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5521" windowWidth="7650" windowHeight="8685" activeTab="0"/>
  </bookViews>
  <sheets>
    <sheet name="総括" sheetId="1" r:id="rId1"/>
    <sheet name="支所別" sheetId="2" r:id="rId2"/>
    <sheet name="年齢別" sheetId="3" r:id="rId3"/>
    <sheet name="町別" sheetId="4" r:id="rId4"/>
  </sheets>
  <externalReferences>
    <externalReference r:id="rId7"/>
  </externalReferences>
  <definedNames>
    <definedName name="_xlnm.Print_Area" localSheetId="3">'町別'!$A$1:$AC$86</definedName>
  </definedNames>
  <calcPr fullCalcOnLoad="1" refMode="R1C1"/>
</workbook>
</file>

<file path=xl/sharedStrings.xml><?xml version="1.0" encoding="utf-8"?>
<sst xmlns="http://schemas.openxmlformats.org/spreadsheetml/2006/main" count="642" uniqueCount="507">
  <si>
    <t>支所名</t>
  </si>
  <si>
    <t>世帯数</t>
  </si>
  <si>
    <t>人口</t>
  </si>
  <si>
    <t>男</t>
  </si>
  <si>
    <t>女</t>
  </si>
  <si>
    <t>上野支所</t>
  </si>
  <si>
    <t>伊賀市</t>
  </si>
  <si>
    <t>町（字）名</t>
  </si>
  <si>
    <t>茅町</t>
  </si>
  <si>
    <t>≪新居≫</t>
  </si>
  <si>
    <t>寺田</t>
  </si>
  <si>
    <t>比自岐</t>
  </si>
  <si>
    <t>車坂町</t>
  </si>
  <si>
    <t>池町</t>
  </si>
  <si>
    <t>東高倉</t>
  </si>
  <si>
    <t>高畑</t>
  </si>
  <si>
    <t>摺見</t>
  </si>
  <si>
    <t>田端町</t>
  </si>
  <si>
    <t>恵美須町</t>
  </si>
  <si>
    <t>西高倉</t>
  </si>
  <si>
    <t>羽根</t>
  </si>
  <si>
    <t>岡波</t>
  </si>
  <si>
    <t>伊予町</t>
  </si>
  <si>
    <t>桑町</t>
  </si>
  <si>
    <t>西山</t>
  </si>
  <si>
    <t>≪友生≫</t>
  </si>
  <si>
    <t>≪神戸≫</t>
  </si>
  <si>
    <t>寺町</t>
  </si>
  <si>
    <t>東日南町</t>
  </si>
  <si>
    <t>岩倉</t>
  </si>
  <si>
    <t>喰代</t>
  </si>
  <si>
    <t>上神戸</t>
  </si>
  <si>
    <t>新町</t>
  </si>
  <si>
    <t>西日南町</t>
  </si>
  <si>
    <t>≪三田≫</t>
  </si>
  <si>
    <t>高山</t>
  </si>
  <si>
    <t>きじが台</t>
  </si>
  <si>
    <t>鍛冶町</t>
  </si>
  <si>
    <t>愛宕町</t>
  </si>
  <si>
    <t>大谷</t>
  </si>
  <si>
    <t>蓮池</t>
  </si>
  <si>
    <t>下神戸</t>
  </si>
  <si>
    <t>片原町</t>
  </si>
  <si>
    <t>鉄砲町</t>
  </si>
  <si>
    <t>東三田</t>
  </si>
  <si>
    <t>上友生</t>
  </si>
  <si>
    <t>日生学園</t>
  </si>
  <si>
    <t>玄蕃町</t>
  </si>
  <si>
    <t>万町</t>
  </si>
  <si>
    <t>西三田</t>
  </si>
  <si>
    <t>向芝</t>
  </si>
  <si>
    <t>赤坂町</t>
  </si>
  <si>
    <t>東忍町</t>
  </si>
  <si>
    <t>安福寺</t>
  </si>
  <si>
    <t>界外</t>
  </si>
  <si>
    <t>上林</t>
  </si>
  <si>
    <t>農人町</t>
  </si>
  <si>
    <t>西忍町</t>
  </si>
  <si>
    <t>高砂</t>
  </si>
  <si>
    <t>中友生</t>
  </si>
  <si>
    <t>古郡</t>
  </si>
  <si>
    <t>北平野</t>
  </si>
  <si>
    <t>≪小田≫</t>
  </si>
  <si>
    <t>野間</t>
  </si>
  <si>
    <t>下友生</t>
  </si>
  <si>
    <t>比土</t>
  </si>
  <si>
    <t>城北</t>
  </si>
  <si>
    <t>小田町</t>
  </si>
  <si>
    <t>≪諏訪≫</t>
  </si>
  <si>
    <t>生琉里</t>
  </si>
  <si>
    <t>朝日ヶ丘町</t>
  </si>
  <si>
    <t>緑ケ丘東町</t>
  </si>
  <si>
    <t>≪久米≫</t>
  </si>
  <si>
    <t>諏訪</t>
  </si>
  <si>
    <t>緑南ニュータウン</t>
  </si>
  <si>
    <t>≪古山≫</t>
  </si>
  <si>
    <t>緑ケ丘中町</t>
  </si>
  <si>
    <t>木興町</t>
  </si>
  <si>
    <t>≪府中≫</t>
  </si>
  <si>
    <t>≪猪田≫</t>
  </si>
  <si>
    <t>蔵縄手</t>
  </si>
  <si>
    <t>緑ケ丘本町</t>
  </si>
  <si>
    <t>八幡町</t>
  </si>
  <si>
    <t>服部町</t>
  </si>
  <si>
    <t>大東</t>
  </si>
  <si>
    <t>古山界外</t>
  </si>
  <si>
    <t>緑ケ丘西町</t>
  </si>
  <si>
    <t>久米町</t>
  </si>
  <si>
    <t>服部団地</t>
  </si>
  <si>
    <t>西出</t>
  </si>
  <si>
    <t>菖蒲池</t>
  </si>
  <si>
    <t>緑ケ丘南町１</t>
  </si>
  <si>
    <t>守田町</t>
  </si>
  <si>
    <t>印代</t>
  </si>
  <si>
    <t>田中</t>
  </si>
  <si>
    <t>鍛冶屋</t>
  </si>
  <si>
    <t>緑ケ丘南町２</t>
  </si>
  <si>
    <t>陽光台</t>
  </si>
  <si>
    <t>一之宮</t>
  </si>
  <si>
    <t>上野センター</t>
  </si>
  <si>
    <t>東谷</t>
  </si>
  <si>
    <t>東町</t>
  </si>
  <si>
    <t>四十九町</t>
  </si>
  <si>
    <t>千歳</t>
  </si>
  <si>
    <t>猪田ハイツ</t>
  </si>
  <si>
    <t>安場</t>
  </si>
  <si>
    <t>中町</t>
  </si>
  <si>
    <t>問屋町</t>
  </si>
  <si>
    <t>ハイツ芭蕉</t>
  </si>
  <si>
    <t>笠部</t>
  </si>
  <si>
    <t>湯屋谷</t>
  </si>
  <si>
    <t>西町</t>
  </si>
  <si>
    <t>≪花之木≫</t>
  </si>
  <si>
    <t>佐那具町</t>
  </si>
  <si>
    <t>山出</t>
  </si>
  <si>
    <t>≪花垣≫</t>
  </si>
  <si>
    <t>向島町</t>
  </si>
  <si>
    <t>大野木</t>
  </si>
  <si>
    <t>外山</t>
  </si>
  <si>
    <t>山出団地</t>
  </si>
  <si>
    <t>予野</t>
  </si>
  <si>
    <t>西大手町</t>
  </si>
  <si>
    <t>法花</t>
  </si>
  <si>
    <t>坂之下</t>
  </si>
  <si>
    <t>上之庄</t>
  </si>
  <si>
    <t>白樫</t>
  </si>
  <si>
    <t>幸坂町</t>
  </si>
  <si>
    <t>大内</t>
  </si>
  <si>
    <t>東条</t>
  </si>
  <si>
    <t>上之庄団地</t>
  </si>
  <si>
    <t>治田</t>
  </si>
  <si>
    <t>下幸坂町</t>
  </si>
  <si>
    <t>七本木</t>
  </si>
  <si>
    <t>西条</t>
  </si>
  <si>
    <t>≪依那古≫</t>
  </si>
  <si>
    <t>大滝</t>
  </si>
  <si>
    <t>東丸之内</t>
  </si>
  <si>
    <t>≪長田≫</t>
  </si>
  <si>
    <t>土橋</t>
  </si>
  <si>
    <t>依那具</t>
  </si>
  <si>
    <t>桂</t>
  </si>
  <si>
    <t>西丸之内</t>
  </si>
  <si>
    <t>朝屋</t>
  </si>
  <si>
    <t>山神</t>
  </si>
  <si>
    <t>城ヶ丘</t>
  </si>
  <si>
    <t>≪ゆめが丘≫</t>
  </si>
  <si>
    <t>福居町</t>
  </si>
  <si>
    <t>上野ニュータウン</t>
  </si>
  <si>
    <t>≪中瀬≫</t>
  </si>
  <si>
    <t>市部</t>
  </si>
  <si>
    <t>ゆめが丘一</t>
  </si>
  <si>
    <t>小玉町</t>
  </si>
  <si>
    <t>百田</t>
  </si>
  <si>
    <t>西明寺</t>
  </si>
  <si>
    <t>沖</t>
  </si>
  <si>
    <t>ゆめが丘二</t>
  </si>
  <si>
    <t>魚町</t>
  </si>
  <si>
    <t>平尾</t>
  </si>
  <si>
    <t>南西明寺</t>
  </si>
  <si>
    <t>才良</t>
  </si>
  <si>
    <t>ゆめが丘三</t>
  </si>
  <si>
    <t>相生町</t>
  </si>
  <si>
    <t>市場</t>
  </si>
  <si>
    <t>下荒木</t>
  </si>
  <si>
    <t>下郡</t>
  </si>
  <si>
    <t>ゆめが丘四</t>
  </si>
  <si>
    <t>紺屋町</t>
  </si>
  <si>
    <t>寺内</t>
  </si>
  <si>
    <t>荒木団地</t>
  </si>
  <si>
    <t>下郡南</t>
  </si>
  <si>
    <t>ゆめが丘五</t>
  </si>
  <si>
    <t>三之西町</t>
  </si>
  <si>
    <t>木根</t>
  </si>
  <si>
    <t>上荒木</t>
  </si>
  <si>
    <t>上郡</t>
  </si>
  <si>
    <t>ゆめが丘六</t>
  </si>
  <si>
    <t>徳居町</t>
  </si>
  <si>
    <t>木根団地</t>
  </si>
  <si>
    <t>荒木ヶ丘</t>
  </si>
  <si>
    <t>森寺</t>
  </si>
  <si>
    <t>ゆめが丘七</t>
  </si>
  <si>
    <t>三軒家</t>
  </si>
  <si>
    <t>南寺田</t>
  </si>
  <si>
    <t>≪比自岐≫</t>
  </si>
  <si>
    <t>自治会エラー</t>
  </si>
  <si>
    <t>伊賀支所</t>
  </si>
  <si>
    <t>島ヶ原支所</t>
  </si>
  <si>
    <t>阿山支所</t>
  </si>
  <si>
    <t>大山田支所</t>
  </si>
  <si>
    <t>青山支所</t>
  </si>
  <si>
    <t>岡鼻</t>
  </si>
  <si>
    <t>柘植青葉台</t>
  </si>
  <si>
    <t>石川</t>
  </si>
  <si>
    <t>千戸</t>
  </si>
  <si>
    <t>阿保東部</t>
  </si>
  <si>
    <t>小林</t>
  </si>
  <si>
    <t>川西青葉台</t>
  </si>
  <si>
    <t>千貝</t>
  </si>
  <si>
    <t>真泥</t>
  </si>
  <si>
    <t>阿保西部</t>
  </si>
  <si>
    <t>上町</t>
  </si>
  <si>
    <t>馬田</t>
  </si>
  <si>
    <t>畑村</t>
  </si>
  <si>
    <t>別府</t>
  </si>
  <si>
    <t>下町</t>
  </si>
  <si>
    <t>炊村</t>
  </si>
  <si>
    <t>寺脇</t>
  </si>
  <si>
    <t>倉部</t>
  </si>
  <si>
    <t>馬場</t>
  </si>
  <si>
    <t>甲野</t>
  </si>
  <si>
    <t>岡田</t>
  </si>
  <si>
    <t>川合</t>
  </si>
  <si>
    <t>鳳凰寺</t>
  </si>
  <si>
    <t>柏尾</t>
  </si>
  <si>
    <t>前川</t>
  </si>
  <si>
    <t>円徳院</t>
  </si>
  <si>
    <t>中村</t>
  </si>
  <si>
    <t>野村</t>
  </si>
  <si>
    <t>大江</t>
  </si>
  <si>
    <t>出後</t>
  </si>
  <si>
    <t>奥鹿野</t>
  </si>
  <si>
    <t>中柘植</t>
  </si>
  <si>
    <t>波敷野</t>
  </si>
  <si>
    <t>富岡</t>
  </si>
  <si>
    <t>川上</t>
  </si>
  <si>
    <t>上村</t>
  </si>
  <si>
    <t>上友田</t>
  </si>
  <si>
    <t>中島</t>
  </si>
  <si>
    <t>小杉</t>
  </si>
  <si>
    <t>東湯舟</t>
  </si>
  <si>
    <t>平田</t>
  </si>
  <si>
    <t>愛田</t>
  </si>
  <si>
    <t>西湯舟</t>
  </si>
  <si>
    <t>大澤</t>
  </si>
  <si>
    <t>弥生</t>
  </si>
  <si>
    <t>南出</t>
  </si>
  <si>
    <t>中友田</t>
  </si>
  <si>
    <t>川北</t>
  </si>
  <si>
    <t>伊勢路</t>
  </si>
  <si>
    <t>中出</t>
  </si>
  <si>
    <t>大道</t>
  </si>
  <si>
    <t>下友田</t>
  </si>
  <si>
    <t>広瀬</t>
  </si>
  <si>
    <t>下川原</t>
  </si>
  <si>
    <t>上市場</t>
  </si>
  <si>
    <t>奥村</t>
  </si>
  <si>
    <t>湯舟</t>
  </si>
  <si>
    <t>奥馬野</t>
  </si>
  <si>
    <t>北山</t>
  </si>
  <si>
    <t>物堂</t>
  </si>
  <si>
    <t>城出</t>
  </si>
  <si>
    <t>中馬野</t>
  </si>
  <si>
    <t>勝地</t>
  </si>
  <si>
    <t>楯岡</t>
  </si>
  <si>
    <t>町</t>
  </si>
  <si>
    <t>坂下</t>
  </si>
  <si>
    <t>妙楽地</t>
  </si>
  <si>
    <t>新堂</t>
  </si>
  <si>
    <t>山菅</t>
  </si>
  <si>
    <t>里出</t>
  </si>
  <si>
    <t>上阿波</t>
  </si>
  <si>
    <t>瀧</t>
  </si>
  <si>
    <t>御代</t>
  </si>
  <si>
    <t>川南</t>
  </si>
  <si>
    <t>鈴鹿</t>
  </si>
  <si>
    <t>子延</t>
  </si>
  <si>
    <t>種生</t>
  </si>
  <si>
    <t>柏野</t>
  </si>
  <si>
    <t>中矢</t>
  </si>
  <si>
    <t>中之村</t>
  </si>
  <si>
    <t>平松</t>
  </si>
  <si>
    <t>下高尾</t>
  </si>
  <si>
    <t>西之澤</t>
  </si>
  <si>
    <t>不見上</t>
  </si>
  <si>
    <t>猿野</t>
  </si>
  <si>
    <t>上高尾</t>
  </si>
  <si>
    <t>川西</t>
  </si>
  <si>
    <t>山菅住宅</t>
  </si>
  <si>
    <t>山生田</t>
  </si>
  <si>
    <t>富永</t>
  </si>
  <si>
    <t>老川</t>
  </si>
  <si>
    <t>川東</t>
  </si>
  <si>
    <t>内保</t>
  </si>
  <si>
    <t>須原</t>
  </si>
  <si>
    <t>霧生</t>
  </si>
  <si>
    <t>山畑</t>
  </si>
  <si>
    <t>槙山</t>
  </si>
  <si>
    <t>下阿波</t>
  </si>
  <si>
    <t>腰山</t>
  </si>
  <si>
    <t>槙山グリーン</t>
  </si>
  <si>
    <t>諸木</t>
  </si>
  <si>
    <t>春日丘</t>
  </si>
  <si>
    <t>音羽</t>
  </si>
  <si>
    <t>福川</t>
  </si>
  <si>
    <t>希望ヶ丘西一</t>
  </si>
  <si>
    <t>丸柱</t>
  </si>
  <si>
    <t>桐ヶ丘1丁目</t>
  </si>
  <si>
    <t>希望ヶ丘西二</t>
  </si>
  <si>
    <t>阿山ハイツ</t>
  </si>
  <si>
    <t>桐ヶ丘2丁目</t>
  </si>
  <si>
    <t>希望ヶ丘西三</t>
  </si>
  <si>
    <t>東山タウン</t>
  </si>
  <si>
    <t>桐ヶ丘3丁目</t>
  </si>
  <si>
    <t>希望ヶ丘西四</t>
  </si>
  <si>
    <t>桐ヶ丘4丁目</t>
  </si>
  <si>
    <t>希望ヶ丘西五</t>
  </si>
  <si>
    <t>桐ヶ丘5丁目</t>
  </si>
  <si>
    <t>希望ヶ丘東一</t>
  </si>
  <si>
    <t>桐ヶ丘6丁目</t>
  </si>
  <si>
    <t>希望ヶ丘東二</t>
  </si>
  <si>
    <t>桐ヶ丘7丁目</t>
  </si>
  <si>
    <t>希望ヶ丘東三</t>
  </si>
  <si>
    <t>桐ヶ丘8丁目</t>
  </si>
  <si>
    <t>希望ヶ丘東四</t>
  </si>
  <si>
    <t>希望ヶ丘東五</t>
  </si>
  <si>
    <t>伊賀市</t>
  </si>
  <si>
    <t>総　数</t>
  </si>
  <si>
    <t>総　人　口</t>
  </si>
  <si>
    <t>年　齢</t>
  </si>
  <si>
    <t>0歳～4歳</t>
  </si>
  <si>
    <t>30歳～34歳</t>
  </si>
  <si>
    <t>60歳～64歳</t>
  </si>
  <si>
    <t>90歳～94歳</t>
  </si>
  <si>
    <t>0歳</t>
  </si>
  <si>
    <t>30歳</t>
  </si>
  <si>
    <t>60歳</t>
  </si>
  <si>
    <t>90歳</t>
  </si>
  <si>
    <t>1歳</t>
  </si>
  <si>
    <t>31歳</t>
  </si>
  <si>
    <t>61歳</t>
  </si>
  <si>
    <t>91歳</t>
  </si>
  <si>
    <t>2歳</t>
  </si>
  <si>
    <t>32歳</t>
  </si>
  <si>
    <t>62歳</t>
  </si>
  <si>
    <t>92歳</t>
  </si>
  <si>
    <t>3歳</t>
  </si>
  <si>
    <t>33歳</t>
  </si>
  <si>
    <t>63歳</t>
  </si>
  <si>
    <t>93歳</t>
  </si>
  <si>
    <t>4歳</t>
  </si>
  <si>
    <t>34歳</t>
  </si>
  <si>
    <t>64歳</t>
  </si>
  <si>
    <t>94歳</t>
  </si>
  <si>
    <t>5歳～9歳</t>
  </si>
  <si>
    <t>35歳～39歳</t>
  </si>
  <si>
    <t>65歳～69歳</t>
  </si>
  <si>
    <t>95歳～99歳</t>
  </si>
  <si>
    <t>5歳</t>
  </si>
  <si>
    <t>35歳</t>
  </si>
  <si>
    <t>65歳</t>
  </si>
  <si>
    <t>95歳</t>
  </si>
  <si>
    <t>6歳</t>
  </si>
  <si>
    <t>36歳</t>
  </si>
  <si>
    <t>66歳</t>
  </si>
  <si>
    <t>96歳</t>
  </si>
  <si>
    <t>7歳</t>
  </si>
  <si>
    <t>37歳</t>
  </si>
  <si>
    <t>67歳</t>
  </si>
  <si>
    <t>97歳</t>
  </si>
  <si>
    <t>8歳</t>
  </si>
  <si>
    <t>38歳</t>
  </si>
  <si>
    <t>68歳</t>
  </si>
  <si>
    <t>98歳</t>
  </si>
  <si>
    <t>9歳</t>
  </si>
  <si>
    <t>39歳</t>
  </si>
  <si>
    <t>69歳</t>
  </si>
  <si>
    <t>99歳</t>
  </si>
  <si>
    <t>10歳～14歳</t>
  </si>
  <si>
    <t>40歳～44歳</t>
  </si>
  <si>
    <t>70歳～74歳</t>
  </si>
  <si>
    <t>100歳～104歳</t>
  </si>
  <si>
    <t>10歳</t>
  </si>
  <si>
    <t>40歳</t>
  </si>
  <si>
    <t>70歳</t>
  </si>
  <si>
    <t>100歳</t>
  </si>
  <si>
    <t>11歳</t>
  </si>
  <si>
    <t>41歳</t>
  </si>
  <si>
    <t>71歳</t>
  </si>
  <si>
    <t>101歳</t>
  </si>
  <si>
    <t>12歳</t>
  </si>
  <si>
    <t>42歳</t>
  </si>
  <si>
    <t>72歳</t>
  </si>
  <si>
    <t>102歳</t>
  </si>
  <si>
    <t>13歳</t>
  </si>
  <si>
    <t>43歳</t>
  </si>
  <si>
    <t>73歳</t>
  </si>
  <si>
    <t>103歳</t>
  </si>
  <si>
    <t>14歳</t>
  </si>
  <si>
    <t>44歳</t>
  </si>
  <si>
    <t>74歳</t>
  </si>
  <si>
    <t>104歳</t>
  </si>
  <si>
    <t>15歳～19歳</t>
  </si>
  <si>
    <t>45歳～49歳</t>
  </si>
  <si>
    <t>75歳～79歳</t>
  </si>
  <si>
    <t>105歳～109歳</t>
  </si>
  <si>
    <t>15歳</t>
  </si>
  <si>
    <t>45歳</t>
  </si>
  <si>
    <t>75歳</t>
  </si>
  <si>
    <t>105歳</t>
  </si>
  <si>
    <t>16歳</t>
  </si>
  <si>
    <t>46歳</t>
  </si>
  <si>
    <t>76歳</t>
  </si>
  <si>
    <t>106歳</t>
  </si>
  <si>
    <t>17歳</t>
  </si>
  <si>
    <t>47歳</t>
  </si>
  <si>
    <t>77歳</t>
  </si>
  <si>
    <t>107歳</t>
  </si>
  <si>
    <t>18歳</t>
  </si>
  <si>
    <t>48歳</t>
  </si>
  <si>
    <t>78歳</t>
  </si>
  <si>
    <t>108歳</t>
  </si>
  <si>
    <t>19歳</t>
  </si>
  <si>
    <t>49歳</t>
  </si>
  <si>
    <t>79歳</t>
  </si>
  <si>
    <t>109歳</t>
  </si>
  <si>
    <t>20歳～24歳</t>
  </si>
  <si>
    <t>50歳～54歳</t>
  </si>
  <si>
    <t>80歳～84歳</t>
  </si>
  <si>
    <t>110歳以上</t>
  </si>
  <si>
    <t>20歳</t>
  </si>
  <si>
    <t>50歳</t>
  </si>
  <si>
    <t>80歳</t>
  </si>
  <si>
    <t>年齢不詳</t>
  </si>
  <si>
    <t>21歳</t>
  </si>
  <si>
    <t>51歳</t>
  </si>
  <si>
    <t>81歳</t>
  </si>
  <si>
    <t>22歳</t>
  </si>
  <si>
    <t>52歳</t>
  </si>
  <si>
    <t>82歳</t>
  </si>
  <si>
    <t>23歳</t>
  </si>
  <si>
    <t>53歳</t>
  </si>
  <si>
    <t>83歳</t>
  </si>
  <si>
    <t>24歳</t>
  </si>
  <si>
    <t>54歳</t>
  </si>
  <si>
    <t>84歳</t>
  </si>
  <si>
    <t>年齢３階層</t>
  </si>
  <si>
    <t>25歳～29歳</t>
  </si>
  <si>
    <t>55歳～59歳</t>
  </si>
  <si>
    <t>85歳～89歳</t>
  </si>
  <si>
    <t>0歳～14歳</t>
  </si>
  <si>
    <t>25歳</t>
  </si>
  <si>
    <t>55歳</t>
  </si>
  <si>
    <t>85歳</t>
  </si>
  <si>
    <t>26歳</t>
  </si>
  <si>
    <t>56歳</t>
  </si>
  <si>
    <t>86歳</t>
  </si>
  <si>
    <t>15歳～64歳</t>
  </si>
  <si>
    <t>27歳</t>
  </si>
  <si>
    <t>57歳</t>
  </si>
  <si>
    <t>87歳</t>
  </si>
  <si>
    <t>28歳</t>
  </si>
  <si>
    <t>58歳</t>
  </si>
  <si>
    <t>88歳</t>
  </si>
  <si>
    <t>65歳以上</t>
  </si>
  <si>
    <t>29歳</t>
  </si>
  <si>
    <t>59歳</t>
  </si>
  <si>
    <t>89歳</t>
  </si>
  <si>
    <t>≪上野東部≫</t>
  </si>
  <si>
    <t>≪上野南部≫</t>
  </si>
  <si>
    <t>服部町一丁目</t>
  </si>
  <si>
    <t>服部町二丁目</t>
  </si>
  <si>
    <t>服部町三丁目</t>
  </si>
  <si>
    <t>≪上野西部≫</t>
  </si>
  <si>
    <t>≪柘植≫</t>
  </si>
  <si>
    <t>≪河合≫</t>
  </si>
  <si>
    <t>≪山田≫</t>
  </si>
  <si>
    <t>青山羽根</t>
  </si>
  <si>
    <t>≪上津≫</t>
  </si>
  <si>
    <t>≪鞆田≫</t>
  </si>
  <si>
    <t>≪西柘植≫</t>
  </si>
  <si>
    <t>≪布引≫</t>
  </si>
  <si>
    <t>≪種生≫</t>
  </si>
  <si>
    <t>≪玉滝≫</t>
  </si>
  <si>
    <t>≪阿波≫</t>
  </si>
  <si>
    <t>≪矢持≫</t>
  </si>
  <si>
    <t>≪壬生野≫</t>
  </si>
  <si>
    <t>≪桐ヶ丘≫</t>
  </si>
  <si>
    <t>≪丸柱≫</t>
  </si>
  <si>
    <t>≪阿保≫</t>
  </si>
  <si>
    <t>≪島ヶ原≫</t>
  </si>
  <si>
    <t>今月増減</t>
  </si>
  <si>
    <t>今月末</t>
  </si>
  <si>
    <t>外国人登録</t>
  </si>
  <si>
    <t>住民基本台帳</t>
  </si>
  <si>
    <t>増減の計</t>
  </si>
  <si>
    <t>総数</t>
  </si>
  <si>
    <t>上野</t>
  </si>
  <si>
    <t>伊賀</t>
  </si>
  <si>
    <t>島ヶ原</t>
  </si>
  <si>
    <t>阿山</t>
  </si>
  <si>
    <t>大山田</t>
  </si>
  <si>
    <t>青山</t>
  </si>
  <si>
    <t>住基人口（人）</t>
  </si>
  <si>
    <t>総人口（人）</t>
  </si>
  <si>
    <t>伊賀市計</t>
  </si>
  <si>
    <t>外国人（人）</t>
  </si>
  <si>
    <t>総人口</t>
  </si>
  <si>
    <t>枅川</t>
  </si>
  <si>
    <t>広報掲載資料（伊賀市の人口）</t>
  </si>
  <si>
    <t>前月末の</t>
  </si>
  <si>
    <t>外国人登録</t>
  </si>
  <si>
    <t>今月末の</t>
  </si>
  <si>
    <t>人口世帯数</t>
  </si>
  <si>
    <t>前月末</t>
  </si>
  <si>
    <t>（山岸会）</t>
  </si>
  <si>
    <t>平成１９年３月末現在　支所別人口・世帯数</t>
  </si>
  <si>
    <t>平成19年3月末現在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</si>
</sst>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;[Red]\-#,##0\ "/>
    <numFmt numFmtId="181" formatCode="#,##0_ "/>
    <numFmt numFmtId="182" formatCode="#,##0_);[Red]\(#,##0\)"/>
    <numFmt numFmtId="183" formatCode="0.0%"/>
    <numFmt numFmtId="184" formatCode="0_ ;[Red]\-0\ "/>
    <numFmt numFmtId="185" formatCode="\(#,##0\)_ ;[Red]\-#,##0\ "/>
    <numFmt numFmtId="186" formatCode="#,###"/>
    <numFmt numFmtId="187" formatCode="[$-411]ggge&quot;年&quot;m&quot;月&quot;d&quot;日&quot;;@"/>
    <numFmt numFmtId="188" formatCode="0;&quot;△ &quot;0"/>
    <numFmt numFmtId="189" formatCode="00"/>
    <numFmt numFmtId="190" formatCode="0.E+00"/>
    <numFmt numFmtId="191" formatCode="#,###;[Red]\-#,###"/>
    <numFmt numFmtId="192" formatCode="&quot;△ &quot;0"/>
    <numFmt numFmtId="193" formatCode="[&lt;=999]000;[&lt;=9999]000\-00;000\-0000"/>
    <numFmt numFmtId="194" formatCode="0.000"/>
  </numFmts>
  <fonts count="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1"/>
      <name val="ＭＳ 明朝"/>
      <family val="1"/>
    </font>
    <font>
      <sz val="11"/>
      <name val="ＭＳ Ｐ明朝"/>
      <family val="1"/>
    </font>
    <font>
      <sz val="14"/>
      <name val="ＭＳ Ｐゴシック"/>
      <family val="3"/>
    </font>
    <font>
      <sz val="16"/>
      <name val="ＭＳ Ｐゴシック"/>
      <family val="3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81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thin"/>
    </border>
    <border>
      <left style="thin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thin"/>
      <top style="medium"/>
      <bottom>
        <color indexed="63"/>
      </bottom>
    </border>
    <border>
      <left style="thin"/>
      <right style="hair"/>
      <top style="double"/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hair"/>
      <right style="thin"/>
      <top style="double"/>
      <bottom>
        <color indexed="63"/>
      </bottom>
    </border>
    <border>
      <left style="thin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thin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</cellStyleXfs>
  <cellXfs count="220">
    <xf numFmtId="0" fontId="0" fillId="0" borderId="0" xfId="0" applyAlignment="1">
      <alignment vertical="center"/>
    </xf>
    <xf numFmtId="0" fontId="0" fillId="2" borderId="1" xfId="0" applyFill="1" applyBorder="1" applyAlignment="1" applyProtection="1">
      <alignment horizontal="center" vertical="center"/>
      <protection/>
    </xf>
    <xf numFmtId="0" fontId="0" fillId="2" borderId="2" xfId="0" applyFill="1" applyBorder="1" applyAlignment="1" applyProtection="1">
      <alignment horizontal="center" vertical="center"/>
      <protection/>
    </xf>
    <xf numFmtId="0" fontId="0" fillId="2" borderId="3" xfId="0" applyFill="1" applyBorder="1" applyAlignment="1" applyProtection="1">
      <alignment horizontal="center" vertical="center"/>
      <protection/>
    </xf>
    <xf numFmtId="0" fontId="0" fillId="2" borderId="4" xfId="0" applyFill="1" applyBorder="1" applyAlignment="1" applyProtection="1">
      <alignment horizontal="center" vertical="center"/>
      <protection/>
    </xf>
    <xf numFmtId="0" fontId="0" fillId="2" borderId="5" xfId="0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0" fillId="2" borderId="1" xfId="0" applyFill="1" applyBorder="1" applyAlignment="1" applyProtection="1">
      <alignment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0" fillId="3" borderId="1" xfId="0" applyFill="1" applyBorder="1" applyAlignment="1" applyProtection="1">
      <alignment horizontal="center" vertical="center"/>
      <protection/>
    </xf>
    <xf numFmtId="0" fontId="0" fillId="3" borderId="2" xfId="0" applyFill="1" applyBorder="1" applyAlignment="1" applyProtection="1">
      <alignment horizontal="center" vertical="center"/>
      <protection/>
    </xf>
    <xf numFmtId="0" fontId="0" fillId="3" borderId="3" xfId="0" applyFill="1" applyBorder="1" applyAlignment="1" applyProtection="1">
      <alignment horizontal="center" vertical="center"/>
      <protection/>
    </xf>
    <xf numFmtId="0" fontId="0" fillId="3" borderId="4" xfId="0" applyFill="1" applyBorder="1" applyAlignment="1" applyProtection="1">
      <alignment horizontal="center" vertical="center"/>
      <protection/>
    </xf>
    <xf numFmtId="0" fontId="0" fillId="3" borderId="5" xfId="0" applyFill="1" applyBorder="1" applyAlignment="1" applyProtection="1">
      <alignment horizontal="center" vertical="center"/>
      <protection/>
    </xf>
    <xf numFmtId="0" fontId="0" fillId="4" borderId="6" xfId="0" applyFill="1" applyBorder="1" applyAlignment="1" applyProtection="1">
      <alignment vertical="center"/>
      <protection/>
    </xf>
    <xf numFmtId="0" fontId="5" fillId="0" borderId="6" xfId="0" applyFont="1" applyBorder="1" applyAlignment="1" applyProtection="1">
      <alignment vertical="center" shrinkToFit="1"/>
      <protection/>
    </xf>
    <xf numFmtId="0" fontId="0" fillId="0" borderId="0" xfId="0" applyAlignment="1" applyProtection="1">
      <alignment vertical="center"/>
      <protection/>
    </xf>
    <xf numFmtId="0" fontId="5" fillId="0" borderId="7" xfId="0" applyFont="1" applyBorder="1" applyAlignment="1" applyProtection="1">
      <alignment vertical="center" shrinkToFit="1"/>
      <protection/>
    </xf>
    <xf numFmtId="0" fontId="5" fillId="0" borderId="7" xfId="0" applyFont="1" applyBorder="1" applyAlignment="1" applyProtection="1">
      <alignment vertical="center"/>
      <protection/>
    </xf>
    <xf numFmtId="0" fontId="0" fillId="4" borderId="7" xfId="0" applyFill="1" applyBorder="1" applyAlignment="1" applyProtection="1">
      <alignment vertical="center"/>
      <protection/>
    </xf>
    <xf numFmtId="0" fontId="6" fillId="0" borderId="7" xfId="0" applyFont="1" applyBorder="1" applyAlignment="1" applyProtection="1">
      <alignment vertical="center" shrinkToFit="1"/>
      <protection/>
    </xf>
    <xf numFmtId="0" fontId="0" fillId="4" borderId="7" xfId="0" applyFill="1" applyBorder="1" applyAlignment="1" applyProtection="1">
      <alignment vertical="center" shrinkToFit="1"/>
      <protection/>
    </xf>
    <xf numFmtId="0" fontId="5" fillId="0" borderId="8" xfId="0" applyFont="1" applyBorder="1" applyAlignment="1" applyProtection="1">
      <alignment vertical="center" shrinkToFit="1"/>
      <protection/>
    </xf>
    <xf numFmtId="0" fontId="6" fillId="0" borderId="9" xfId="0" applyFont="1" applyBorder="1" applyAlignment="1" applyProtection="1">
      <alignment vertical="center" shrinkToFit="1"/>
      <protection/>
    </xf>
    <xf numFmtId="0" fontId="5" fillId="0" borderId="9" xfId="0" applyFont="1" applyBorder="1" applyAlignment="1" applyProtection="1">
      <alignment vertical="center" shrinkToFit="1"/>
      <protection/>
    </xf>
    <xf numFmtId="0" fontId="5" fillId="0" borderId="10" xfId="0" applyFont="1" applyBorder="1" applyAlignment="1" applyProtection="1">
      <alignment vertical="center" shrinkToFit="1"/>
      <protection/>
    </xf>
    <xf numFmtId="0" fontId="6" fillId="0" borderId="11" xfId="0" applyNumberFormat="1" applyFont="1" applyFill="1" applyBorder="1" applyAlignment="1" applyProtection="1">
      <alignment vertical="center" shrinkToFit="1"/>
      <protection/>
    </xf>
    <xf numFmtId="0" fontId="5" fillId="0" borderId="7" xfId="0" applyNumberFormat="1" applyFont="1" applyBorder="1" applyAlignment="1" applyProtection="1">
      <alignment vertical="center" shrinkToFit="1"/>
      <protection/>
    </xf>
    <xf numFmtId="0" fontId="6" fillId="0" borderId="9" xfId="0" applyNumberFormat="1" applyFont="1" applyBorder="1" applyAlignment="1" applyProtection="1">
      <alignment vertical="center" shrinkToFit="1"/>
      <protection/>
    </xf>
    <xf numFmtId="181" fontId="0" fillId="0" borderId="12" xfId="0" applyNumberFormat="1" applyBorder="1" applyAlignment="1">
      <alignment vertical="center"/>
    </xf>
    <xf numFmtId="181" fontId="0" fillId="0" borderId="13" xfId="0" applyNumberFormat="1" applyBorder="1" applyAlignment="1">
      <alignment vertical="center"/>
    </xf>
    <xf numFmtId="181" fontId="0" fillId="0" borderId="14" xfId="0" applyNumberFormat="1" applyBorder="1" applyAlignment="1">
      <alignment vertical="center"/>
    </xf>
    <xf numFmtId="0" fontId="0" fillId="4" borderId="6" xfId="0" applyFill="1" applyBorder="1" applyAlignment="1" applyProtection="1">
      <alignment vertical="center" shrinkToFit="1"/>
      <protection/>
    </xf>
    <xf numFmtId="0" fontId="0" fillId="4" borderId="15" xfId="0" applyFill="1" applyBorder="1" applyAlignment="1" applyProtection="1">
      <alignment vertical="center" shrinkToFit="1"/>
      <protection/>
    </xf>
    <xf numFmtId="0" fontId="0" fillId="4" borderId="7" xfId="0" applyFont="1" applyFill="1" applyBorder="1" applyAlignment="1" applyProtection="1">
      <alignment vertical="center" shrinkToFit="1"/>
      <protection/>
    </xf>
    <xf numFmtId="0" fontId="0" fillId="0" borderId="7" xfId="0" applyBorder="1" applyAlignment="1" applyProtection="1">
      <alignment vertical="center"/>
      <protection/>
    </xf>
    <xf numFmtId="0" fontId="6" fillId="0" borderId="16" xfId="0" applyFont="1" applyFill="1" applyBorder="1" applyAlignment="1" applyProtection="1">
      <alignment vertical="center" shrinkToFit="1"/>
      <protection/>
    </xf>
    <xf numFmtId="0" fontId="0" fillId="0" borderId="0" xfId="0" applyFill="1" applyAlignment="1" applyProtection="1">
      <alignment vertical="center"/>
      <protection/>
    </xf>
    <xf numFmtId="0" fontId="5" fillId="0" borderId="7" xfId="0" applyFont="1" applyFill="1" applyBorder="1" applyAlignment="1" applyProtection="1">
      <alignment vertical="center" shrinkToFit="1"/>
      <protection/>
    </xf>
    <xf numFmtId="0" fontId="5" fillId="4" borderId="7" xfId="0" applyFont="1" applyFill="1" applyBorder="1" applyAlignment="1" applyProtection="1">
      <alignment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181" fontId="4" fillId="0" borderId="17" xfId="17" applyNumberFormat="1" applyFont="1" applyBorder="1" applyAlignment="1" applyProtection="1">
      <alignment vertical="center"/>
      <protection/>
    </xf>
    <xf numFmtId="181" fontId="4" fillId="0" borderId="3" xfId="17" applyNumberFormat="1" applyFont="1" applyBorder="1" applyAlignment="1" applyProtection="1">
      <alignment vertical="center"/>
      <protection/>
    </xf>
    <xf numFmtId="181" fontId="4" fillId="0" borderId="4" xfId="17" applyNumberFormat="1" applyFont="1" applyBorder="1" applyAlignment="1" applyProtection="1">
      <alignment vertical="center"/>
      <protection/>
    </xf>
    <xf numFmtId="181" fontId="4" fillId="0" borderId="5" xfId="17" applyNumberFormat="1" applyFont="1" applyBorder="1" applyAlignment="1" applyProtection="1">
      <alignment vertical="center"/>
      <protection/>
    </xf>
    <xf numFmtId="181" fontId="0" fillId="0" borderId="0" xfId="0" applyNumberFormat="1" applyAlignment="1" applyProtection="1">
      <alignment vertical="center"/>
      <protection/>
    </xf>
    <xf numFmtId="181" fontId="4" fillId="0" borderId="2" xfId="0" applyNumberFormat="1" applyFont="1" applyBorder="1" applyAlignment="1" applyProtection="1">
      <alignment vertical="center"/>
      <protection/>
    </xf>
    <xf numFmtId="181" fontId="4" fillId="0" borderId="3" xfId="0" applyNumberFormat="1" applyFont="1" applyBorder="1" applyAlignment="1" applyProtection="1">
      <alignment vertical="center"/>
      <protection/>
    </xf>
    <xf numFmtId="181" fontId="4" fillId="0" borderId="4" xfId="0" applyNumberFormat="1" applyFont="1" applyBorder="1" applyAlignment="1" applyProtection="1">
      <alignment vertical="center"/>
      <protection/>
    </xf>
    <xf numFmtId="181" fontId="4" fillId="0" borderId="5" xfId="0" applyNumberFormat="1" applyFont="1" applyBorder="1" applyAlignment="1" applyProtection="1">
      <alignment vertical="center"/>
      <protection/>
    </xf>
    <xf numFmtId="181" fontId="0" fillId="4" borderId="18" xfId="17" applyNumberFormat="1" applyFill="1" applyBorder="1" applyAlignment="1" applyProtection="1">
      <alignment vertical="center"/>
      <protection/>
    </xf>
    <xf numFmtId="181" fontId="0" fillId="4" borderId="19" xfId="17" applyNumberFormat="1" applyFill="1" applyBorder="1" applyAlignment="1" applyProtection="1">
      <alignment vertical="center"/>
      <protection/>
    </xf>
    <xf numFmtId="181" fontId="0" fillId="4" borderId="20" xfId="17" applyNumberFormat="1" applyFill="1" applyBorder="1" applyAlignment="1" applyProtection="1">
      <alignment vertical="center"/>
      <protection/>
    </xf>
    <xf numFmtId="181" fontId="0" fillId="4" borderId="21" xfId="17" applyNumberFormat="1" applyFill="1" applyBorder="1" applyAlignment="1" applyProtection="1">
      <alignment vertical="center"/>
      <protection/>
    </xf>
    <xf numFmtId="181" fontId="0" fillId="4" borderId="22" xfId="0" applyNumberFormat="1" applyFill="1" applyBorder="1" applyAlignment="1" applyProtection="1">
      <alignment vertical="center"/>
      <protection/>
    </xf>
    <xf numFmtId="181" fontId="0" fillId="4" borderId="23" xfId="0" applyNumberFormat="1" applyFill="1" applyBorder="1" applyAlignment="1" applyProtection="1">
      <alignment vertical="center"/>
      <protection/>
    </xf>
    <xf numFmtId="181" fontId="0" fillId="4" borderId="24" xfId="0" applyNumberFormat="1" applyFill="1" applyBorder="1" applyAlignment="1" applyProtection="1">
      <alignment vertical="center"/>
      <protection/>
    </xf>
    <xf numFmtId="181" fontId="0" fillId="4" borderId="25" xfId="0" applyNumberFormat="1" applyFill="1" applyBorder="1" applyAlignment="1" applyProtection="1">
      <alignment vertical="center"/>
      <protection/>
    </xf>
    <xf numFmtId="181" fontId="0" fillId="0" borderId="10" xfId="17" applyNumberFormat="1" applyBorder="1" applyAlignment="1" applyProtection="1">
      <alignment vertical="center"/>
      <protection/>
    </xf>
    <xf numFmtId="181" fontId="0" fillId="0" borderId="26" xfId="17" applyNumberFormat="1" applyBorder="1" applyAlignment="1" applyProtection="1">
      <alignment vertical="center"/>
      <protection/>
    </xf>
    <xf numFmtId="181" fontId="0" fillId="0" borderId="27" xfId="17" applyNumberFormat="1" applyBorder="1" applyAlignment="1" applyProtection="1">
      <alignment vertical="center"/>
      <protection/>
    </xf>
    <xf numFmtId="181" fontId="0" fillId="0" borderId="28" xfId="17" applyNumberFormat="1" applyBorder="1" applyAlignment="1" applyProtection="1">
      <alignment vertical="center"/>
      <protection/>
    </xf>
    <xf numFmtId="181" fontId="0" fillId="0" borderId="10" xfId="17" applyNumberFormat="1" applyBorder="1" applyAlignment="1" applyProtection="1">
      <alignment vertical="center"/>
      <protection/>
    </xf>
    <xf numFmtId="181" fontId="0" fillId="0" borderId="26" xfId="17" applyNumberFormat="1" applyBorder="1" applyAlignment="1" applyProtection="1">
      <alignment vertical="center"/>
      <protection/>
    </xf>
    <xf numFmtId="181" fontId="0" fillId="0" borderId="27" xfId="17" applyNumberFormat="1" applyBorder="1" applyAlignment="1" applyProtection="1">
      <alignment vertical="center"/>
      <protection/>
    </xf>
    <xf numFmtId="181" fontId="0" fillId="0" borderId="28" xfId="17" applyNumberFormat="1" applyBorder="1" applyAlignment="1" applyProtection="1">
      <alignment vertical="center"/>
      <protection/>
    </xf>
    <xf numFmtId="181" fontId="0" fillId="4" borderId="10" xfId="17" applyNumberFormat="1" applyFill="1" applyBorder="1" applyAlignment="1" applyProtection="1">
      <alignment vertical="center"/>
      <protection/>
    </xf>
    <xf numFmtId="181" fontId="0" fillId="4" borderId="26" xfId="17" applyNumberFormat="1" applyFill="1" applyBorder="1" applyAlignment="1" applyProtection="1">
      <alignment vertical="center"/>
      <protection/>
    </xf>
    <xf numFmtId="181" fontId="0" fillId="4" borderId="27" xfId="17" applyNumberFormat="1" applyFill="1" applyBorder="1" applyAlignment="1" applyProtection="1">
      <alignment vertical="center"/>
      <protection/>
    </xf>
    <xf numFmtId="181" fontId="0" fillId="4" borderId="28" xfId="17" applyNumberFormat="1" applyFill="1" applyBorder="1" applyAlignment="1" applyProtection="1">
      <alignment vertical="center"/>
      <protection/>
    </xf>
    <xf numFmtId="181" fontId="0" fillId="0" borderId="29" xfId="17" applyNumberFormat="1" applyBorder="1" applyAlignment="1" applyProtection="1">
      <alignment vertical="center"/>
      <protection/>
    </xf>
    <xf numFmtId="181" fontId="0" fillId="0" borderId="30" xfId="17" applyNumberFormat="1" applyBorder="1" applyAlignment="1" applyProtection="1">
      <alignment vertical="center"/>
      <protection/>
    </xf>
    <xf numFmtId="181" fontId="0" fillId="0" borderId="31" xfId="17" applyNumberFormat="1" applyBorder="1" applyAlignment="1" applyProtection="1">
      <alignment vertical="center"/>
      <protection/>
    </xf>
    <xf numFmtId="181" fontId="0" fillId="0" borderId="32" xfId="17" applyNumberFormat="1" applyBorder="1" applyAlignment="1" applyProtection="1">
      <alignment vertical="center"/>
      <protection/>
    </xf>
    <xf numFmtId="181" fontId="0" fillId="0" borderId="10" xfId="0" applyNumberFormat="1" applyBorder="1" applyAlignment="1" applyProtection="1">
      <alignment vertical="center"/>
      <protection/>
    </xf>
    <xf numFmtId="181" fontId="0" fillId="0" borderId="26" xfId="0" applyNumberFormat="1" applyBorder="1" applyAlignment="1" applyProtection="1">
      <alignment vertical="center"/>
      <protection/>
    </xf>
    <xf numFmtId="181" fontId="0" fillId="0" borderId="27" xfId="0" applyNumberFormat="1" applyBorder="1" applyAlignment="1" applyProtection="1">
      <alignment vertical="center"/>
      <protection/>
    </xf>
    <xf numFmtId="181" fontId="0" fillId="0" borderId="28" xfId="0" applyNumberFormat="1" applyBorder="1" applyAlignment="1" applyProtection="1">
      <alignment vertical="center"/>
      <protection/>
    </xf>
    <xf numFmtId="181" fontId="0" fillId="0" borderId="11" xfId="17" applyNumberFormat="1" applyBorder="1" applyAlignment="1" applyProtection="1">
      <alignment vertical="center"/>
      <protection/>
    </xf>
    <xf numFmtId="181" fontId="0" fillId="0" borderId="33" xfId="17" applyNumberFormat="1" applyBorder="1" applyAlignment="1" applyProtection="1">
      <alignment vertical="center"/>
      <protection/>
    </xf>
    <xf numFmtId="181" fontId="0" fillId="0" borderId="34" xfId="17" applyNumberFormat="1" applyBorder="1" applyAlignment="1" applyProtection="1">
      <alignment vertical="center"/>
      <protection/>
    </xf>
    <xf numFmtId="181" fontId="0" fillId="0" borderId="35" xfId="17" applyNumberFormat="1" applyBorder="1" applyAlignment="1" applyProtection="1">
      <alignment vertical="center"/>
      <protection/>
    </xf>
    <xf numFmtId="0" fontId="0" fillId="0" borderId="0" xfId="0" applyNumberFormat="1" applyAlignment="1" applyProtection="1">
      <alignment vertical="center"/>
      <protection/>
    </xf>
    <xf numFmtId="0" fontId="0" fillId="0" borderId="0" xfId="0" applyNumberFormat="1" applyFont="1" applyAlignment="1" applyProtection="1">
      <alignment vertical="center"/>
      <protection/>
    </xf>
    <xf numFmtId="181" fontId="0" fillId="0" borderId="17" xfId="0" applyNumberFormat="1" applyFill="1" applyBorder="1" applyAlignment="1" applyProtection="1">
      <alignment vertical="center"/>
      <protection/>
    </xf>
    <xf numFmtId="181" fontId="0" fillId="0" borderId="36" xfId="0" applyNumberFormat="1" applyFill="1" applyBorder="1" applyAlignment="1" applyProtection="1">
      <alignment vertical="center"/>
      <protection/>
    </xf>
    <xf numFmtId="181" fontId="0" fillId="0" borderId="37" xfId="0" applyNumberFormat="1" applyFill="1" applyBorder="1" applyAlignment="1" applyProtection="1">
      <alignment vertical="center"/>
      <protection/>
    </xf>
    <xf numFmtId="181" fontId="0" fillId="0" borderId="38" xfId="0" applyNumberFormat="1" applyFill="1" applyBorder="1" applyAlignment="1" applyProtection="1">
      <alignment vertical="center"/>
      <protection/>
    </xf>
    <xf numFmtId="0" fontId="0" fillId="0" borderId="39" xfId="0" applyNumberFormat="1" applyFont="1" applyBorder="1" applyAlignment="1" applyProtection="1">
      <alignment vertical="center"/>
      <protection/>
    </xf>
    <xf numFmtId="0" fontId="0" fillId="0" borderId="39" xfId="17" applyNumberFormat="1" applyFont="1" applyBorder="1" applyAlignment="1" applyProtection="1">
      <alignment vertical="center"/>
      <protection/>
    </xf>
    <xf numFmtId="181" fontId="4" fillId="0" borderId="17" xfId="0" applyNumberFormat="1" applyFont="1" applyBorder="1" applyAlignment="1" applyProtection="1">
      <alignment vertical="center"/>
      <protection/>
    </xf>
    <xf numFmtId="181" fontId="0" fillId="4" borderId="18" xfId="0" applyNumberFormat="1" applyFill="1" applyBorder="1" applyAlignment="1" applyProtection="1">
      <alignment vertical="center"/>
      <protection/>
    </xf>
    <xf numFmtId="181" fontId="0" fillId="4" borderId="19" xfId="0" applyNumberFormat="1" applyFill="1" applyBorder="1" applyAlignment="1" applyProtection="1">
      <alignment vertical="center"/>
      <protection/>
    </xf>
    <xf numFmtId="181" fontId="0" fillId="4" borderId="20" xfId="0" applyNumberFormat="1" applyFill="1" applyBorder="1" applyAlignment="1" applyProtection="1">
      <alignment vertical="center"/>
      <protection/>
    </xf>
    <xf numFmtId="181" fontId="0" fillId="4" borderId="21" xfId="0" applyNumberFormat="1" applyFill="1" applyBorder="1" applyAlignment="1" applyProtection="1">
      <alignment vertical="center"/>
      <protection/>
    </xf>
    <xf numFmtId="181" fontId="0" fillId="0" borderId="26" xfId="17" applyNumberFormat="1" applyFill="1" applyBorder="1" applyAlignment="1" applyProtection="1">
      <alignment vertical="center"/>
      <protection/>
    </xf>
    <xf numFmtId="181" fontId="0" fillId="0" borderId="18" xfId="17" applyNumberFormat="1" applyBorder="1" applyAlignment="1" applyProtection="1">
      <alignment vertical="center"/>
      <protection/>
    </xf>
    <xf numFmtId="181" fontId="0" fillId="0" borderId="19" xfId="17" applyNumberFormat="1" applyFill="1" applyBorder="1" applyAlignment="1" applyProtection="1">
      <alignment vertical="center"/>
      <protection/>
    </xf>
    <xf numFmtId="181" fontId="0" fillId="0" borderId="20" xfId="17" applyNumberFormat="1" applyBorder="1" applyAlignment="1" applyProtection="1">
      <alignment vertical="center"/>
      <protection/>
    </xf>
    <xf numFmtId="181" fontId="0" fillId="0" borderId="21" xfId="17" applyNumberFormat="1" applyBorder="1" applyAlignment="1" applyProtection="1">
      <alignment vertical="center"/>
      <protection/>
    </xf>
    <xf numFmtId="181" fontId="0" fillId="0" borderId="10" xfId="17" applyNumberFormat="1" applyFill="1" applyBorder="1" applyAlignment="1" applyProtection="1">
      <alignment vertical="center"/>
      <protection/>
    </xf>
    <xf numFmtId="181" fontId="0" fillId="0" borderId="27" xfId="17" applyNumberFormat="1" applyFill="1" applyBorder="1" applyAlignment="1" applyProtection="1">
      <alignment vertical="center"/>
      <protection/>
    </xf>
    <xf numFmtId="181" fontId="0" fillId="0" borderId="28" xfId="17" applyNumberFormat="1" applyFill="1" applyBorder="1" applyAlignment="1" applyProtection="1">
      <alignment vertical="center"/>
      <protection/>
    </xf>
    <xf numFmtId="181" fontId="0" fillId="0" borderId="11" xfId="17" applyNumberFormat="1" applyFill="1" applyBorder="1" applyAlignment="1" applyProtection="1">
      <alignment vertical="center"/>
      <protection/>
    </xf>
    <xf numFmtId="181" fontId="0" fillId="0" borderId="33" xfId="17" applyNumberFormat="1" applyFill="1" applyBorder="1" applyAlignment="1" applyProtection="1">
      <alignment vertical="center"/>
      <protection/>
    </xf>
    <xf numFmtId="181" fontId="0" fillId="0" borderId="34" xfId="17" applyNumberFormat="1" applyFill="1" applyBorder="1" applyAlignment="1" applyProtection="1">
      <alignment vertical="center"/>
      <protection/>
    </xf>
    <xf numFmtId="181" fontId="0" fillId="0" borderId="35" xfId="17" applyNumberFormat="1" applyFill="1" applyBorder="1" applyAlignment="1" applyProtection="1">
      <alignment vertical="center"/>
      <protection/>
    </xf>
    <xf numFmtId="181" fontId="0" fillId="4" borderId="10" xfId="0" applyNumberFormat="1" applyFill="1" applyBorder="1" applyAlignment="1" applyProtection="1">
      <alignment vertical="center"/>
      <protection/>
    </xf>
    <xf numFmtId="181" fontId="0" fillId="4" borderId="26" xfId="0" applyNumberFormat="1" applyFill="1" applyBorder="1" applyAlignment="1" applyProtection="1">
      <alignment vertical="center"/>
      <protection/>
    </xf>
    <xf numFmtId="181" fontId="0" fillId="4" borderId="27" xfId="0" applyNumberFormat="1" applyFill="1" applyBorder="1" applyAlignment="1" applyProtection="1">
      <alignment vertical="center"/>
      <protection/>
    </xf>
    <xf numFmtId="181" fontId="0" fillId="4" borderId="28" xfId="0" applyNumberFormat="1" applyFill="1" applyBorder="1" applyAlignment="1" applyProtection="1">
      <alignment vertical="center"/>
      <protection/>
    </xf>
    <xf numFmtId="181" fontId="0" fillId="4" borderId="18" xfId="0" applyNumberFormat="1" applyFill="1" applyBorder="1" applyAlignment="1" applyProtection="1">
      <alignment vertical="center"/>
      <protection/>
    </xf>
    <xf numFmtId="181" fontId="0" fillId="4" borderId="19" xfId="0" applyNumberFormat="1" applyFill="1" applyBorder="1" applyAlignment="1" applyProtection="1">
      <alignment vertical="center"/>
      <protection/>
    </xf>
    <xf numFmtId="181" fontId="0" fillId="4" borderId="20" xfId="0" applyNumberFormat="1" applyFill="1" applyBorder="1" applyAlignment="1" applyProtection="1">
      <alignment vertical="center"/>
      <protection/>
    </xf>
    <xf numFmtId="181" fontId="0" fillId="4" borderId="21" xfId="0" applyNumberFormat="1" applyFill="1" applyBorder="1" applyAlignment="1" applyProtection="1">
      <alignment vertical="center"/>
      <protection/>
    </xf>
    <xf numFmtId="0" fontId="0" fillId="0" borderId="0" xfId="0" applyNumberFormat="1" applyFont="1" applyBorder="1" applyAlignment="1" applyProtection="1">
      <alignment vertical="center"/>
      <protection/>
    </xf>
    <xf numFmtId="0" fontId="0" fillId="0" borderId="0" xfId="17" applyNumberFormat="1" applyFont="1" applyBorder="1" applyAlignment="1" applyProtection="1">
      <alignment vertical="center"/>
      <protection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horizontal="center" vertical="center"/>
    </xf>
    <xf numFmtId="181" fontId="0" fillId="0" borderId="43" xfId="0" applyNumberFormat="1" applyBorder="1" applyAlignment="1">
      <alignment vertical="center"/>
    </xf>
    <xf numFmtId="181" fontId="0" fillId="0" borderId="44" xfId="0" applyNumberFormat="1" applyBorder="1" applyAlignment="1">
      <alignment vertical="center"/>
    </xf>
    <xf numFmtId="181" fontId="0" fillId="0" borderId="45" xfId="0" applyNumberFormat="1" applyBorder="1" applyAlignment="1">
      <alignment vertical="center"/>
    </xf>
    <xf numFmtId="181" fontId="0" fillId="0" borderId="46" xfId="0" applyNumberFormat="1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54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28" xfId="0" applyBorder="1" applyAlignment="1">
      <alignment vertical="center"/>
    </xf>
    <xf numFmtId="181" fontId="0" fillId="0" borderId="55" xfId="0" applyNumberFormat="1" applyBorder="1" applyAlignment="1">
      <alignment vertical="center"/>
    </xf>
    <xf numFmtId="0" fontId="0" fillId="0" borderId="35" xfId="0" applyBorder="1" applyAlignment="1">
      <alignment vertical="center"/>
    </xf>
    <xf numFmtId="181" fontId="0" fillId="0" borderId="56" xfId="0" applyNumberFormat="1" applyBorder="1" applyAlignment="1">
      <alignment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181" fontId="0" fillId="0" borderId="60" xfId="0" applyNumberFormat="1" applyBorder="1" applyAlignment="1">
      <alignment vertical="center"/>
    </xf>
    <xf numFmtId="181" fontId="0" fillId="0" borderId="61" xfId="0" applyNumberFormat="1" applyBorder="1" applyAlignment="1">
      <alignment vertical="center"/>
    </xf>
    <xf numFmtId="181" fontId="0" fillId="0" borderId="62" xfId="0" applyNumberFormat="1" applyBorder="1" applyAlignment="1">
      <alignment vertical="center"/>
    </xf>
    <xf numFmtId="181" fontId="0" fillId="0" borderId="26" xfId="0" applyNumberFormat="1" applyBorder="1" applyAlignment="1">
      <alignment vertical="center"/>
    </xf>
    <xf numFmtId="181" fontId="0" fillId="0" borderId="27" xfId="0" applyNumberFormat="1" applyBorder="1" applyAlignment="1">
      <alignment vertical="center"/>
    </xf>
    <xf numFmtId="181" fontId="0" fillId="0" borderId="28" xfId="0" applyNumberFormat="1" applyBorder="1" applyAlignment="1">
      <alignment vertical="center"/>
    </xf>
    <xf numFmtId="181" fontId="0" fillId="0" borderId="33" xfId="0" applyNumberFormat="1" applyBorder="1" applyAlignment="1">
      <alignment vertical="center"/>
    </xf>
    <xf numFmtId="181" fontId="0" fillId="0" borderId="34" xfId="0" applyNumberFormat="1" applyBorder="1" applyAlignment="1">
      <alignment vertical="center"/>
    </xf>
    <xf numFmtId="181" fontId="0" fillId="0" borderId="35" xfId="0" applyNumberFormat="1" applyBorder="1" applyAlignment="1">
      <alignment vertical="center"/>
    </xf>
    <xf numFmtId="181" fontId="0" fillId="0" borderId="63" xfId="0" applyNumberFormat="1" applyBorder="1" applyAlignment="1">
      <alignment vertical="center"/>
    </xf>
    <xf numFmtId="181" fontId="0" fillId="0" borderId="64" xfId="0" applyNumberFormat="1" applyBorder="1" applyAlignment="1">
      <alignment vertical="center"/>
    </xf>
    <xf numFmtId="181" fontId="0" fillId="0" borderId="65" xfId="0" applyNumberFormat="1" applyBorder="1" applyAlignment="1">
      <alignment vertical="center"/>
    </xf>
    <xf numFmtId="181" fontId="0" fillId="0" borderId="66" xfId="0" applyNumberFormat="1" applyBorder="1" applyAlignment="1">
      <alignment vertical="center"/>
    </xf>
    <xf numFmtId="181" fontId="0" fillId="0" borderId="67" xfId="0" applyNumberFormat="1" applyBorder="1" applyAlignment="1">
      <alignment vertical="center"/>
    </xf>
    <xf numFmtId="181" fontId="0" fillId="0" borderId="68" xfId="0" applyNumberFormat="1" applyBorder="1" applyAlignment="1">
      <alignment vertical="center"/>
    </xf>
    <xf numFmtId="0" fontId="7" fillId="0" borderId="0" xfId="0" applyFont="1" applyAlignment="1">
      <alignment vertical="center"/>
    </xf>
    <xf numFmtId="0" fontId="4" fillId="0" borderId="16" xfId="0" applyFont="1" applyBorder="1" applyAlignment="1" applyProtection="1">
      <alignment horizontal="center" vertical="center" shrinkToFit="1"/>
      <protection/>
    </xf>
    <xf numFmtId="0" fontId="8" fillId="0" borderId="0" xfId="21" applyFont="1" applyAlignment="1">
      <alignment horizontal="center"/>
      <protection/>
    </xf>
    <xf numFmtId="0" fontId="0" fillId="0" borderId="0" xfId="21" applyBorder="1" applyAlignment="1">
      <alignment horizontal="right"/>
      <protection/>
    </xf>
    <xf numFmtId="0" fontId="0" fillId="0" borderId="0" xfId="21" applyBorder="1" applyAlignment="1">
      <alignment horizontal="left"/>
      <protection/>
    </xf>
    <xf numFmtId="0" fontId="4" fillId="0" borderId="69" xfId="21" applyFont="1" applyBorder="1">
      <alignment/>
      <protection/>
    </xf>
    <xf numFmtId="0" fontId="4" fillId="0" borderId="69" xfId="21" applyFont="1" applyBorder="1" applyAlignment="1">
      <alignment horizontal="distributed"/>
      <protection/>
    </xf>
    <xf numFmtId="0" fontId="4" fillId="0" borderId="17" xfId="21" applyFont="1" applyBorder="1">
      <alignment/>
      <protection/>
    </xf>
    <xf numFmtId="0" fontId="4" fillId="0" borderId="2" xfId="21" applyFont="1" applyBorder="1" applyAlignment="1">
      <alignment horizontal="center" vertical="center"/>
      <protection/>
    </xf>
    <xf numFmtId="3" fontId="4" fillId="5" borderId="2" xfId="21" applyNumberFormat="1" applyFont="1" applyFill="1" applyBorder="1" applyAlignment="1">
      <alignment vertical="center"/>
      <protection/>
    </xf>
    <xf numFmtId="3" fontId="4" fillId="0" borderId="2" xfId="21" applyNumberFormat="1" applyFont="1" applyBorder="1" applyAlignment="1">
      <alignment vertical="center"/>
      <protection/>
    </xf>
    <xf numFmtId="0" fontId="0" fillId="0" borderId="0" xfId="21">
      <alignment/>
      <protection/>
    </xf>
    <xf numFmtId="0" fontId="0" fillId="0" borderId="0" xfId="21" applyBorder="1">
      <alignment/>
      <protection/>
    </xf>
    <xf numFmtId="38" fontId="0" fillId="2" borderId="2" xfId="17" applyFill="1" applyBorder="1" applyAlignment="1">
      <alignment horizontal="center" vertical="center"/>
    </xf>
    <xf numFmtId="38" fontId="0" fillId="0" borderId="0" xfId="17" applyAlignment="1">
      <alignment vertical="center"/>
    </xf>
    <xf numFmtId="38" fontId="4" fillId="0" borderId="2" xfId="17" applyFont="1" applyBorder="1" applyAlignment="1">
      <alignment horizontal="center" vertical="center"/>
    </xf>
    <xf numFmtId="38" fontId="4" fillId="0" borderId="2" xfId="17" applyFont="1" applyBorder="1" applyAlignment="1">
      <alignment vertical="center"/>
    </xf>
    <xf numFmtId="38" fontId="0" fillId="3" borderId="70" xfId="17" applyFill="1" applyBorder="1" applyAlignment="1">
      <alignment horizontal="center" vertical="center"/>
    </xf>
    <xf numFmtId="38" fontId="0" fillId="3" borderId="71" xfId="17" applyFill="1" applyBorder="1" applyAlignment="1">
      <alignment horizontal="center" vertical="center"/>
    </xf>
    <xf numFmtId="38" fontId="0" fillId="3" borderId="72" xfId="17" applyFill="1" applyBorder="1" applyAlignment="1">
      <alignment horizontal="center" vertical="center"/>
    </xf>
    <xf numFmtId="38" fontId="0" fillId="3" borderId="73" xfId="17" applyFill="1" applyBorder="1" applyAlignment="1">
      <alignment horizontal="center" vertical="center"/>
    </xf>
    <xf numFmtId="38" fontId="0" fillId="3" borderId="1" xfId="17" applyFill="1" applyBorder="1" applyAlignment="1">
      <alignment horizontal="center" vertical="center"/>
    </xf>
    <xf numFmtId="38" fontId="0" fillId="3" borderId="3" xfId="17" applyFill="1" applyBorder="1" applyAlignment="1">
      <alignment horizontal="center" vertical="center"/>
    </xf>
    <xf numFmtId="38" fontId="0" fillId="3" borderId="4" xfId="17" applyFill="1" applyBorder="1" applyAlignment="1">
      <alignment horizontal="center" vertical="center"/>
    </xf>
    <xf numFmtId="38" fontId="0" fillId="3" borderId="5" xfId="17" applyFill="1" applyBorder="1" applyAlignment="1">
      <alignment horizontal="center" vertical="center"/>
    </xf>
    <xf numFmtId="38" fontId="0" fillId="0" borderId="2" xfId="17" applyBorder="1" applyAlignment="1">
      <alignment vertical="center"/>
    </xf>
    <xf numFmtId="38" fontId="0" fillId="0" borderId="74" xfId="17" applyBorder="1" applyAlignment="1">
      <alignment vertical="center"/>
    </xf>
    <xf numFmtId="38" fontId="6" fillId="0" borderId="75" xfId="17" applyFont="1" applyBorder="1" applyAlignment="1">
      <alignment horizontal="center" vertical="center"/>
    </xf>
    <xf numFmtId="38" fontId="0" fillId="0" borderId="75" xfId="17" applyBorder="1" applyAlignment="1">
      <alignment vertical="center"/>
    </xf>
    <xf numFmtId="38" fontId="6" fillId="0" borderId="69" xfId="17" applyFont="1" applyBorder="1" applyAlignment="1">
      <alignment horizontal="center" vertical="center"/>
    </xf>
    <xf numFmtId="38" fontId="0" fillId="0" borderId="69" xfId="17" applyBorder="1" applyAlignment="1">
      <alignment vertical="center"/>
    </xf>
    <xf numFmtId="38" fontId="6" fillId="0" borderId="17" xfId="17" applyFont="1" applyBorder="1" applyAlignment="1">
      <alignment horizontal="center" vertical="center"/>
    </xf>
    <xf numFmtId="38" fontId="0" fillId="0" borderId="17" xfId="17" applyBorder="1" applyAlignment="1">
      <alignment vertical="center"/>
    </xf>
    <xf numFmtId="38" fontId="0" fillId="2" borderId="1" xfId="17" applyFill="1" applyBorder="1" applyAlignment="1">
      <alignment horizontal="center" vertical="center"/>
    </xf>
    <xf numFmtId="38" fontId="0" fillId="2" borderId="3" xfId="17" applyFill="1" applyBorder="1" applyAlignment="1">
      <alignment horizontal="center" vertical="center"/>
    </xf>
    <xf numFmtId="38" fontId="0" fillId="2" borderId="4" xfId="17" applyFill="1" applyBorder="1" applyAlignment="1">
      <alignment horizontal="center" vertical="center"/>
    </xf>
    <xf numFmtId="38" fontId="0" fillId="2" borderId="5" xfId="17" applyFill="1" applyBorder="1" applyAlignment="1">
      <alignment horizontal="center" vertical="center"/>
    </xf>
    <xf numFmtId="38" fontId="0" fillId="0" borderId="12" xfId="17" applyBorder="1" applyAlignment="1">
      <alignment vertical="center"/>
    </xf>
    <xf numFmtId="38" fontId="0" fillId="0" borderId="13" xfId="17" applyBorder="1" applyAlignment="1">
      <alignment vertical="center"/>
    </xf>
    <xf numFmtId="38" fontId="0" fillId="0" borderId="14" xfId="17" applyBorder="1" applyAlignment="1">
      <alignment vertical="center"/>
    </xf>
    <xf numFmtId="38" fontId="0" fillId="0" borderId="71" xfId="17" applyBorder="1" applyAlignment="1">
      <alignment vertical="center"/>
    </xf>
    <xf numFmtId="38" fontId="0" fillId="0" borderId="72" xfId="17" applyBorder="1" applyAlignment="1">
      <alignment vertical="center"/>
    </xf>
    <xf numFmtId="38" fontId="0" fillId="0" borderId="73" xfId="17" applyBorder="1" applyAlignment="1">
      <alignment vertical="center"/>
    </xf>
    <xf numFmtId="38" fontId="6" fillId="0" borderId="2" xfId="17" applyFont="1" applyBorder="1" applyAlignment="1">
      <alignment horizontal="center" vertical="center"/>
    </xf>
    <xf numFmtId="10" fontId="0" fillId="0" borderId="12" xfId="17" applyNumberFormat="1" applyBorder="1" applyAlignment="1">
      <alignment vertical="center"/>
    </xf>
    <xf numFmtId="10" fontId="0" fillId="0" borderId="13" xfId="17" applyNumberFormat="1" applyBorder="1" applyAlignment="1">
      <alignment vertical="center"/>
    </xf>
    <xf numFmtId="10" fontId="0" fillId="0" borderId="14" xfId="17" applyNumberFormat="1" applyBorder="1" applyAlignment="1">
      <alignment vertical="center"/>
    </xf>
    <xf numFmtId="10" fontId="0" fillId="0" borderId="36" xfId="17" applyNumberFormat="1" applyBorder="1" applyAlignment="1">
      <alignment vertical="center"/>
    </xf>
    <xf numFmtId="10" fontId="0" fillId="0" borderId="37" xfId="17" applyNumberFormat="1" applyBorder="1" applyAlignment="1">
      <alignment vertical="center"/>
    </xf>
    <xf numFmtId="10" fontId="0" fillId="0" borderId="38" xfId="17" applyNumberFormat="1" applyBorder="1" applyAlignment="1">
      <alignment vertical="center"/>
    </xf>
    <xf numFmtId="0" fontId="4" fillId="0" borderId="1" xfId="21" applyFont="1" applyBorder="1" applyAlignment="1">
      <alignment horizontal="distributed" vertical="center"/>
      <protection/>
    </xf>
    <xf numFmtId="0" fontId="4" fillId="0" borderId="74" xfId="21" applyFont="1" applyBorder="1" applyAlignment="1">
      <alignment horizontal="distributed" vertical="center"/>
      <protection/>
    </xf>
    <xf numFmtId="0" fontId="4" fillId="0" borderId="76" xfId="21" applyFont="1" applyBorder="1" applyAlignment="1">
      <alignment/>
      <protection/>
    </xf>
    <xf numFmtId="0" fontId="4" fillId="0" borderId="69" xfId="21" applyFont="1" applyBorder="1" applyAlignment="1">
      <alignment horizontal="center" vertical="center"/>
      <protection/>
    </xf>
    <xf numFmtId="0" fontId="4" fillId="0" borderId="17" xfId="21" applyFont="1" applyBorder="1" applyAlignment="1">
      <alignment horizontal="center" vertical="center"/>
      <protection/>
    </xf>
    <xf numFmtId="0" fontId="8" fillId="0" borderId="0" xfId="21" applyFont="1" applyAlignment="1">
      <alignment horizontal="right"/>
      <protection/>
    </xf>
    <xf numFmtId="0" fontId="4" fillId="0" borderId="0" xfId="21" applyFont="1" applyAlignment="1">
      <alignment horizontal="right"/>
      <protection/>
    </xf>
    <xf numFmtId="0" fontId="0" fillId="0" borderId="77" xfId="0" applyBorder="1" applyAlignment="1">
      <alignment horizontal="center" vertical="center" textRotation="255" shrinkToFit="1"/>
    </xf>
    <xf numFmtId="0" fontId="0" fillId="0" borderId="78" xfId="0" applyBorder="1" applyAlignment="1">
      <alignment horizontal="center" vertical="center" textRotation="255" shrinkToFit="1"/>
    </xf>
    <xf numFmtId="0" fontId="0" fillId="0" borderId="79" xfId="0" applyBorder="1" applyAlignment="1">
      <alignment horizontal="center" vertical="center" textRotation="255" shrinkToFit="1"/>
    </xf>
    <xf numFmtId="0" fontId="0" fillId="0" borderId="80" xfId="0" applyBorder="1" applyAlignment="1">
      <alignment horizontal="center" vertical="center" textRotation="255" shrinkToFit="1"/>
    </xf>
    <xf numFmtId="38" fontId="0" fillId="0" borderId="75" xfId="17" applyBorder="1" applyAlignment="1">
      <alignment horizontal="center" vertical="center"/>
    </xf>
    <xf numFmtId="38" fontId="0" fillId="0" borderId="17" xfId="17" applyBorder="1" applyAlignment="1">
      <alignment horizontal="center" vertical="center"/>
    </xf>
    <xf numFmtId="38" fontId="0" fillId="0" borderId="69" xfId="17" applyBorder="1" applyAlignment="1">
      <alignment horizontal="center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住基人口統計システム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34880\LOCALS~1\TEMP\SOWDIR0\3&#26376;&#26411;&#24180;&#40802;&#21029;&#20154;&#21475;&#36028;&#12426;&#20184;&#12369;&#2999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住基"/>
      <sheetName val="外国人"/>
      <sheetName val="総人口"/>
    </sheetNames>
    <sheetDataSet>
      <sheetData sheetId="0">
        <row r="2">
          <cell r="B2">
            <v>97608</v>
          </cell>
          <cell r="C2">
            <v>47118</v>
          </cell>
          <cell r="D2">
            <v>50490</v>
          </cell>
        </row>
        <row r="5">
          <cell r="B5">
            <v>3855</v>
          </cell>
          <cell r="C5">
            <v>1959</v>
          </cell>
          <cell r="D5">
            <v>1896</v>
          </cell>
          <cell r="G5">
            <v>6030</v>
          </cell>
          <cell r="H5">
            <v>3139</v>
          </cell>
          <cell r="I5">
            <v>2891</v>
          </cell>
          <cell r="L5">
            <v>6085</v>
          </cell>
          <cell r="M5">
            <v>3021</v>
          </cell>
          <cell r="N5">
            <v>3064</v>
          </cell>
          <cell r="Q5">
            <v>973</v>
          </cell>
          <cell r="R5">
            <v>211</v>
          </cell>
          <cell r="S5">
            <v>762</v>
          </cell>
        </row>
        <row r="6">
          <cell r="B6">
            <v>738</v>
          </cell>
          <cell r="C6">
            <v>389</v>
          </cell>
          <cell r="D6">
            <v>349</v>
          </cell>
          <cell r="G6">
            <v>1106</v>
          </cell>
          <cell r="H6">
            <v>591</v>
          </cell>
          <cell r="I6">
            <v>515</v>
          </cell>
          <cell r="L6">
            <v>1337</v>
          </cell>
          <cell r="M6">
            <v>677</v>
          </cell>
          <cell r="N6">
            <v>660</v>
          </cell>
          <cell r="Q6">
            <v>268</v>
          </cell>
          <cell r="R6">
            <v>67</v>
          </cell>
          <cell r="S6">
            <v>201</v>
          </cell>
        </row>
        <row r="7">
          <cell r="B7">
            <v>771</v>
          </cell>
          <cell r="C7">
            <v>393</v>
          </cell>
          <cell r="D7">
            <v>378</v>
          </cell>
          <cell r="G7">
            <v>1156</v>
          </cell>
          <cell r="H7">
            <v>593</v>
          </cell>
          <cell r="I7">
            <v>563</v>
          </cell>
          <cell r="L7">
            <v>881</v>
          </cell>
          <cell r="M7">
            <v>449</v>
          </cell>
          <cell r="N7">
            <v>432</v>
          </cell>
          <cell r="Q7">
            <v>241</v>
          </cell>
          <cell r="R7">
            <v>50</v>
          </cell>
          <cell r="S7">
            <v>191</v>
          </cell>
        </row>
        <row r="8">
          <cell r="B8">
            <v>766</v>
          </cell>
          <cell r="C8">
            <v>406</v>
          </cell>
          <cell r="D8">
            <v>360</v>
          </cell>
          <cell r="G8">
            <v>1257</v>
          </cell>
          <cell r="H8">
            <v>651</v>
          </cell>
          <cell r="I8">
            <v>606</v>
          </cell>
          <cell r="L8">
            <v>1180</v>
          </cell>
          <cell r="M8">
            <v>603</v>
          </cell>
          <cell r="N8">
            <v>577</v>
          </cell>
          <cell r="Q8">
            <v>178</v>
          </cell>
          <cell r="R8">
            <v>37</v>
          </cell>
          <cell r="S8">
            <v>141</v>
          </cell>
        </row>
        <row r="9">
          <cell r="B9">
            <v>781</v>
          </cell>
          <cell r="C9">
            <v>371</v>
          </cell>
          <cell r="D9">
            <v>410</v>
          </cell>
          <cell r="G9">
            <v>1270</v>
          </cell>
          <cell r="H9">
            <v>649</v>
          </cell>
          <cell r="I9">
            <v>621</v>
          </cell>
          <cell r="L9">
            <v>1366</v>
          </cell>
          <cell r="M9">
            <v>655</v>
          </cell>
          <cell r="N9">
            <v>711</v>
          </cell>
          <cell r="Q9">
            <v>168</v>
          </cell>
          <cell r="R9">
            <v>27</v>
          </cell>
          <cell r="S9">
            <v>141</v>
          </cell>
        </row>
        <row r="10">
          <cell r="B10">
            <v>799</v>
          </cell>
          <cell r="C10">
            <v>400</v>
          </cell>
          <cell r="D10">
            <v>399</v>
          </cell>
          <cell r="G10">
            <v>1241</v>
          </cell>
          <cell r="H10">
            <v>655</v>
          </cell>
          <cell r="I10">
            <v>586</v>
          </cell>
          <cell r="L10">
            <v>1321</v>
          </cell>
          <cell r="M10">
            <v>637</v>
          </cell>
          <cell r="N10">
            <v>684</v>
          </cell>
          <cell r="Q10">
            <v>118</v>
          </cell>
          <cell r="R10">
            <v>30</v>
          </cell>
          <cell r="S10">
            <v>88</v>
          </cell>
        </row>
        <row r="11">
          <cell r="B11">
            <v>4153</v>
          </cell>
          <cell r="C11">
            <v>2172</v>
          </cell>
          <cell r="D11">
            <v>1981</v>
          </cell>
          <cell r="G11">
            <v>5637</v>
          </cell>
          <cell r="H11">
            <v>2886</v>
          </cell>
          <cell r="I11">
            <v>2751</v>
          </cell>
          <cell r="L11">
            <v>6369</v>
          </cell>
          <cell r="M11">
            <v>2976</v>
          </cell>
          <cell r="N11">
            <v>3393</v>
          </cell>
          <cell r="Q11">
            <v>260</v>
          </cell>
          <cell r="R11">
            <v>41</v>
          </cell>
          <cell r="S11">
            <v>219</v>
          </cell>
        </row>
        <row r="12">
          <cell r="B12">
            <v>798</v>
          </cell>
          <cell r="C12">
            <v>437</v>
          </cell>
          <cell r="D12">
            <v>361</v>
          </cell>
          <cell r="G12">
            <v>1183</v>
          </cell>
          <cell r="H12">
            <v>620</v>
          </cell>
          <cell r="I12">
            <v>563</v>
          </cell>
          <cell r="L12">
            <v>1426</v>
          </cell>
          <cell r="M12">
            <v>679</v>
          </cell>
          <cell r="N12">
            <v>747</v>
          </cell>
          <cell r="Q12">
            <v>97</v>
          </cell>
          <cell r="R12">
            <v>14</v>
          </cell>
          <cell r="S12">
            <v>83</v>
          </cell>
        </row>
        <row r="13">
          <cell r="B13">
            <v>859</v>
          </cell>
          <cell r="C13">
            <v>436</v>
          </cell>
          <cell r="D13">
            <v>423</v>
          </cell>
          <cell r="G13">
            <v>1095</v>
          </cell>
          <cell r="H13">
            <v>550</v>
          </cell>
          <cell r="I13">
            <v>545</v>
          </cell>
          <cell r="L13">
            <v>1395</v>
          </cell>
          <cell r="M13">
            <v>629</v>
          </cell>
          <cell r="N13">
            <v>766</v>
          </cell>
          <cell r="Q13">
            <v>64</v>
          </cell>
          <cell r="R13">
            <v>12</v>
          </cell>
          <cell r="S13">
            <v>52</v>
          </cell>
        </row>
        <row r="14">
          <cell r="B14">
            <v>781</v>
          </cell>
          <cell r="C14">
            <v>426</v>
          </cell>
          <cell r="D14">
            <v>355</v>
          </cell>
          <cell r="G14">
            <v>1060</v>
          </cell>
          <cell r="H14">
            <v>529</v>
          </cell>
          <cell r="I14">
            <v>531</v>
          </cell>
          <cell r="L14">
            <v>1163</v>
          </cell>
          <cell r="M14">
            <v>571</v>
          </cell>
          <cell r="N14">
            <v>592</v>
          </cell>
          <cell r="Q14">
            <v>40</v>
          </cell>
          <cell r="R14">
            <v>7</v>
          </cell>
          <cell r="S14">
            <v>33</v>
          </cell>
        </row>
        <row r="15">
          <cell r="B15">
            <v>846</v>
          </cell>
          <cell r="C15">
            <v>453</v>
          </cell>
          <cell r="D15">
            <v>393</v>
          </cell>
          <cell r="G15">
            <v>1147</v>
          </cell>
          <cell r="H15">
            <v>599</v>
          </cell>
          <cell r="I15">
            <v>548</v>
          </cell>
          <cell r="L15">
            <v>1083</v>
          </cell>
          <cell r="M15">
            <v>501</v>
          </cell>
          <cell r="N15">
            <v>582</v>
          </cell>
          <cell r="Q15">
            <v>33</v>
          </cell>
          <cell r="R15">
            <v>4</v>
          </cell>
          <cell r="S15">
            <v>29</v>
          </cell>
        </row>
        <row r="16">
          <cell r="B16">
            <v>869</v>
          </cell>
          <cell r="C16">
            <v>420</v>
          </cell>
          <cell r="D16">
            <v>449</v>
          </cell>
          <cell r="G16">
            <v>1152</v>
          </cell>
          <cell r="H16">
            <v>588</v>
          </cell>
          <cell r="I16">
            <v>564</v>
          </cell>
          <cell r="L16">
            <v>1302</v>
          </cell>
          <cell r="M16">
            <v>596</v>
          </cell>
          <cell r="N16">
            <v>706</v>
          </cell>
          <cell r="Q16">
            <v>26</v>
          </cell>
          <cell r="R16">
            <v>4</v>
          </cell>
          <cell r="S16">
            <v>22</v>
          </cell>
        </row>
        <row r="17">
          <cell r="B17">
            <v>4486</v>
          </cell>
          <cell r="C17">
            <v>2364</v>
          </cell>
          <cell r="D17">
            <v>2122</v>
          </cell>
          <cell r="G17">
            <v>5009</v>
          </cell>
          <cell r="H17">
            <v>2432</v>
          </cell>
          <cell r="I17">
            <v>2577</v>
          </cell>
          <cell r="L17">
            <v>6235</v>
          </cell>
          <cell r="M17">
            <v>2838</v>
          </cell>
          <cell r="N17">
            <v>3397</v>
          </cell>
          <cell r="Q17">
            <v>23</v>
          </cell>
          <cell r="R17">
            <v>3</v>
          </cell>
          <cell r="S17">
            <v>20</v>
          </cell>
        </row>
        <row r="18">
          <cell r="B18">
            <v>880</v>
          </cell>
          <cell r="C18">
            <v>483</v>
          </cell>
          <cell r="D18">
            <v>397</v>
          </cell>
          <cell r="G18">
            <v>853</v>
          </cell>
          <cell r="H18">
            <v>419</v>
          </cell>
          <cell r="I18">
            <v>434</v>
          </cell>
          <cell r="L18">
            <v>1272</v>
          </cell>
          <cell r="M18">
            <v>579</v>
          </cell>
          <cell r="N18">
            <v>693</v>
          </cell>
          <cell r="Q18">
            <v>13</v>
          </cell>
          <cell r="R18">
            <v>1</v>
          </cell>
          <cell r="S18">
            <v>12</v>
          </cell>
        </row>
        <row r="19">
          <cell r="B19">
            <v>861</v>
          </cell>
          <cell r="C19">
            <v>419</v>
          </cell>
          <cell r="D19">
            <v>442</v>
          </cell>
          <cell r="G19">
            <v>1014</v>
          </cell>
          <cell r="H19">
            <v>493</v>
          </cell>
          <cell r="I19">
            <v>521</v>
          </cell>
          <cell r="L19">
            <v>1223</v>
          </cell>
          <cell r="M19">
            <v>546</v>
          </cell>
          <cell r="N19">
            <v>677</v>
          </cell>
          <cell r="Q19">
            <v>2</v>
          </cell>
          <cell r="R19">
            <v>1</v>
          </cell>
          <cell r="S19">
            <v>1</v>
          </cell>
        </row>
        <row r="20">
          <cell r="B20">
            <v>904</v>
          </cell>
          <cell r="C20">
            <v>476</v>
          </cell>
          <cell r="D20">
            <v>428</v>
          </cell>
          <cell r="G20">
            <v>1063</v>
          </cell>
          <cell r="H20">
            <v>531</v>
          </cell>
          <cell r="I20">
            <v>532</v>
          </cell>
          <cell r="L20">
            <v>1267</v>
          </cell>
          <cell r="M20">
            <v>558</v>
          </cell>
          <cell r="N20">
            <v>709</v>
          </cell>
          <cell r="Q20">
            <v>3</v>
          </cell>
          <cell r="R20">
            <v>0</v>
          </cell>
          <cell r="S20">
            <v>3</v>
          </cell>
        </row>
        <row r="21">
          <cell r="B21">
            <v>907</v>
          </cell>
          <cell r="C21">
            <v>481</v>
          </cell>
          <cell r="D21">
            <v>426</v>
          </cell>
          <cell r="G21">
            <v>1026</v>
          </cell>
          <cell r="H21">
            <v>473</v>
          </cell>
          <cell r="I21">
            <v>553</v>
          </cell>
          <cell r="L21">
            <v>1200</v>
          </cell>
          <cell r="M21">
            <v>560</v>
          </cell>
          <cell r="N21">
            <v>640</v>
          </cell>
          <cell r="Q21">
            <v>1</v>
          </cell>
          <cell r="R21">
            <v>0</v>
          </cell>
          <cell r="S21">
            <v>1</v>
          </cell>
        </row>
        <row r="22">
          <cell r="B22">
            <v>934</v>
          </cell>
          <cell r="C22">
            <v>505</v>
          </cell>
          <cell r="D22">
            <v>429</v>
          </cell>
          <cell r="G22">
            <v>1053</v>
          </cell>
          <cell r="H22">
            <v>516</v>
          </cell>
          <cell r="I22">
            <v>537</v>
          </cell>
          <cell r="L22">
            <v>1273</v>
          </cell>
          <cell r="M22">
            <v>595</v>
          </cell>
          <cell r="N22">
            <v>678</v>
          </cell>
          <cell r="Q22">
            <v>4</v>
          </cell>
          <cell r="R22">
            <v>1</v>
          </cell>
          <cell r="S22">
            <v>3</v>
          </cell>
        </row>
        <row r="23">
          <cell r="B23">
            <v>5174</v>
          </cell>
          <cell r="C23">
            <v>2657</v>
          </cell>
          <cell r="D23">
            <v>2517</v>
          </cell>
          <cell r="G23">
            <v>5626</v>
          </cell>
          <cell r="H23">
            <v>2751</v>
          </cell>
          <cell r="I23">
            <v>2875</v>
          </cell>
          <cell r="L23">
            <v>5945</v>
          </cell>
          <cell r="M23">
            <v>2547</v>
          </cell>
          <cell r="N23">
            <v>3398</v>
          </cell>
          <cell r="Q23">
            <v>1</v>
          </cell>
          <cell r="R23">
            <v>0</v>
          </cell>
          <cell r="S23">
            <v>1</v>
          </cell>
        </row>
        <row r="24">
          <cell r="B24">
            <v>1028</v>
          </cell>
          <cell r="C24">
            <v>507</v>
          </cell>
          <cell r="D24">
            <v>521</v>
          </cell>
          <cell r="G24">
            <v>1048</v>
          </cell>
          <cell r="H24">
            <v>498</v>
          </cell>
          <cell r="I24">
            <v>550</v>
          </cell>
          <cell r="L24">
            <v>1242</v>
          </cell>
          <cell r="M24">
            <v>531</v>
          </cell>
          <cell r="N24">
            <v>711</v>
          </cell>
          <cell r="Q24">
            <v>0</v>
          </cell>
          <cell r="R24">
            <v>0</v>
          </cell>
          <cell r="S24">
            <v>0</v>
          </cell>
        </row>
        <row r="25">
          <cell r="B25">
            <v>993</v>
          </cell>
          <cell r="C25">
            <v>522</v>
          </cell>
          <cell r="D25">
            <v>471</v>
          </cell>
          <cell r="G25">
            <v>1144</v>
          </cell>
          <cell r="H25">
            <v>546</v>
          </cell>
          <cell r="I25">
            <v>598</v>
          </cell>
          <cell r="L25">
            <v>1200</v>
          </cell>
          <cell r="M25">
            <v>532</v>
          </cell>
          <cell r="N25">
            <v>668</v>
          </cell>
          <cell r="Q25">
            <v>1</v>
          </cell>
          <cell r="R25">
            <v>0</v>
          </cell>
          <cell r="S25">
            <v>1</v>
          </cell>
        </row>
        <row r="26">
          <cell r="B26">
            <v>1081</v>
          </cell>
          <cell r="C26">
            <v>560</v>
          </cell>
          <cell r="D26">
            <v>521</v>
          </cell>
          <cell r="G26">
            <v>1057</v>
          </cell>
          <cell r="H26">
            <v>525</v>
          </cell>
          <cell r="I26">
            <v>532</v>
          </cell>
          <cell r="L26">
            <v>1184</v>
          </cell>
          <cell r="M26">
            <v>545</v>
          </cell>
          <cell r="N26">
            <v>639</v>
          </cell>
          <cell r="Q26">
            <v>0</v>
          </cell>
          <cell r="R26">
            <v>0</v>
          </cell>
          <cell r="S26">
            <v>0</v>
          </cell>
        </row>
        <row r="27">
          <cell r="B27">
            <v>1042</v>
          </cell>
          <cell r="C27">
            <v>540</v>
          </cell>
          <cell r="D27">
            <v>502</v>
          </cell>
          <cell r="G27">
            <v>1235</v>
          </cell>
          <cell r="H27">
            <v>610</v>
          </cell>
          <cell r="I27">
            <v>625</v>
          </cell>
          <cell r="L27">
            <v>1165</v>
          </cell>
          <cell r="M27">
            <v>473</v>
          </cell>
          <cell r="N27">
            <v>692</v>
          </cell>
          <cell r="Q27">
            <v>0</v>
          </cell>
          <cell r="R27">
            <v>0</v>
          </cell>
          <cell r="S27">
            <v>0</v>
          </cell>
        </row>
        <row r="28">
          <cell r="B28">
            <v>1030</v>
          </cell>
          <cell r="C28">
            <v>528</v>
          </cell>
          <cell r="D28">
            <v>502</v>
          </cell>
          <cell r="G28">
            <v>1142</v>
          </cell>
          <cell r="H28">
            <v>572</v>
          </cell>
          <cell r="I28">
            <v>570</v>
          </cell>
          <cell r="L28">
            <v>1154</v>
          </cell>
          <cell r="M28">
            <v>466</v>
          </cell>
          <cell r="N28">
            <v>688</v>
          </cell>
          <cell r="Q28">
            <v>0</v>
          </cell>
          <cell r="R28">
            <v>0</v>
          </cell>
          <cell r="S28">
            <v>0</v>
          </cell>
        </row>
        <row r="29">
          <cell r="B29">
            <v>5176</v>
          </cell>
          <cell r="C29">
            <v>2669</v>
          </cell>
          <cell r="D29">
            <v>2507</v>
          </cell>
          <cell r="G29">
            <v>6536</v>
          </cell>
          <cell r="H29">
            <v>3272</v>
          </cell>
          <cell r="I29">
            <v>3264</v>
          </cell>
          <cell r="L29">
            <v>4114</v>
          </cell>
          <cell r="M29">
            <v>1536</v>
          </cell>
          <cell r="N29">
            <v>2578</v>
          </cell>
          <cell r="Q29">
            <v>0</v>
          </cell>
          <cell r="R29">
            <v>0</v>
          </cell>
          <cell r="S29">
            <v>0</v>
          </cell>
        </row>
        <row r="30">
          <cell r="B30">
            <v>1021</v>
          </cell>
          <cell r="C30">
            <v>530</v>
          </cell>
          <cell r="D30">
            <v>491</v>
          </cell>
          <cell r="G30">
            <v>1178</v>
          </cell>
          <cell r="H30">
            <v>596</v>
          </cell>
          <cell r="I30">
            <v>582</v>
          </cell>
          <cell r="L30">
            <v>1024</v>
          </cell>
          <cell r="M30">
            <v>447</v>
          </cell>
          <cell r="N30">
            <v>577</v>
          </cell>
        </row>
        <row r="31">
          <cell r="B31">
            <v>1005</v>
          </cell>
          <cell r="C31">
            <v>528</v>
          </cell>
          <cell r="D31">
            <v>477</v>
          </cell>
          <cell r="G31">
            <v>1232</v>
          </cell>
          <cell r="H31">
            <v>609</v>
          </cell>
          <cell r="I31">
            <v>623</v>
          </cell>
          <cell r="L31">
            <v>962</v>
          </cell>
          <cell r="M31">
            <v>406</v>
          </cell>
          <cell r="N31">
            <v>556</v>
          </cell>
        </row>
        <row r="32">
          <cell r="B32">
            <v>1056</v>
          </cell>
          <cell r="C32">
            <v>532</v>
          </cell>
          <cell r="D32">
            <v>524</v>
          </cell>
          <cell r="G32">
            <v>1263</v>
          </cell>
          <cell r="H32">
            <v>645</v>
          </cell>
          <cell r="I32">
            <v>618</v>
          </cell>
          <cell r="L32">
            <v>819</v>
          </cell>
          <cell r="M32">
            <v>312</v>
          </cell>
          <cell r="N32">
            <v>507</v>
          </cell>
        </row>
        <row r="33">
          <cell r="B33">
            <v>1071</v>
          </cell>
          <cell r="C33">
            <v>556</v>
          </cell>
          <cell r="D33">
            <v>515</v>
          </cell>
          <cell r="G33">
            <v>1380</v>
          </cell>
          <cell r="H33">
            <v>681</v>
          </cell>
          <cell r="I33">
            <v>699</v>
          </cell>
          <cell r="L33">
            <v>706</v>
          </cell>
          <cell r="M33">
            <v>212</v>
          </cell>
          <cell r="N33">
            <v>494</v>
          </cell>
        </row>
        <row r="34">
          <cell r="B34">
            <v>1023</v>
          </cell>
          <cell r="C34">
            <v>523</v>
          </cell>
          <cell r="D34">
            <v>500</v>
          </cell>
          <cell r="G34">
            <v>1483</v>
          </cell>
          <cell r="H34">
            <v>741</v>
          </cell>
          <cell r="I34">
            <v>742</v>
          </cell>
          <cell r="L34">
            <v>603</v>
          </cell>
          <cell r="M34">
            <v>159</v>
          </cell>
          <cell r="N34">
            <v>444</v>
          </cell>
        </row>
        <row r="35">
          <cell r="B35">
            <v>5332</v>
          </cell>
          <cell r="C35">
            <v>2785</v>
          </cell>
          <cell r="D35">
            <v>2547</v>
          </cell>
          <cell r="G35">
            <v>8552</v>
          </cell>
          <cell r="H35">
            <v>4307</v>
          </cell>
          <cell r="I35">
            <v>4245</v>
          </cell>
          <cell r="L35">
            <v>2037</v>
          </cell>
          <cell r="M35">
            <v>552</v>
          </cell>
          <cell r="N35">
            <v>1485</v>
          </cell>
        </row>
        <row r="36">
          <cell r="B36">
            <v>978</v>
          </cell>
          <cell r="C36">
            <v>523</v>
          </cell>
          <cell r="D36">
            <v>455</v>
          </cell>
          <cell r="G36">
            <v>1456</v>
          </cell>
          <cell r="H36">
            <v>714</v>
          </cell>
          <cell r="I36">
            <v>742</v>
          </cell>
          <cell r="L36">
            <v>540</v>
          </cell>
          <cell r="M36">
            <v>130</v>
          </cell>
          <cell r="N36">
            <v>410</v>
          </cell>
        </row>
        <row r="37">
          <cell r="B37">
            <v>1042</v>
          </cell>
          <cell r="C37">
            <v>545</v>
          </cell>
          <cell r="D37">
            <v>497</v>
          </cell>
          <cell r="G37">
            <v>1508</v>
          </cell>
          <cell r="H37">
            <v>795</v>
          </cell>
          <cell r="I37">
            <v>713</v>
          </cell>
          <cell r="L37">
            <v>446</v>
          </cell>
          <cell r="M37">
            <v>135</v>
          </cell>
          <cell r="N37">
            <v>311</v>
          </cell>
        </row>
        <row r="38">
          <cell r="B38">
            <v>1074</v>
          </cell>
          <cell r="C38">
            <v>563</v>
          </cell>
          <cell r="D38">
            <v>511</v>
          </cell>
          <cell r="G38">
            <v>1774</v>
          </cell>
          <cell r="H38">
            <v>894</v>
          </cell>
          <cell r="I38">
            <v>880</v>
          </cell>
          <cell r="L38">
            <v>406</v>
          </cell>
          <cell r="M38">
            <v>117</v>
          </cell>
          <cell r="N38">
            <v>289</v>
          </cell>
        </row>
        <row r="39">
          <cell r="B39">
            <v>1119</v>
          </cell>
          <cell r="C39">
            <v>580</v>
          </cell>
          <cell r="D39">
            <v>539</v>
          </cell>
          <cell r="G39">
            <v>1907</v>
          </cell>
          <cell r="H39">
            <v>945</v>
          </cell>
          <cell r="I39">
            <v>962</v>
          </cell>
          <cell r="L39">
            <v>329</v>
          </cell>
          <cell r="M39">
            <v>89</v>
          </cell>
          <cell r="N39">
            <v>240</v>
          </cell>
        </row>
        <row r="40">
          <cell r="B40">
            <v>1119</v>
          </cell>
          <cell r="C40">
            <v>574</v>
          </cell>
          <cell r="D40">
            <v>545</v>
          </cell>
          <cell r="G40">
            <v>1907</v>
          </cell>
          <cell r="H40">
            <v>959</v>
          </cell>
          <cell r="I40">
            <v>948</v>
          </cell>
          <cell r="L40">
            <v>316</v>
          </cell>
          <cell r="M40">
            <v>81</v>
          </cell>
          <cell r="N40">
            <v>235</v>
          </cell>
        </row>
      </sheetData>
      <sheetData sheetId="1">
        <row r="2">
          <cell r="B2">
            <v>4942</v>
          </cell>
          <cell r="C2">
            <v>2751</v>
          </cell>
          <cell r="D2">
            <v>2191</v>
          </cell>
        </row>
        <row r="5">
          <cell r="B5">
            <v>227</v>
          </cell>
          <cell r="C5">
            <v>113</v>
          </cell>
          <cell r="D5">
            <v>114</v>
          </cell>
          <cell r="G5">
            <v>671</v>
          </cell>
          <cell r="H5">
            <v>399</v>
          </cell>
          <cell r="I5">
            <v>272</v>
          </cell>
          <cell r="L5">
            <v>90</v>
          </cell>
          <cell r="M5">
            <v>51</v>
          </cell>
          <cell r="N5">
            <v>39</v>
          </cell>
          <cell r="Q5">
            <v>1</v>
          </cell>
          <cell r="R5">
            <v>0</v>
          </cell>
          <cell r="S5">
            <v>1</v>
          </cell>
        </row>
        <row r="6">
          <cell r="B6">
            <v>42</v>
          </cell>
          <cell r="C6">
            <v>20</v>
          </cell>
          <cell r="D6">
            <v>22</v>
          </cell>
          <cell r="G6">
            <v>138</v>
          </cell>
          <cell r="H6">
            <v>80</v>
          </cell>
          <cell r="I6">
            <v>58</v>
          </cell>
          <cell r="L6">
            <v>21</v>
          </cell>
          <cell r="M6">
            <v>11</v>
          </cell>
          <cell r="N6">
            <v>10</v>
          </cell>
        </row>
        <row r="7">
          <cell r="B7">
            <v>45</v>
          </cell>
          <cell r="C7">
            <v>27</v>
          </cell>
          <cell r="D7">
            <v>18</v>
          </cell>
          <cell r="G7">
            <v>153</v>
          </cell>
          <cell r="H7">
            <v>90</v>
          </cell>
          <cell r="I7">
            <v>63</v>
          </cell>
          <cell r="L7">
            <v>18</v>
          </cell>
          <cell r="M7">
            <v>11</v>
          </cell>
          <cell r="N7">
            <v>7</v>
          </cell>
        </row>
        <row r="8">
          <cell r="B8">
            <v>49</v>
          </cell>
          <cell r="C8">
            <v>21</v>
          </cell>
          <cell r="D8">
            <v>28</v>
          </cell>
          <cell r="G8">
            <v>138</v>
          </cell>
          <cell r="H8">
            <v>79</v>
          </cell>
          <cell r="I8">
            <v>59</v>
          </cell>
          <cell r="L8">
            <v>25</v>
          </cell>
          <cell r="M8">
            <v>14</v>
          </cell>
          <cell r="N8">
            <v>11</v>
          </cell>
        </row>
        <row r="9">
          <cell r="B9">
            <v>58</v>
          </cell>
          <cell r="C9">
            <v>31</v>
          </cell>
          <cell r="D9">
            <v>27</v>
          </cell>
          <cell r="G9">
            <v>122</v>
          </cell>
          <cell r="H9">
            <v>77</v>
          </cell>
          <cell r="I9">
            <v>45</v>
          </cell>
          <cell r="L9">
            <v>15</v>
          </cell>
          <cell r="M9">
            <v>10</v>
          </cell>
          <cell r="N9">
            <v>5</v>
          </cell>
        </row>
        <row r="10">
          <cell r="B10">
            <v>33</v>
          </cell>
          <cell r="C10">
            <v>14</v>
          </cell>
          <cell r="D10">
            <v>19</v>
          </cell>
          <cell r="G10">
            <v>120</v>
          </cell>
          <cell r="H10">
            <v>73</v>
          </cell>
          <cell r="I10">
            <v>47</v>
          </cell>
          <cell r="L10">
            <v>11</v>
          </cell>
          <cell r="M10">
            <v>5</v>
          </cell>
          <cell r="N10">
            <v>6</v>
          </cell>
          <cell r="Q10">
            <v>1</v>
          </cell>
          <cell r="R10">
            <v>0</v>
          </cell>
          <cell r="S10">
            <v>1</v>
          </cell>
        </row>
        <row r="11">
          <cell r="B11">
            <v>212</v>
          </cell>
          <cell r="C11">
            <v>96</v>
          </cell>
          <cell r="D11">
            <v>116</v>
          </cell>
          <cell r="G11">
            <v>424</v>
          </cell>
          <cell r="H11">
            <v>244</v>
          </cell>
          <cell r="I11">
            <v>180</v>
          </cell>
          <cell r="L11">
            <v>55</v>
          </cell>
          <cell r="M11">
            <v>31</v>
          </cell>
          <cell r="N11">
            <v>24</v>
          </cell>
          <cell r="Q11">
            <v>2</v>
          </cell>
          <cell r="R11">
            <v>0</v>
          </cell>
          <cell r="S11">
            <v>2</v>
          </cell>
        </row>
        <row r="12">
          <cell r="B12">
            <v>45</v>
          </cell>
          <cell r="C12">
            <v>22</v>
          </cell>
          <cell r="D12">
            <v>23</v>
          </cell>
          <cell r="G12">
            <v>106</v>
          </cell>
          <cell r="H12">
            <v>63</v>
          </cell>
          <cell r="I12">
            <v>43</v>
          </cell>
          <cell r="L12">
            <v>12</v>
          </cell>
          <cell r="M12">
            <v>8</v>
          </cell>
          <cell r="N12">
            <v>4</v>
          </cell>
          <cell r="Q12">
            <v>1</v>
          </cell>
          <cell r="R12">
            <v>0</v>
          </cell>
          <cell r="S12">
            <v>1</v>
          </cell>
        </row>
        <row r="13">
          <cell r="B13">
            <v>45</v>
          </cell>
          <cell r="C13">
            <v>19</v>
          </cell>
          <cell r="D13">
            <v>26</v>
          </cell>
          <cell r="G13">
            <v>95</v>
          </cell>
          <cell r="H13">
            <v>59</v>
          </cell>
          <cell r="I13">
            <v>36</v>
          </cell>
          <cell r="L13">
            <v>9</v>
          </cell>
          <cell r="M13">
            <v>6</v>
          </cell>
          <cell r="N13">
            <v>3</v>
          </cell>
          <cell r="Q13">
            <v>1</v>
          </cell>
          <cell r="R13">
            <v>0</v>
          </cell>
          <cell r="S13">
            <v>1</v>
          </cell>
        </row>
        <row r="14">
          <cell r="B14">
            <v>39</v>
          </cell>
          <cell r="C14">
            <v>23</v>
          </cell>
          <cell r="D14">
            <v>16</v>
          </cell>
          <cell r="G14">
            <v>73</v>
          </cell>
          <cell r="H14">
            <v>38</v>
          </cell>
          <cell r="I14">
            <v>35</v>
          </cell>
          <cell r="L14">
            <v>10</v>
          </cell>
          <cell r="M14">
            <v>6</v>
          </cell>
          <cell r="N14">
            <v>4</v>
          </cell>
        </row>
        <row r="15">
          <cell r="B15">
            <v>43</v>
          </cell>
          <cell r="C15">
            <v>18</v>
          </cell>
          <cell r="D15">
            <v>25</v>
          </cell>
          <cell r="G15">
            <v>81</v>
          </cell>
          <cell r="H15">
            <v>48</v>
          </cell>
          <cell r="I15">
            <v>33</v>
          </cell>
          <cell r="L15">
            <v>10</v>
          </cell>
          <cell r="M15">
            <v>4</v>
          </cell>
          <cell r="N15">
            <v>6</v>
          </cell>
        </row>
        <row r="16">
          <cell r="B16">
            <v>40</v>
          </cell>
          <cell r="C16">
            <v>14</v>
          </cell>
          <cell r="D16">
            <v>26</v>
          </cell>
          <cell r="G16">
            <v>69</v>
          </cell>
          <cell r="H16">
            <v>36</v>
          </cell>
          <cell r="I16">
            <v>33</v>
          </cell>
          <cell r="L16">
            <v>14</v>
          </cell>
          <cell r="M16">
            <v>7</v>
          </cell>
          <cell r="N16">
            <v>7</v>
          </cell>
        </row>
        <row r="17">
          <cell r="B17">
            <v>137</v>
          </cell>
          <cell r="C17">
            <v>66</v>
          </cell>
          <cell r="D17">
            <v>71</v>
          </cell>
          <cell r="G17">
            <v>431</v>
          </cell>
          <cell r="H17">
            <v>258</v>
          </cell>
          <cell r="I17">
            <v>173</v>
          </cell>
          <cell r="L17">
            <v>28</v>
          </cell>
          <cell r="M17">
            <v>13</v>
          </cell>
          <cell r="N17">
            <v>15</v>
          </cell>
        </row>
        <row r="18">
          <cell r="B18">
            <v>35</v>
          </cell>
          <cell r="C18">
            <v>16</v>
          </cell>
          <cell r="D18">
            <v>19</v>
          </cell>
          <cell r="G18">
            <v>96</v>
          </cell>
          <cell r="H18">
            <v>55</v>
          </cell>
          <cell r="I18">
            <v>41</v>
          </cell>
          <cell r="L18">
            <v>10</v>
          </cell>
          <cell r="M18">
            <v>7</v>
          </cell>
          <cell r="N18">
            <v>3</v>
          </cell>
        </row>
        <row r="19">
          <cell r="B19">
            <v>46</v>
          </cell>
          <cell r="C19">
            <v>25</v>
          </cell>
          <cell r="D19">
            <v>21</v>
          </cell>
          <cell r="G19">
            <v>78</v>
          </cell>
          <cell r="H19">
            <v>52</v>
          </cell>
          <cell r="I19">
            <v>26</v>
          </cell>
          <cell r="L19">
            <v>3</v>
          </cell>
          <cell r="M19">
            <v>1</v>
          </cell>
          <cell r="N19">
            <v>2</v>
          </cell>
        </row>
        <row r="20">
          <cell r="B20">
            <v>25</v>
          </cell>
          <cell r="C20">
            <v>10</v>
          </cell>
          <cell r="D20">
            <v>15</v>
          </cell>
          <cell r="G20">
            <v>96</v>
          </cell>
          <cell r="H20">
            <v>49</v>
          </cell>
          <cell r="I20">
            <v>47</v>
          </cell>
          <cell r="L20">
            <v>2</v>
          </cell>
          <cell r="M20">
            <v>0</v>
          </cell>
          <cell r="N20">
            <v>2</v>
          </cell>
        </row>
        <row r="21">
          <cell r="B21">
            <v>20</v>
          </cell>
          <cell r="C21">
            <v>8</v>
          </cell>
          <cell r="D21">
            <v>12</v>
          </cell>
          <cell r="G21">
            <v>74</v>
          </cell>
          <cell r="H21">
            <v>49</v>
          </cell>
          <cell r="I21">
            <v>25</v>
          </cell>
          <cell r="L21">
            <v>7</v>
          </cell>
          <cell r="M21">
            <v>3</v>
          </cell>
          <cell r="N21">
            <v>4</v>
          </cell>
        </row>
        <row r="22">
          <cell r="B22">
            <v>11</v>
          </cell>
          <cell r="C22">
            <v>7</v>
          </cell>
          <cell r="D22">
            <v>4</v>
          </cell>
          <cell r="G22">
            <v>87</v>
          </cell>
          <cell r="H22">
            <v>53</v>
          </cell>
          <cell r="I22">
            <v>34</v>
          </cell>
          <cell r="L22">
            <v>6</v>
          </cell>
          <cell r="M22">
            <v>2</v>
          </cell>
          <cell r="N22">
            <v>4</v>
          </cell>
        </row>
        <row r="23">
          <cell r="B23">
            <v>248</v>
          </cell>
          <cell r="C23">
            <v>129</v>
          </cell>
          <cell r="D23">
            <v>119</v>
          </cell>
          <cell r="G23">
            <v>350</v>
          </cell>
          <cell r="H23">
            <v>210</v>
          </cell>
          <cell r="I23">
            <v>140</v>
          </cell>
          <cell r="L23">
            <v>11</v>
          </cell>
          <cell r="M23">
            <v>2</v>
          </cell>
          <cell r="N23">
            <v>9</v>
          </cell>
        </row>
        <row r="24">
          <cell r="B24">
            <v>26</v>
          </cell>
          <cell r="C24">
            <v>15</v>
          </cell>
          <cell r="D24">
            <v>11</v>
          </cell>
          <cell r="G24">
            <v>77</v>
          </cell>
          <cell r="H24">
            <v>48</v>
          </cell>
          <cell r="I24">
            <v>29</v>
          </cell>
          <cell r="L24">
            <v>6</v>
          </cell>
          <cell r="M24">
            <v>0</v>
          </cell>
          <cell r="N24">
            <v>6</v>
          </cell>
        </row>
        <row r="25">
          <cell r="B25">
            <v>28</v>
          </cell>
          <cell r="C25">
            <v>15</v>
          </cell>
          <cell r="D25">
            <v>13</v>
          </cell>
          <cell r="G25">
            <v>78</v>
          </cell>
          <cell r="H25">
            <v>46</v>
          </cell>
          <cell r="I25">
            <v>32</v>
          </cell>
          <cell r="L25">
            <v>2</v>
          </cell>
          <cell r="M25">
            <v>2</v>
          </cell>
          <cell r="N25">
            <v>0</v>
          </cell>
        </row>
        <row r="26">
          <cell r="B26">
            <v>38</v>
          </cell>
          <cell r="C26">
            <v>21</v>
          </cell>
          <cell r="D26">
            <v>17</v>
          </cell>
          <cell r="G26">
            <v>71</v>
          </cell>
          <cell r="H26">
            <v>43</v>
          </cell>
          <cell r="I26">
            <v>28</v>
          </cell>
          <cell r="L26">
            <v>1</v>
          </cell>
          <cell r="M26">
            <v>0</v>
          </cell>
          <cell r="N26">
            <v>1</v>
          </cell>
        </row>
        <row r="27">
          <cell r="B27">
            <v>49</v>
          </cell>
          <cell r="C27">
            <v>32</v>
          </cell>
          <cell r="D27">
            <v>17</v>
          </cell>
          <cell r="G27">
            <v>67</v>
          </cell>
          <cell r="H27">
            <v>41</v>
          </cell>
          <cell r="I27">
            <v>26</v>
          </cell>
          <cell r="L27">
            <v>1</v>
          </cell>
          <cell r="M27">
            <v>0</v>
          </cell>
          <cell r="N27">
            <v>1</v>
          </cell>
        </row>
        <row r="28">
          <cell r="B28">
            <v>107</v>
          </cell>
          <cell r="C28">
            <v>46</v>
          </cell>
          <cell r="D28">
            <v>61</v>
          </cell>
          <cell r="G28">
            <v>57</v>
          </cell>
          <cell r="H28">
            <v>32</v>
          </cell>
          <cell r="I28">
            <v>25</v>
          </cell>
          <cell r="L28">
            <v>1</v>
          </cell>
          <cell r="M28">
            <v>0</v>
          </cell>
          <cell r="N28">
            <v>1</v>
          </cell>
        </row>
        <row r="29">
          <cell r="B29">
            <v>759</v>
          </cell>
          <cell r="C29">
            <v>393</v>
          </cell>
          <cell r="D29">
            <v>366</v>
          </cell>
          <cell r="G29">
            <v>285</v>
          </cell>
          <cell r="H29">
            <v>157</v>
          </cell>
          <cell r="I29">
            <v>128</v>
          </cell>
          <cell r="L29">
            <v>5</v>
          </cell>
          <cell r="M29">
            <v>2</v>
          </cell>
          <cell r="N29">
            <v>3</v>
          </cell>
        </row>
        <row r="30">
          <cell r="B30">
            <v>142</v>
          </cell>
          <cell r="C30">
            <v>71</v>
          </cell>
          <cell r="D30">
            <v>71</v>
          </cell>
          <cell r="G30">
            <v>65</v>
          </cell>
          <cell r="H30">
            <v>37</v>
          </cell>
          <cell r="I30">
            <v>28</v>
          </cell>
        </row>
        <row r="31">
          <cell r="B31">
            <v>151</v>
          </cell>
          <cell r="C31">
            <v>80</v>
          </cell>
          <cell r="D31">
            <v>71</v>
          </cell>
          <cell r="G31">
            <v>71</v>
          </cell>
          <cell r="H31">
            <v>38</v>
          </cell>
          <cell r="I31">
            <v>33</v>
          </cell>
          <cell r="L31">
            <v>3</v>
          </cell>
          <cell r="M31">
            <v>1</v>
          </cell>
          <cell r="N31">
            <v>2</v>
          </cell>
        </row>
        <row r="32">
          <cell r="B32">
            <v>139</v>
          </cell>
          <cell r="C32">
            <v>79</v>
          </cell>
          <cell r="D32">
            <v>60</v>
          </cell>
          <cell r="G32">
            <v>49</v>
          </cell>
          <cell r="H32">
            <v>27</v>
          </cell>
          <cell r="I32">
            <v>22</v>
          </cell>
          <cell r="L32">
            <v>1</v>
          </cell>
          <cell r="M32">
            <v>1</v>
          </cell>
          <cell r="N32">
            <v>0</v>
          </cell>
        </row>
        <row r="33">
          <cell r="B33">
            <v>148</v>
          </cell>
          <cell r="C33">
            <v>73</v>
          </cell>
          <cell r="D33">
            <v>75</v>
          </cell>
          <cell r="G33">
            <v>49</v>
          </cell>
          <cell r="H33">
            <v>28</v>
          </cell>
          <cell r="I33">
            <v>21</v>
          </cell>
        </row>
        <row r="34">
          <cell r="B34">
            <v>179</v>
          </cell>
          <cell r="C34">
            <v>90</v>
          </cell>
          <cell r="D34">
            <v>89</v>
          </cell>
          <cell r="G34">
            <v>51</v>
          </cell>
          <cell r="H34">
            <v>27</v>
          </cell>
          <cell r="I34">
            <v>24</v>
          </cell>
          <cell r="L34">
            <v>1</v>
          </cell>
          <cell r="M34">
            <v>0</v>
          </cell>
          <cell r="N34">
            <v>1</v>
          </cell>
        </row>
        <row r="35">
          <cell r="B35">
            <v>816</v>
          </cell>
          <cell r="C35">
            <v>476</v>
          </cell>
          <cell r="D35">
            <v>340</v>
          </cell>
          <cell r="G35">
            <v>178</v>
          </cell>
          <cell r="H35">
            <v>107</v>
          </cell>
          <cell r="I35">
            <v>71</v>
          </cell>
          <cell r="L35">
            <v>12</v>
          </cell>
          <cell r="M35">
            <v>4</v>
          </cell>
          <cell r="N35">
            <v>8</v>
          </cell>
        </row>
        <row r="36">
          <cell r="B36">
            <v>174</v>
          </cell>
          <cell r="C36">
            <v>104</v>
          </cell>
          <cell r="D36">
            <v>70</v>
          </cell>
          <cell r="G36">
            <v>41</v>
          </cell>
          <cell r="H36">
            <v>26</v>
          </cell>
          <cell r="I36">
            <v>15</v>
          </cell>
          <cell r="L36">
            <v>6</v>
          </cell>
          <cell r="M36">
            <v>2</v>
          </cell>
          <cell r="N36">
            <v>4</v>
          </cell>
        </row>
        <row r="37">
          <cell r="B37">
            <v>141</v>
          </cell>
          <cell r="C37">
            <v>79</v>
          </cell>
          <cell r="D37">
            <v>62</v>
          </cell>
          <cell r="G37">
            <v>33</v>
          </cell>
          <cell r="H37">
            <v>20</v>
          </cell>
          <cell r="I37">
            <v>13</v>
          </cell>
          <cell r="L37">
            <v>1</v>
          </cell>
          <cell r="M37">
            <v>0</v>
          </cell>
          <cell r="N37">
            <v>1</v>
          </cell>
        </row>
        <row r="38">
          <cell r="B38">
            <v>193</v>
          </cell>
          <cell r="C38">
            <v>114</v>
          </cell>
          <cell r="D38">
            <v>79</v>
          </cell>
          <cell r="G38">
            <v>39</v>
          </cell>
          <cell r="H38">
            <v>16</v>
          </cell>
          <cell r="I38">
            <v>23</v>
          </cell>
          <cell r="L38">
            <v>3</v>
          </cell>
          <cell r="M38">
            <v>1</v>
          </cell>
          <cell r="N38">
            <v>2</v>
          </cell>
        </row>
        <row r="39">
          <cell r="B39">
            <v>162</v>
          </cell>
          <cell r="C39">
            <v>95</v>
          </cell>
          <cell r="D39">
            <v>67</v>
          </cell>
          <cell r="G39">
            <v>42</v>
          </cell>
          <cell r="H39">
            <v>30</v>
          </cell>
          <cell r="I39">
            <v>12</v>
          </cell>
        </row>
        <row r="40">
          <cell r="B40">
            <v>146</v>
          </cell>
          <cell r="C40">
            <v>84</v>
          </cell>
          <cell r="D40">
            <v>62</v>
          </cell>
          <cell r="G40">
            <v>23</v>
          </cell>
          <cell r="H40">
            <v>15</v>
          </cell>
          <cell r="I40">
            <v>8</v>
          </cell>
          <cell r="L40">
            <v>2</v>
          </cell>
          <cell r="M40">
            <v>1</v>
          </cell>
          <cell r="N40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A1:J9"/>
  <sheetViews>
    <sheetView showRowColHeaders="0" tabSelected="1" workbookViewId="0" topLeftCell="A1">
      <selection activeCell="E4" sqref="E4"/>
    </sheetView>
  </sheetViews>
  <sheetFormatPr defaultColWidth="9.00390625" defaultRowHeight="13.5"/>
  <cols>
    <col min="1" max="1" width="11.75390625" style="167" customWidth="1"/>
    <col min="2" max="16384" width="11.625" style="167" customWidth="1"/>
  </cols>
  <sheetData>
    <row r="1" spans="1:10" ht="34.5" customHeight="1">
      <c r="A1" s="211" t="s">
        <v>498</v>
      </c>
      <c r="B1" s="211"/>
      <c r="C1" s="211"/>
      <c r="D1" s="211"/>
      <c r="E1" s="211"/>
      <c r="F1" s="211"/>
      <c r="G1" s="158"/>
      <c r="H1" s="212" t="s">
        <v>506</v>
      </c>
      <c r="I1" s="212"/>
      <c r="J1" s="212"/>
    </row>
    <row r="2" spans="1:10" ht="15.75" customHeight="1">
      <c r="A2" s="159"/>
      <c r="B2" s="159"/>
      <c r="C2" s="159"/>
      <c r="D2" s="159"/>
      <c r="E2" s="159"/>
      <c r="F2" s="159"/>
      <c r="G2" s="159"/>
      <c r="H2" s="159"/>
      <c r="I2" s="159"/>
      <c r="J2" s="160"/>
    </row>
    <row r="3" spans="1:10" ht="30" customHeight="1">
      <c r="A3" s="161"/>
      <c r="B3" s="162" t="s">
        <v>499</v>
      </c>
      <c r="C3" s="206" t="s">
        <v>483</v>
      </c>
      <c r="D3" s="207"/>
      <c r="E3" s="208"/>
      <c r="F3" s="206" t="s">
        <v>500</v>
      </c>
      <c r="G3" s="207"/>
      <c r="H3" s="208"/>
      <c r="I3" s="209" t="s">
        <v>484</v>
      </c>
      <c r="J3" s="162" t="s">
        <v>501</v>
      </c>
    </row>
    <row r="4" spans="1:10" ht="30" customHeight="1">
      <c r="A4" s="163"/>
      <c r="B4" s="163" t="s">
        <v>502</v>
      </c>
      <c r="C4" s="164" t="s">
        <v>503</v>
      </c>
      <c r="D4" s="164" t="s">
        <v>480</v>
      </c>
      <c r="E4" s="164" t="s">
        <v>481</v>
      </c>
      <c r="F4" s="164" t="s">
        <v>503</v>
      </c>
      <c r="G4" s="164" t="s">
        <v>480</v>
      </c>
      <c r="H4" s="164" t="s">
        <v>481</v>
      </c>
      <c r="I4" s="210"/>
      <c r="J4" s="163" t="s">
        <v>502</v>
      </c>
    </row>
    <row r="5" spans="1:10" ht="79.5" customHeight="1">
      <c r="A5" s="164" t="s">
        <v>3</v>
      </c>
      <c r="B5" s="165">
        <v>49953</v>
      </c>
      <c r="C5" s="165">
        <v>47192</v>
      </c>
      <c r="D5" s="165">
        <v>-74</v>
      </c>
      <c r="E5" s="165">
        <v>47118</v>
      </c>
      <c r="F5" s="165">
        <v>2761</v>
      </c>
      <c r="G5" s="166">
        <v>-10</v>
      </c>
      <c r="H5" s="166">
        <v>2751</v>
      </c>
      <c r="I5" s="166">
        <v>-84</v>
      </c>
      <c r="J5" s="166">
        <v>49869</v>
      </c>
    </row>
    <row r="6" spans="1:10" ht="79.5" customHeight="1">
      <c r="A6" s="164" t="s">
        <v>4</v>
      </c>
      <c r="B6" s="165">
        <v>52812</v>
      </c>
      <c r="C6" s="165">
        <v>50641</v>
      </c>
      <c r="D6" s="165">
        <v>-151</v>
      </c>
      <c r="E6" s="165">
        <v>50490</v>
      </c>
      <c r="F6" s="165">
        <v>2171</v>
      </c>
      <c r="G6" s="166">
        <v>20</v>
      </c>
      <c r="H6" s="166">
        <v>2191</v>
      </c>
      <c r="I6" s="166">
        <v>-131</v>
      </c>
      <c r="J6" s="166">
        <v>52681</v>
      </c>
    </row>
    <row r="7" spans="1:10" ht="79.5" customHeight="1">
      <c r="A7" s="164" t="s">
        <v>485</v>
      </c>
      <c r="B7" s="165">
        <v>102765</v>
      </c>
      <c r="C7" s="165">
        <v>97833</v>
      </c>
      <c r="D7" s="165">
        <v>-225</v>
      </c>
      <c r="E7" s="165">
        <v>97608</v>
      </c>
      <c r="F7" s="165">
        <v>4932</v>
      </c>
      <c r="G7" s="166">
        <v>10</v>
      </c>
      <c r="H7" s="166">
        <v>4942</v>
      </c>
      <c r="I7" s="166">
        <v>-215</v>
      </c>
      <c r="J7" s="166">
        <v>102550</v>
      </c>
    </row>
    <row r="8" spans="1:10" ht="79.5" customHeight="1">
      <c r="A8" s="164" t="s">
        <v>1</v>
      </c>
      <c r="B8" s="165">
        <v>38679</v>
      </c>
      <c r="C8" s="165">
        <v>35308</v>
      </c>
      <c r="D8" s="165">
        <v>1</v>
      </c>
      <c r="E8" s="165">
        <v>35309</v>
      </c>
      <c r="F8" s="165">
        <v>3371</v>
      </c>
      <c r="G8" s="166">
        <v>5</v>
      </c>
      <c r="H8" s="166">
        <v>3376</v>
      </c>
      <c r="I8" s="166">
        <v>6</v>
      </c>
      <c r="J8" s="166">
        <v>38685</v>
      </c>
    </row>
    <row r="9" ht="13.5">
      <c r="J9" s="168"/>
    </row>
  </sheetData>
  <mergeCells count="5">
    <mergeCell ref="C3:E3"/>
    <mergeCell ref="F3:H3"/>
    <mergeCell ref="I3:I4"/>
    <mergeCell ref="A1:F1"/>
    <mergeCell ref="H1:J1"/>
  </mergeCells>
  <printOptions/>
  <pageMargins left="1.32" right="0.75" top="0.94" bottom="1" header="0.45" footer="0.512"/>
  <pageSetup horizontalDpi="400" verticalDpi="4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5"/>
  <sheetViews>
    <sheetView workbookViewId="0" topLeftCell="A1">
      <selection activeCell="D6" sqref="D6"/>
    </sheetView>
  </sheetViews>
  <sheetFormatPr defaultColWidth="9.00390625" defaultRowHeight="13.5"/>
  <cols>
    <col min="1" max="1" width="4.125" style="0" customWidth="1"/>
    <col min="2" max="2" width="3.75390625" style="0" customWidth="1"/>
    <col min="3" max="3" width="17.00390625" style="0" customWidth="1"/>
    <col min="4" max="10" width="14.125" style="0" customWidth="1"/>
  </cols>
  <sheetData>
    <row r="1" ht="17.25">
      <c r="A1" s="156" t="s">
        <v>505</v>
      </c>
    </row>
    <row r="2" ht="14.25" thickBot="1"/>
    <row r="3" spans="1:10" ht="27" customHeight="1" thickBot="1">
      <c r="A3" s="118"/>
      <c r="B3" s="119"/>
      <c r="C3" s="119"/>
      <c r="D3" s="138" t="s">
        <v>486</v>
      </c>
      <c r="E3" s="139" t="s">
        <v>487</v>
      </c>
      <c r="F3" s="139" t="s">
        <v>488</v>
      </c>
      <c r="G3" s="139" t="s">
        <v>489</v>
      </c>
      <c r="H3" s="139" t="s">
        <v>490</v>
      </c>
      <c r="I3" s="140" t="s">
        <v>491</v>
      </c>
      <c r="J3" s="120" t="s">
        <v>494</v>
      </c>
    </row>
    <row r="4" spans="1:10" ht="30" customHeight="1" thickTop="1">
      <c r="A4" s="213" t="s">
        <v>483</v>
      </c>
      <c r="B4" s="125" t="s">
        <v>492</v>
      </c>
      <c r="C4" s="126"/>
      <c r="D4" s="141">
        <f>SUM(D5:D6)</f>
        <v>59370</v>
      </c>
      <c r="E4" s="142">
        <f>SUM(E5:E6)</f>
        <v>10526</v>
      </c>
      <c r="F4" s="142">
        <f>SUM(F5:F6)</f>
        <v>2662</v>
      </c>
      <c r="G4" s="142">
        <f>SUM(G5:G6)</f>
        <v>8002</v>
      </c>
      <c r="H4" s="142">
        <f>SUM(H5:H6)</f>
        <v>5733</v>
      </c>
      <c r="I4" s="143">
        <v>11315</v>
      </c>
      <c r="J4" s="121">
        <f>SUM(D4:I4)</f>
        <v>97608</v>
      </c>
    </row>
    <row r="5" spans="1:10" ht="30" customHeight="1">
      <c r="A5" s="214"/>
      <c r="B5" s="127"/>
      <c r="C5" s="134" t="s">
        <v>3</v>
      </c>
      <c r="D5" s="144">
        <v>28759</v>
      </c>
      <c r="E5" s="145">
        <v>5136</v>
      </c>
      <c r="F5" s="145">
        <v>1246</v>
      </c>
      <c r="G5" s="145">
        <v>3832</v>
      </c>
      <c r="H5" s="145">
        <v>2719</v>
      </c>
      <c r="I5" s="146">
        <v>5426</v>
      </c>
      <c r="J5" s="135">
        <f aca="true" t="shared" si="0" ref="J5:J11">SUM(D5:I5)</f>
        <v>47118</v>
      </c>
    </row>
    <row r="6" spans="1:10" ht="30" customHeight="1">
      <c r="A6" s="214"/>
      <c r="B6" s="133"/>
      <c r="C6" s="136" t="s">
        <v>4</v>
      </c>
      <c r="D6" s="147">
        <v>30611</v>
      </c>
      <c r="E6" s="148">
        <v>5390</v>
      </c>
      <c r="F6" s="148">
        <v>1416</v>
      </c>
      <c r="G6" s="148">
        <v>4170</v>
      </c>
      <c r="H6" s="148">
        <v>3014</v>
      </c>
      <c r="I6" s="149">
        <v>5889</v>
      </c>
      <c r="J6" s="137">
        <f t="shared" si="0"/>
        <v>50490</v>
      </c>
    </row>
    <row r="7" spans="1:10" ht="30" customHeight="1" thickBot="1">
      <c r="A7" s="215"/>
      <c r="B7" s="129" t="s">
        <v>1</v>
      </c>
      <c r="C7" s="130"/>
      <c r="D7" s="150">
        <v>22978</v>
      </c>
      <c r="E7" s="151">
        <v>3467</v>
      </c>
      <c r="F7" s="151">
        <v>804</v>
      </c>
      <c r="G7" s="151">
        <v>2374</v>
      </c>
      <c r="H7" s="151">
        <v>1788</v>
      </c>
      <c r="I7" s="152">
        <v>3898</v>
      </c>
      <c r="J7" s="123">
        <f t="shared" si="0"/>
        <v>35309</v>
      </c>
    </row>
    <row r="8" spans="1:10" ht="30" customHeight="1" thickTop="1">
      <c r="A8" s="214" t="s">
        <v>482</v>
      </c>
      <c r="B8" s="127" t="s">
        <v>495</v>
      </c>
      <c r="C8" s="128"/>
      <c r="D8" s="30">
        <f aca="true" t="shared" si="1" ref="D8:I8">SUM(D9:D10)</f>
        <v>4150</v>
      </c>
      <c r="E8" s="31">
        <f t="shared" si="1"/>
        <v>371</v>
      </c>
      <c r="F8" s="31">
        <v>46</v>
      </c>
      <c r="G8" s="31">
        <f t="shared" si="1"/>
        <v>229</v>
      </c>
      <c r="H8" s="31">
        <v>57</v>
      </c>
      <c r="I8" s="32">
        <f t="shared" si="1"/>
        <v>89</v>
      </c>
      <c r="J8" s="122">
        <f t="shared" si="0"/>
        <v>4942</v>
      </c>
    </row>
    <row r="9" spans="1:10" ht="30" customHeight="1">
      <c r="A9" s="214"/>
      <c r="B9" s="127"/>
      <c r="C9" s="134" t="s">
        <v>3</v>
      </c>
      <c r="D9" s="144">
        <v>2356</v>
      </c>
      <c r="E9" s="145">
        <v>172</v>
      </c>
      <c r="F9" s="145">
        <v>18</v>
      </c>
      <c r="G9" s="145">
        <v>148</v>
      </c>
      <c r="H9" s="145">
        <v>31</v>
      </c>
      <c r="I9" s="146">
        <v>26</v>
      </c>
      <c r="J9" s="135">
        <f t="shared" si="0"/>
        <v>2751</v>
      </c>
    </row>
    <row r="10" spans="1:10" ht="30" customHeight="1">
      <c r="A10" s="214"/>
      <c r="B10" s="133"/>
      <c r="C10" s="136" t="s">
        <v>4</v>
      </c>
      <c r="D10" s="147">
        <v>1794</v>
      </c>
      <c r="E10" s="148">
        <v>199</v>
      </c>
      <c r="F10" s="148">
        <v>28</v>
      </c>
      <c r="G10" s="148">
        <v>81</v>
      </c>
      <c r="H10" s="148">
        <v>26</v>
      </c>
      <c r="I10" s="149">
        <v>63</v>
      </c>
      <c r="J10" s="137">
        <f t="shared" si="0"/>
        <v>2191</v>
      </c>
    </row>
    <row r="11" spans="1:10" ht="30" customHeight="1" thickBot="1">
      <c r="A11" s="216"/>
      <c r="B11" s="131" t="s">
        <v>1</v>
      </c>
      <c r="C11" s="132"/>
      <c r="D11" s="153">
        <v>2735</v>
      </c>
      <c r="E11" s="154">
        <v>311</v>
      </c>
      <c r="F11" s="154">
        <v>36</v>
      </c>
      <c r="G11" s="154">
        <v>175</v>
      </c>
      <c r="H11" s="154">
        <v>40</v>
      </c>
      <c r="I11" s="155">
        <v>79</v>
      </c>
      <c r="J11" s="124">
        <f t="shared" si="0"/>
        <v>3376</v>
      </c>
    </row>
    <row r="12" spans="1:10" ht="30" customHeight="1">
      <c r="A12" s="214" t="s">
        <v>496</v>
      </c>
      <c r="B12" s="127" t="s">
        <v>493</v>
      </c>
      <c r="C12" s="128"/>
      <c r="D12" s="30">
        <f aca="true" t="shared" si="2" ref="D12:I12">SUM(D13:D14)</f>
        <v>63520</v>
      </c>
      <c r="E12" s="31">
        <f t="shared" si="2"/>
        <v>10897</v>
      </c>
      <c r="F12" s="31">
        <f t="shared" si="2"/>
        <v>2708</v>
      </c>
      <c r="G12" s="31">
        <f t="shared" si="2"/>
        <v>8231</v>
      </c>
      <c r="H12" s="31">
        <f t="shared" si="2"/>
        <v>5790</v>
      </c>
      <c r="I12" s="32">
        <f t="shared" si="2"/>
        <v>11404</v>
      </c>
      <c r="J12" s="122">
        <f>SUM(D12:I12)</f>
        <v>102550</v>
      </c>
    </row>
    <row r="13" spans="1:10" ht="30" customHeight="1">
      <c r="A13" s="214"/>
      <c r="B13" s="127"/>
      <c r="C13" s="134" t="s">
        <v>3</v>
      </c>
      <c r="D13" s="144">
        <f aca="true" t="shared" si="3" ref="D13:I13">SUM(D5,D9)</f>
        <v>31115</v>
      </c>
      <c r="E13" s="145">
        <f t="shared" si="3"/>
        <v>5308</v>
      </c>
      <c r="F13" s="145">
        <f t="shared" si="3"/>
        <v>1264</v>
      </c>
      <c r="G13" s="145">
        <f t="shared" si="3"/>
        <v>3980</v>
      </c>
      <c r="H13" s="145">
        <f t="shared" si="3"/>
        <v>2750</v>
      </c>
      <c r="I13" s="146">
        <f t="shared" si="3"/>
        <v>5452</v>
      </c>
      <c r="J13" s="135">
        <f>SUM(D13:I13)</f>
        <v>49869</v>
      </c>
    </row>
    <row r="14" spans="1:10" ht="30" customHeight="1">
      <c r="A14" s="214"/>
      <c r="B14" s="133"/>
      <c r="C14" s="136" t="s">
        <v>4</v>
      </c>
      <c r="D14" s="147">
        <f aca="true" t="shared" si="4" ref="D14:I14">SUM(D6,D10)</f>
        <v>32405</v>
      </c>
      <c r="E14" s="148">
        <f t="shared" si="4"/>
        <v>5589</v>
      </c>
      <c r="F14" s="148">
        <f t="shared" si="4"/>
        <v>1444</v>
      </c>
      <c r="G14" s="148">
        <f t="shared" si="4"/>
        <v>4251</v>
      </c>
      <c r="H14" s="148">
        <f t="shared" si="4"/>
        <v>3040</v>
      </c>
      <c r="I14" s="149">
        <f t="shared" si="4"/>
        <v>5952</v>
      </c>
      <c r="J14" s="137">
        <f>SUM(D14:I14)</f>
        <v>52681</v>
      </c>
    </row>
    <row r="15" spans="1:10" ht="30" customHeight="1" thickBot="1">
      <c r="A15" s="216"/>
      <c r="B15" s="131" t="s">
        <v>1</v>
      </c>
      <c r="C15" s="132"/>
      <c r="D15" s="153">
        <f aca="true" t="shared" si="5" ref="D15:I15">SUM(D7,D11)</f>
        <v>25713</v>
      </c>
      <c r="E15" s="154">
        <f t="shared" si="5"/>
        <v>3778</v>
      </c>
      <c r="F15" s="154">
        <f t="shared" si="5"/>
        <v>840</v>
      </c>
      <c r="G15" s="154">
        <f t="shared" si="5"/>
        <v>2549</v>
      </c>
      <c r="H15" s="154">
        <f t="shared" si="5"/>
        <v>1828</v>
      </c>
      <c r="I15" s="155">
        <f t="shared" si="5"/>
        <v>3977</v>
      </c>
      <c r="J15" s="124">
        <f>SUM(D15:I15)</f>
        <v>38685</v>
      </c>
    </row>
  </sheetData>
  <mergeCells count="3">
    <mergeCell ref="A4:A7"/>
    <mergeCell ref="A8:A11"/>
    <mergeCell ref="A12:A15"/>
  </mergeCells>
  <printOptions/>
  <pageMargins left="0.75" right="0.75" top="1" bottom="1" header="0.512" footer="0.51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0"/>
  <sheetViews>
    <sheetView workbookViewId="0" topLeftCell="G28">
      <selection activeCell="K34" sqref="K34"/>
    </sheetView>
  </sheetViews>
  <sheetFormatPr defaultColWidth="9.00390625" defaultRowHeight="13.5"/>
  <cols>
    <col min="1" max="1" width="13.50390625" style="170" customWidth="1"/>
    <col min="2" max="4" width="10.00390625" style="170" customWidth="1"/>
    <col min="5" max="5" width="1.875" style="170" customWidth="1"/>
    <col min="6" max="6" width="13.50390625" style="170" customWidth="1"/>
    <col min="7" max="9" width="10.00390625" style="170" customWidth="1"/>
    <col min="10" max="10" width="1.875" style="170" customWidth="1"/>
    <col min="11" max="11" width="13.50390625" style="170" customWidth="1"/>
    <col min="12" max="14" width="10.00390625" style="170" customWidth="1"/>
    <col min="15" max="15" width="1.875" style="170" customWidth="1"/>
    <col min="16" max="16" width="13.50390625" style="170" bestFit="1" customWidth="1"/>
    <col min="17" max="19" width="10.00390625" style="170" customWidth="1"/>
    <col min="20" max="16384" width="9.00390625" style="170" customWidth="1"/>
  </cols>
  <sheetData>
    <row r="1" spans="1:4" ht="22.5" customHeight="1">
      <c r="A1" s="169" t="s">
        <v>315</v>
      </c>
      <c r="B1" s="169" t="s">
        <v>316</v>
      </c>
      <c r="C1" s="169" t="s">
        <v>3</v>
      </c>
      <c r="D1" s="169" t="s">
        <v>4</v>
      </c>
    </row>
    <row r="2" spans="1:4" ht="22.5" customHeight="1">
      <c r="A2" s="171" t="s">
        <v>317</v>
      </c>
      <c r="B2" s="172">
        <f>'[1]住基'!B2+'[1]外国人'!B2</f>
        <v>102550</v>
      </c>
      <c r="C2" s="172">
        <f>'[1]住基'!C2+'[1]外国人'!C2</f>
        <v>49869</v>
      </c>
      <c r="D2" s="172">
        <f>'[1]住基'!D2+'[1]外国人'!D2</f>
        <v>52681</v>
      </c>
    </row>
    <row r="4" spans="1:19" ht="19.5" customHeight="1">
      <c r="A4" s="173" t="s">
        <v>318</v>
      </c>
      <c r="B4" s="174" t="s">
        <v>316</v>
      </c>
      <c r="C4" s="175" t="s">
        <v>3</v>
      </c>
      <c r="D4" s="176" t="s">
        <v>4</v>
      </c>
      <c r="F4" s="173" t="s">
        <v>318</v>
      </c>
      <c r="G4" s="174" t="s">
        <v>316</v>
      </c>
      <c r="H4" s="175" t="s">
        <v>3</v>
      </c>
      <c r="I4" s="176" t="s">
        <v>4</v>
      </c>
      <c r="K4" s="173" t="s">
        <v>318</v>
      </c>
      <c r="L4" s="174" t="s">
        <v>316</v>
      </c>
      <c r="M4" s="175" t="s">
        <v>3</v>
      </c>
      <c r="N4" s="176" t="s">
        <v>4</v>
      </c>
      <c r="P4" s="177" t="s">
        <v>318</v>
      </c>
      <c r="Q4" s="178" t="s">
        <v>316</v>
      </c>
      <c r="R4" s="179" t="s">
        <v>3</v>
      </c>
      <c r="S4" s="180" t="s">
        <v>4</v>
      </c>
    </row>
    <row r="5" spans="1:19" ht="19.5" customHeight="1">
      <c r="A5" s="181" t="s">
        <v>319</v>
      </c>
      <c r="B5" s="181">
        <f>'[1]住基'!B5+'[1]外国人'!B5</f>
        <v>4082</v>
      </c>
      <c r="C5" s="181">
        <f>'[1]住基'!C5+'[1]外国人'!C5</f>
        <v>2072</v>
      </c>
      <c r="D5" s="181">
        <f>'[1]住基'!D5+'[1]外国人'!D5</f>
        <v>2010</v>
      </c>
      <c r="E5" s="182"/>
      <c r="F5" s="181" t="s">
        <v>320</v>
      </c>
      <c r="G5" s="181">
        <f>'[1]住基'!G5+'[1]外国人'!G5</f>
        <v>6701</v>
      </c>
      <c r="H5" s="181">
        <f>'[1]住基'!H5+'[1]外国人'!H5</f>
        <v>3538</v>
      </c>
      <c r="I5" s="181">
        <f>'[1]住基'!I5+'[1]外国人'!I5</f>
        <v>3163</v>
      </c>
      <c r="K5" s="181" t="s">
        <v>321</v>
      </c>
      <c r="L5" s="181">
        <f>'[1]住基'!L5+'[1]外国人'!L5</f>
        <v>6175</v>
      </c>
      <c r="M5" s="181">
        <f>'[1]住基'!M5+'[1]外国人'!M5</f>
        <v>3072</v>
      </c>
      <c r="N5" s="181">
        <f>'[1]住基'!N5+'[1]外国人'!N5</f>
        <v>3103</v>
      </c>
      <c r="P5" s="181" t="s">
        <v>322</v>
      </c>
      <c r="Q5" s="181">
        <f>'[1]住基'!Q5+'[1]外国人'!Q5</f>
        <v>974</v>
      </c>
      <c r="R5" s="181">
        <f>'[1]住基'!R5+'[1]外国人'!R5</f>
        <v>211</v>
      </c>
      <c r="S5" s="181">
        <f>'[1]住基'!S5+'[1]外国人'!S5</f>
        <v>763</v>
      </c>
    </row>
    <row r="6" spans="1:19" ht="19.5" customHeight="1">
      <c r="A6" s="183" t="s">
        <v>323</v>
      </c>
      <c r="B6" s="184">
        <f>'[1]住基'!B6+'[1]外国人'!B6</f>
        <v>780</v>
      </c>
      <c r="C6" s="184">
        <f>'[1]住基'!C6+'[1]外国人'!C6</f>
        <v>409</v>
      </c>
      <c r="D6" s="184">
        <f>'[1]住基'!D6+'[1]外国人'!D6</f>
        <v>371</v>
      </c>
      <c r="F6" s="183" t="s">
        <v>324</v>
      </c>
      <c r="G6" s="184">
        <f>'[1]住基'!G6+'[1]外国人'!G6</f>
        <v>1244</v>
      </c>
      <c r="H6" s="184">
        <f>'[1]住基'!H6+'[1]外国人'!H6</f>
        <v>671</v>
      </c>
      <c r="I6" s="184">
        <f>'[1]住基'!I6+'[1]外国人'!I6</f>
        <v>573</v>
      </c>
      <c r="K6" s="183" t="s">
        <v>325</v>
      </c>
      <c r="L6" s="184">
        <f>'[1]住基'!L6+'[1]外国人'!L6</f>
        <v>1358</v>
      </c>
      <c r="M6" s="184">
        <f>'[1]住基'!M6+'[1]外国人'!M6</f>
        <v>688</v>
      </c>
      <c r="N6" s="184">
        <f>'[1]住基'!N6+'[1]外国人'!N6</f>
        <v>670</v>
      </c>
      <c r="P6" s="183" t="s">
        <v>326</v>
      </c>
      <c r="Q6" s="184">
        <f>'[1]住基'!Q6+'[1]外国人'!Q6</f>
        <v>268</v>
      </c>
      <c r="R6" s="184">
        <f>'[1]住基'!R6+'[1]外国人'!R6</f>
        <v>67</v>
      </c>
      <c r="S6" s="184">
        <f>'[1]住基'!S6+'[1]外国人'!S6</f>
        <v>201</v>
      </c>
    </row>
    <row r="7" spans="1:19" ht="19.5" customHeight="1">
      <c r="A7" s="183" t="s">
        <v>327</v>
      </c>
      <c r="B7" s="184">
        <f>'[1]住基'!B7+'[1]外国人'!B7</f>
        <v>816</v>
      </c>
      <c r="C7" s="184">
        <f>'[1]住基'!C7+'[1]外国人'!C7</f>
        <v>420</v>
      </c>
      <c r="D7" s="184">
        <f>'[1]住基'!D7+'[1]外国人'!D7</f>
        <v>396</v>
      </c>
      <c r="F7" s="183" t="s">
        <v>328</v>
      </c>
      <c r="G7" s="184">
        <f>'[1]住基'!G7+'[1]外国人'!G7</f>
        <v>1309</v>
      </c>
      <c r="H7" s="184">
        <f>'[1]住基'!H7+'[1]外国人'!H7</f>
        <v>683</v>
      </c>
      <c r="I7" s="184">
        <f>'[1]住基'!I7+'[1]外国人'!I7</f>
        <v>626</v>
      </c>
      <c r="K7" s="183" t="s">
        <v>329</v>
      </c>
      <c r="L7" s="184">
        <f>'[1]住基'!L7+'[1]外国人'!L7</f>
        <v>899</v>
      </c>
      <c r="M7" s="184">
        <f>'[1]住基'!M7+'[1]外国人'!M7</f>
        <v>460</v>
      </c>
      <c r="N7" s="184">
        <f>'[1]住基'!N7+'[1]外国人'!N7</f>
        <v>439</v>
      </c>
      <c r="P7" s="183" t="s">
        <v>330</v>
      </c>
      <c r="Q7" s="184">
        <f>'[1]住基'!Q7+'[1]外国人'!Q7</f>
        <v>241</v>
      </c>
      <c r="R7" s="184">
        <f>'[1]住基'!R7+'[1]外国人'!R7</f>
        <v>50</v>
      </c>
      <c r="S7" s="184">
        <f>'[1]住基'!S7+'[1]外国人'!S7</f>
        <v>191</v>
      </c>
    </row>
    <row r="8" spans="1:19" ht="19.5" customHeight="1">
      <c r="A8" s="183" t="s">
        <v>331</v>
      </c>
      <c r="B8" s="184">
        <f>'[1]住基'!B8+'[1]外国人'!B8</f>
        <v>815</v>
      </c>
      <c r="C8" s="184">
        <f>'[1]住基'!C8+'[1]外国人'!C8</f>
        <v>427</v>
      </c>
      <c r="D8" s="184">
        <f>'[1]住基'!D8+'[1]外国人'!D8</f>
        <v>388</v>
      </c>
      <c r="F8" s="183" t="s">
        <v>332</v>
      </c>
      <c r="G8" s="184">
        <f>'[1]住基'!G8+'[1]外国人'!G8</f>
        <v>1395</v>
      </c>
      <c r="H8" s="184">
        <f>'[1]住基'!H8+'[1]外国人'!H8</f>
        <v>730</v>
      </c>
      <c r="I8" s="184">
        <f>'[1]住基'!I8+'[1]外国人'!I8</f>
        <v>665</v>
      </c>
      <c r="K8" s="183" t="s">
        <v>333</v>
      </c>
      <c r="L8" s="184">
        <f>'[1]住基'!L8+'[1]外国人'!L8</f>
        <v>1205</v>
      </c>
      <c r="M8" s="184">
        <f>'[1]住基'!M8+'[1]外国人'!M8</f>
        <v>617</v>
      </c>
      <c r="N8" s="184">
        <f>'[1]住基'!N8+'[1]外国人'!N8</f>
        <v>588</v>
      </c>
      <c r="P8" s="183" t="s">
        <v>334</v>
      </c>
      <c r="Q8" s="184">
        <f>'[1]住基'!Q8+'[1]外国人'!Q8</f>
        <v>178</v>
      </c>
      <c r="R8" s="184">
        <f>'[1]住基'!R8+'[1]外国人'!R8</f>
        <v>37</v>
      </c>
      <c r="S8" s="184">
        <f>'[1]住基'!S8+'[1]外国人'!S8</f>
        <v>141</v>
      </c>
    </row>
    <row r="9" spans="1:19" ht="19.5" customHeight="1">
      <c r="A9" s="183" t="s">
        <v>335</v>
      </c>
      <c r="B9" s="184">
        <f>'[1]住基'!B9+'[1]外国人'!B9</f>
        <v>839</v>
      </c>
      <c r="C9" s="184">
        <f>'[1]住基'!C9+'[1]外国人'!C9</f>
        <v>402</v>
      </c>
      <c r="D9" s="184">
        <f>'[1]住基'!D9+'[1]外国人'!D9</f>
        <v>437</v>
      </c>
      <c r="F9" s="183" t="s">
        <v>336</v>
      </c>
      <c r="G9" s="184">
        <f>'[1]住基'!G9+'[1]外国人'!G9</f>
        <v>1392</v>
      </c>
      <c r="H9" s="184">
        <f>'[1]住基'!H9+'[1]外国人'!H9</f>
        <v>726</v>
      </c>
      <c r="I9" s="184">
        <f>'[1]住基'!I9+'[1]外国人'!I9</f>
        <v>666</v>
      </c>
      <c r="K9" s="183" t="s">
        <v>337</v>
      </c>
      <c r="L9" s="184">
        <f>'[1]住基'!L9+'[1]外国人'!L9</f>
        <v>1381</v>
      </c>
      <c r="M9" s="184">
        <f>'[1]住基'!M9+'[1]外国人'!M9</f>
        <v>665</v>
      </c>
      <c r="N9" s="184">
        <f>'[1]住基'!N9+'[1]外国人'!N9</f>
        <v>716</v>
      </c>
      <c r="P9" s="183" t="s">
        <v>338</v>
      </c>
      <c r="Q9" s="184">
        <f>'[1]住基'!Q9+'[1]外国人'!Q9</f>
        <v>168</v>
      </c>
      <c r="R9" s="184">
        <f>'[1]住基'!R9+'[1]外国人'!R9</f>
        <v>27</v>
      </c>
      <c r="S9" s="184">
        <f>'[1]住基'!S9+'[1]外国人'!S9</f>
        <v>141</v>
      </c>
    </row>
    <row r="10" spans="1:19" ht="19.5" customHeight="1">
      <c r="A10" s="183" t="s">
        <v>339</v>
      </c>
      <c r="B10" s="184">
        <f>'[1]住基'!B10+'[1]外国人'!B10</f>
        <v>832</v>
      </c>
      <c r="C10" s="184">
        <f>'[1]住基'!C10+'[1]外国人'!C10</f>
        <v>414</v>
      </c>
      <c r="D10" s="184">
        <f>'[1]住基'!D10+'[1]外国人'!D10</f>
        <v>418</v>
      </c>
      <c r="F10" s="183" t="s">
        <v>340</v>
      </c>
      <c r="G10" s="184">
        <f>'[1]住基'!G10+'[1]外国人'!G10</f>
        <v>1361</v>
      </c>
      <c r="H10" s="184">
        <f>'[1]住基'!H10+'[1]外国人'!H10</f>
        <v>728</v>
      </c>
      <c r="I10" s="184">
        <f>'[1]住基'!I10+'[1]外国人'!I10</f>
        <v>633</v>
      </c>
      <c r="K10" s="183" t="s">
        <v>341</v>
      </c>
      <c r="L10" s="184">
        <f>'[1]住基'!L10+'[1]外国人'!L10</f>
        <v>1332</v>
      </c>
      <c r="M10" s="184">
        <f>'[1]住基'!M10+'[1]外国人'!M10</f>
        <v>642</v>
      </c>
      <c r="N10" s="184">
        <f>'[1]住基'!N10+'[1]外国人'!N10</f>
        <v>690</v>
      </c>
      <c r="P10" s="183" t="s">
        <v>342</v>
      </c>
      <c r="Q10" s="184">
        <f>'[1]住基'!Q10+'[1]外国人'!Q10</f>
        <v>119</v>
      </c>
      <c r="R10" s="184">
        <f>'[1]住基'!R10+'[1]外国人'!R10</f>
        <v>30</v>
      </c>
      <c r="S10" s="184">
        <f>'[1]住基'!S10+'[1]外国人'!S10</f>
        <v>89</v>
      </c>
    </row>
    <row r="11" spans="1:19" ht="19.5" customHeight="1">
      <c r="A11" s="181" t="s">
        <v>343</v>
      </c>
      <c r="B11" s="181">
        <f>'[1]住基'!B11+'[1]外国人'!B11</f>
        <v>4365</v>
      </c>
      <c r="C11" s="181">
        <f>'[1]住基'!C11+'[1]外国人'!C11</f>
        <v>2268</v>
      </c>
      <c r="D11" s="181">
        <f>'[1]住基'!D11+'[1]外国人'!D11</f>
        <v>2097</v>
      </c>
      <c r="F11" s="181" t="s">
        <v>344</v>
      </c>
      <c r="G11" s="181">
        <f>'[1]住基'!G11+'[1]外国人'!G11</f>
        <v>6061</v>
      </c>
      <c r="H11" s="181">
        <f>'[1]住基'!H11+'[1]外国人'!H11</f>
        <v>3130</v>
      </c>
      <c r="I11" s="181">
        <f>'[1]住基'!I11+'[1]外国人'!I11</f>
        <v>2931</v>
      </c>
      <c r="K11" s="181" t="s">
        <v>345</v>
      </c>
      <c r="L11" s="181">
        <f>'[1]住基'!L11+'[1]外国人'!L11</f>
        <v>6424</v>
      </c>
      <c r="M11" s="181">
        <f>'[1]住基'!M11+'[1]外国人'!M11</f>
        <v>3007</v>
      </c>
      <c r="N11" s="181">
        <f>'[1]住基'!N11+'[1]外国人'!N11</f>
        <v>3417</v>
      </c>
      <c r="P11" s="181" t="s">
        <v>346</v>
      </c>
      <c r="Q11" s="181">
        <f>'[1]住基'!Q11+'[1]外国人'!Q11</f>
        <v>262</v>
      </c>
      <c r="R11" s="181">
        <f>'[1]住基'!R11+'[1]外国人'!R11</f>
        <v>41</v>
      </c>
      <c r="S11" s="181">
        <f>'[1]住基'!S11+'[1]外国人'!S11</f>
        <v>221</v>
      </c>
    </row>
    <row r="12" spans="1:19" ht="19.5" customHeight="1">
      <c r="A12" s="183" t="s">
        <v>347</v>
      </c>
      <c r="B12" s="184">
        <f>'[1]住基'!B12+'[1]外国人'!B12</f>
        <v>843</v>
      </c>
      <c r="C12" s="184">
        <f>'[1]住基'!C12+'[1]外国人'!C12</f>
        <v>459</v>
      </c>
      <c r="D12" s="184">
        <f>'[1]住基'!D12+'[1]外国人'!D12</f>
        <v>384</v>
      </c>
      <c r="F12" s="183" t="s">
        <v>348</v>
      </c>
      <c r="G12" s="184">
        <f>'[1]住基'!G12+'[1]外国人'!G12</f>
        <v>1289</v>
      </c>
      <c r="H12" s="184">
        <f>'[1]住基'!H12+'[1]外国人'!H12</f>
        <v>683</v>
      </c>
      <c r="I12" s="184">
        <f>'[1]住基'!I12+'[1]外国人'!I12</f>
        <v>606</v>
      </c>
      <c r="K12" s="183" t="s">
        <v>349</v>
      </c>
      <c r="L12" s="184">
        <f>'[1]住基'!L12+'[1]外国人'!L12</f>
        <v>1438</v>
      </c>
      <c r="M12" s="184">
        <f>'[1]住基'!M12+'[1]外国人'!M12</f>
        <v>687</v>
      </c>
      <c r="N12" s="184">
        <f>'[1]住基'!N12+'[1]外国人'!N12</f>
        <v>751</v>
      </c>
      <c r="P12" s="183" t="s">
        <v>350</v>
      </c>
      <c r="Q12" s="184">
        <f>'[1]住基'!Q12+'[1]外国人'!Q12</f>
        <v>98</v>
      </c>
      <c r="R12" s="184">
        <f>'[1]住基'!R12+'[1]外国人'!R12</f>
        <v>14</v>
      </c>
      <c r="S12" s="184">
        <f>'[1]住基'!S12+'[1]外国人'!S12</f>
        <v>84</v>
      </c>
    </row>
    <row r="13" spans="1:19" ht="19.5" customHeight="1">
      <c r="A13" s="183" t="s">
        <v>351</v>
      </c>
      <c r="B13" s="184">
        <f>'[1]住基'!B13+'[1]外国人'!B13</f>
        <v>904</v>
      </c>
      <c r="C13" s="184">
        <f>'[1]住基'!C13+'[1]外国人'!C13</f>
        <v>455</v>
      </c>
      <c r="D13" s="184">
        <f>'[1]住基'!D13+'[1]外国人'!D13</f>
        <v>449</v>
      </c>
      <c r="F13" s="183" t="s">
        <v>352</v>
      </c>
      <c r="G13" s="184">
        <f>'[1]住基'!G13+'[1]外国人'!G13</f>
        <v>1190</v>
      </c>
      <c r="H13" s="184">
        <f>'[1]住基'!H13+'[1]外国人'!H13</f>
        <v>609</v>
      </c>
      <c r="I13" s="184">
        <f>'[1]住基'!I13+'[1]外国人'!I13</f>
        <v>581</v>
      </c>
      <c r="K13" s="183" t="s">
        <v>353</v>
      </c>
      <c r="L13" s="184">
        <f>'[1]住基'!L13+'[1]外国人'!L13</f>
        <v>1404</v>
      </c>
      <c r="M13" s="184">
        <f>'[1]住基'!M13+'[1]外国人'!M13</f>
        <v>635</v>
      </c>
      <c r="N13" s="184">
        <f>'[1]住基'!N13+'[1]外国人'!N13</f>
        <v>769</v>
      </c>
      <c r="P13" s="183" t="s">
        <v>354</v>
      </c>
      <c r="Q13" s="184">
        <f>'[1]住基'!Q13+'[1]外国人'!Q13</f>
        <v>65</v>
      </c>
      <c r="R13" s="184">
        <f>'[1]住基'!R13+'[1]外国人'!R13</f>
        <v>12</v>
      </c>
      <c r="S13" s="184">
        <f>'[1]住基'!S13+'[1]外国人'!S13</f>
        <v>53</v>
      </c>
    </row>
    <row r="14" spans="1:19" ht="19.5" customHeight="1">
      <c r="A14" s="183" t="s">
        <v>355</v>
      </c>
      <c r="B14" s="184">
        <f>'[1]住基'!B14+'[1]外国人'!B14</f>
        <v>820</v>
      </c>
      <c r="C14" s="184">
        <f>'[1]住基'!C14+'[1]外国人'!C14</f>
        <v>449</v>
      </c>
      <c r="D14" s="184">
        <f>'[1]住基'!D14+'[1]外国人'!D14</f>
        <v>371</v>
      </c>
      <c r="F14" s="183" t="s">
        <v>356</v>
      </c>
      <c r="G14" s="184">
        <f>'[1]住基'!G14+'[1]外国人'!G14</f>
        <v>1133</v>
      </c>
      <c r="H14" s="184">
        <f>'[1]住基'!H14+'[1]外国人'!H14</f>
        <v>567</v>
      </c>
      <c r="I14" s="184">
        <f>'[1]住基'!I14+'[1]外国人'!I14</f>
        <v>566</v>
      </c>
      <c r="K14" s="183" t="s">
        <v>357</v>
      </c>
      <c r="L14" s="184">
        <f>'[1]住基'!L14+'[1]外国人'!L14</f>
        <v>1173</v>
      </c>
      <c r="M14" s="184">
        <f>'[1]住基'!M14+'[1]外国人'!M14</f>
        <v>577</v>
      </c>
      <c r="N14" s="184">
        <f>'[1]住基'!N14+'[1]外国人'!N14</f>
        <v>596</v>
      </c>
      <c r="P14" s="183" t="s">
        <v>358</v>
      </c>
      <c r="Q14" s="184">
        <f>'[1]住基'!Q14+'[1]外国人'!Q14</f>
        <v>40</v>
      </c>
      <c r="R14" s="184">
        <f>'[1]住基'!R14+'[1]外国人'!R14</f>
        <v>7</v>
      </c>
      <c r="S14" s="184">
        <f>'[1]住基'!S14+'[1]外国人'!S14</f>
        <v>33</v>
      </c>
    </row>
    <row r="15" spans="1:19" ht="19.5" customHeight="1">
      <c r="A15" s="183" t="s">
        <v>359</v>
      </c>
      <c r="B15" s="184">
        <f>'[1]住基'!B15+'[1]外国人'!B15</f>
        <v>889</v>
      </c>
      <c r="C15" s="184">
        <f>'[1]住基'!C15+'[1]外国人'!C15</f>
        <v>471</v>
      </c>
      <c r="D15" s="184">
        <f>'[1]住基'!D15+'[1]外国人'!D15</f>
        <v>418</v>
      </c>
      <c r="F15" s="183" t="s">
        <v>360</v>
      </c>
      <c r="G15" s="184">
        <f>'[1]住基'!G15+'[1]外国人'!G15</f>
        <v>1228</v>
      </c>
      <c r="H15" s="184">
        <f>'[1]住基'!H15+'[1]外国人'!H15</f>
        <v>647</v>
      </c>
      <c r="I15" s="184">
        <f>'[1]住基'!I15+'[1]外国人'!I15</f>
        <v>581</v>
      </c>
      <c r="K15" s="183" t="s">
        <v>361</v>
      </c>
      <c r="L15" s="184">
        <f>'[1]住基'!L15+'[1]外国人'!L15</f>
        <v>1093</v>
      </c>
      <c r="M15" s="184">
        <f>'[1]住基'!M15+'[1]外国人'!M15</f>
        <v>505</v>
      </c>
      <c r="N15" s="184">
        <f>'[1]住基'!N15+'[1]外国人'!N15</f>
        <v>588</v>
      </c>
      <c r="P15" s="183" t="s">
        <v>362</v>
      </c>
      <c r="Q15" s="184">
        <f>'[1]住基'!Q15+'[1]外国人'!Q15</f>
        <v>33</v>
      </c>
      <c r="R15" s="184">
        <f>'[1]住基'!R15+'[1]外国人'!R15</f>
        <v>4</v>
      </c>
      <c r="S15" s="184">
        <f>'[1]住基'!S15+'[1]外国人'!S15</f>
        <v>29</v>
      </c>
    </row>
    <row r="16" spans="1:19" ht="19.5" customHeight="1">
      <c r="A16" s="183" t="s">
        <v>363</v>
      </c>
      <c r="B16" s="184">
        <f>'[1]住基'!B16+'[1]外国人'!B16</f>
        <v>909</v>
      </c>
      <c r="C16" s="184">
        <f>'[1]住基'!C16+'[1]外国人'!C16</f>
        <v>434</v>
      </c>
      <c r="D16" s="184">
        <f>'[1]住基'!D16+'[1]外国人'!D16</f>
        <v>475</v>
      </c>
      <c r="F16" s="183" t="s">
        <v>364</v>
      </c>
      <c r="G16" s="184">
        <f>'[1]住基'!G16+'[1]外国人'!G16</f>
        <v>1221</v>
      </c>
      <c r="H16" s="184">
        <f>'[1]住基'!H16+'[1]外国人'!H16</f>
        <v>624</v>
      </c>
      <c r="I16" s="184">
        <f>'[1]住基'!I16+'[1]外国人'!I16</f>
        <v>597</v>
      </c>
      <c r="K16" s="183" t="s">
        <v>365</v>
      </c>
      <c r="L16" s="184">
        <f>'[1]住基'!L16+'[1]外国人'!L16</f>
        <v>1316</v>
      </c>
      <c r="M16" s="184">
        <f>'[1]住基'!M16+'[1]外国人'!M16</f>
        <v>603</v>
      </c>
      <c r="N16" s="184">
        <f>'[1]住基'!N16+'[1]外国人'!N16</f>
        <v>713</v>
      </c>
      <c r="P16" s="183" t="s">
        <v>366</v>
      </c>
      <c r="Q16" s="184">
        <f>'[1]住基'!Q16+'[1]外国人'!Q16</f>
        <v>26</v>
      </c>
      <c r="R16" s="184">
        <f>'[1]住基'!R16+'[1]外国人'!R16</f>
        <v>4</v>
      </c>
      <c r="S16" s="184">
        <f>'[1]住基'!S16+'[1]外国人'!S16</f>
        <v>22</v>
      </c>
    </row>
    <row r="17" spans="1:19" ht="19.5" customHeight="1">
      <c r="A17" s="181" t="s">
        <v>367</v>
      </c>
      <c r="B17" s="181">
        <f>'[1]住基'!B17+'[1]外国人'!B17</f>
        <v>4623</v>
      </c>
      <c r="C17" s="181">
        <f>'[1]住基'!C17+'[1]外国人'!C17</f>
        <v>2430</v>
      </c>
      <c r="D17" s="181">
        <f>'[1]住基'!D17+'[1]外国人'!D17</f>
        <v>2193</v>
      </c>
      <c r="F17" s="181" t="s">
        <v>368</v>
      </c>
      <c r="G17" s="181">
        <f>'[1]住基'!G17+'[1]外国人'!G17</f>
        <v>5440</v>
      </c>
      <c r="H17" s="181">
        <f>'[1]住基'!H17+'[1]外国人'!H17</f>
        <v>2690</v>
      </c>
      <c r="I17" s="181">
        <f>'[1]住基'!I17+'[1]外国人'!I17</f>
        <v>2750</v>
      </c>
      <c r="K17" s="181" t="s">
        <v>369</v>
      </c>
      <c r="L17" s="181">
        <f>'[1]住基'!L17+'[1]外国人'!L17</f>
        <v>6263</v>
      </c>
      <c r="M17" s="181">
        <f>'[1]住基'!M17+'[1]外国人'!M17</f>
        <v>2851</v>
      </c>
      <c r="N17" s="181">
        <f>'[1]住基'!N17+'[1]外国人'!N17</f>
        <v>3412</v>
      </c>
      <c r="P17" s="181" t="s">
        <v>370</v>
      </c>
      <c r="Q17" s="181">
        <f>'[1]住基'!Q17+'[1]外国人'!Q17</f>
        <v>23</v>
      </c>
      <c r="R17" s="181">
        <f>'[1]住基'!R17+'[1]外国人'!R17</f>
        <v>3</v>
      </c>
      <c r="S17" s="181">
        <f>'[1]住基'!S17+'[1]外国人'!S17</f>
        <v>20</v>
      </c>
    </row>
    <row r="18" spans="1:19" ht="19.5" customHeight="1">
      <c r="A18" s="183" t="s">
        <v>371</v>
      </c>
      <c r="B18" s="184">
        <f>'[1]住基'!B18+'[1]外国人'!B18</f>
        <v>915</v>
      </c>
      <c r="C18" s="184">
        <f>'[1]住基'!C18+'[1]外国人'!C18</f>
        <v>499</v>
      </c>
      <c r="D18" s="184">
        <f>'[1]住基'!D18+'[1]外国人'!D18</f>
        <v>416</v>
      </c>
      <c r="F18" s="183" t="s">
        <v>372</v>
      </c>
      <c r="G18" s="184">
        <f>'[1]住基'!G18+'[1]外国人'!G18</f>
        <v>949</v>
      </c>
      <c r="H18" s="184">
        <f>'[1]住基'!H18+'[1]外国人'!H18</f>
        <v>474</v>
      </c>
      <c r="I18" s="184">
        <f>'[1]住基'!I18+'[1]外国人'!I18</f>
        <v>475</v>
      </c>
      <c r="K18" s="183" t="s">
        <v>373</v>
      </c>
      <c r="L18" s="184">
        <f>'[1]住基'!L18+'[1]外国人'!L18</f>
        <v>1282</v>
      </c>
      <c r="M18" s="184">
        <f>'[1]住基'!M18+'[1]外国人'!M18</f>
        <v>586</v>
      </c>
      <c r="N18" s="184">
        <f>'[1]住基'!N18+'[1]外国人'!N18</f>
        <v>696</v>
      </c>
      <c r="P18" s="183" t="s">
        <v>374</v>
      </c>
      <c r="Q18" s="184">
        <f>'[1]住基'!Q18+'[1]外国人'!Q18</f>
        <v>13</v>
      </c>
      <c r="R18" s="184">
        <f>'[1]住基'!R18+'[1]外国人'!R18</f>
        <v>1</v>
      </c>
      <c r="S18" s="184">
        <f>'[1]住基'!S18+'[1]外国人'!S18</f>
        <v>12</v>
      </c>
    </row>
    <row r="19" spans="1:19" ht="19.5" customHeight="1">
      <c r="A19" s="183" t="s">
        <v>375</v>
      </c>
      <c r="B19" s="184">
        <f>'[1]住基'!B19+'[1]外国人'!B19</f>
        <v>907</v>
      </c>
      <c r="C19" s="184">
        <f>'[1]住基'!C19+'[1]外国人'!C19</f>
        <v>444</v>
      </c>
      <c r="D19" s="184">
        <f>'[1]住基'!D19+'[1]外国人'!D19</f>
        <v>463</v>
      </c>
      <c r="F19" s="183" t="s">
        <v>376</v>
      </c>
      <c r="G19" s="184">
        <f>'[1]住基'!G19+'[1]外国人'!G19</f>
        <v>1092</v>
      </c>
      <c r="H19" s="184">
        <f>'[1]住基'!H19+'[1]外国人'!H19</f>
        <v>545</v>
      </c>
      <c r="I19" s="184">
        <f>'[1]住基'!I19+'[1]外国人'!I19</f>
        <v>547</v>
      </c>
      <c r="K19" s="183" t="s">
        <v>377</v>
      </c>
      <c r="L19" s="184">
        <f>'[1]住基'!L19+'[1]外国人'!L19</f>
        <v>1226</v>
      </c>
      <c r="M19" s="184">
        <f>'[1]住基'!M19+'[1]外国人'!M19</f>
        <v>547</v>
      </c>
      <c r="N19" s="184">
        <f>'[1]住基'!N19+'[1]外国人'!N19</f>
        <v>679</v>
      </c>
      <c r="P19" s="183" t="s">
        <v>378</v>
      </c>
      <c r="Q19" s="184">
        <f>'[1]住基'!Q19+'[1]外国人'!Q19</f>
        <v>2</v>
      </c>
      <c r="R19" s="184">
        <f>'[1]住基'!R19+'[1]外国人'!R19</f>
        <v>1</v>
      </c>
      <c r="S19" s="184">
        <f>'[1]住基'!S19+'[1]外国人'!S19</f>
        <v>1</v>
      </c>
    </row>
    <row r="20" spans="1:19" ht="19.5" customHeight="1">
      <c r="A20" s="183" t="s">
        <v>379</v>
      </c>
      <c r="B20" s="184">
        <f>'[1]住基'!B20+'[1]外国人'!B20</f>
        <v>929</v>
      </c>
      <c r="C20" s="184">
        <f>'[1]住基'!C20+'[1]外国人'!C20</f>
        <v>486</v>
      </c>
      <c r="D20" s="184">
        <f>'[1]住基'!D20+'[1]外国人'!D20</f>
        <v>443</v>
      </c>
      <c r="F20" s="183" t="s">
        <v>380</v>
      </c>
      <c r="G20" s="184">
        <f>'[1]住基'!G20+'[1]外国人'!G20</f>
        <v>1159</v>
      </c>
      <c r="H20" s="184">
        <f>'[1]住基'!H20+'[1]外国人'!H20</f>
        <v>580</v>
      </c>
      <c r="I20" s="184">
        <f>'[1]住基'!I20+'[1]外国人'!I20</f>
        <v>579</v>
      </c>
      <c r="K20" s="183" t="s">
        <v>381</v>
      </c>
      <c r="L20" s="184">
        <f>'[1]住基'!L20+'[1]外国人'!L20</f>
        <v>1269</v>
      </c>
      <c r="M20" s="184">
        <f>'[1]住基'!M20+'[1]外国人'!M20</f>
        <v>558</v>
      </c>
      <c r="N20" s="184">
        <f>'[1]住基'!N20+'[1]外国人'!N20</f>
        <v>711</v>
      </c>
      <c r="P20" s="183" t="s">
        <v>382</v>
      </c>
      <c r="Q20" s="184">
        <f>'[1]住基'!Q20+'[1]外国人'!Q20</f>
        <v>3</v>
      </c>
      <c r="R20" s="184">
        <f>'[1]住基'!R20+'[1]外国人'!R20</f>
        <v>0</v>
      </c>
      <c r="S20" s="184">
        <f>'[1]住基'!S20+'[1]外国人'!S20</f>
        <v>3</v>
      </c>
    </row>
    <row r="21" spans="1:19" ht="19.5" customHeight="1">
      <c r="A21" s="183" t="s">
        <v>383</v>
      </c>
      <c r="B21" s="184">
        <f>'[1]住基'!B21+'[1]外国人'!B21</f>
        <v>927</v>
      </c>
      <c r="C21" s="184">
        <f>'[1]住基'!C21+'[1]外国人'!C21</f>
        <v>489</v>
      </c>
      <c r="D21" s="184">
        <f>'[1]住基'!D21+'[1]外国人'!D21</f>
        <v>438</v>
      </c>
      <c r="F21" s="183" t="s">
        <v>384</v>
      </c>
      <c r="G21" s="184">
        <f>'[1]住基'!G21+'[1]外国人'!G21</f>
        <v>1100</v>
      </c>
      <c r="H21" s="184">
        <f>'[1]住基'!H21+'[1]外国人'!H21</f>
        <v>522</v>
      </c>
      <c r="I21" s="184">
        <f>'[1]住基'!I21+'[1]外国人'!I21</f>
        <v>578</v>
      </c>
      <c r="K21" s="183" t="s">
        <v>385</v>
      </c>
      <c r="L21" s="184">
        <f>'[1]住基'!L21+'[1]外国人'!L21</f>
        <v>1207</v>
      </c>
      <c r="M21" s="184">
        <f>'[1]住基'!M21+'[1]外国人'!M21</f>
        <v>563</v>
      </c>
      <c r="N21" s="184">
        <f>'[1]住基'!N21+'[1]外国人'!N21</f>
        <v>644</v>
      </c>
      <c r="P21" s="183" t="s">
        <v>386</v>
      </c>
      <c r="Q21" s="184">
        <f>'[1]住基'!Q21+'[1]外国人'!Q21</f>
        <v>1</v>
      </c>
      <c r="R21" s="184">
        <f>'[1]住基'!R21+'[1]外国人'!R21</f>
        <v>0</v>
      </c>
      <c r="S21" s="184">
        <f>'[1]住基'!S21+'[1]外国人'!S21</f>
        <v>1</v>
      </c>
    </row>
    <row r="22" spans="1:19" ht="19.5" customHeight="1">
      <c r="A22" s="183" t="s">
        <v>387</v>
      </c>
      <c r="B22" s="184">
        <f>'[1]住基'!B22+'[1]外国人'!B22</f>
        <v>945</v>
      </c>
      <c r="C22" s="184">
        <f>'[1]住基'!C22+'[1]外国人'!C22</f>
        <v>512</v>
      </c>
      <c r="D22" s="184">
        <f>'[1]住基'!D22+'[1]外国人'!D22</f>
        <v>433</v>
      </c>
      <c r="F22" s="183" t="s">
        <v>388</v>
      </c>
      <c r="G22" s="184">
        <f>'[1]住基'!G22+'[1]外国人'!G22</f>
        <v>1140</v>
      </c>
      <c r="H22" s="184">
        <f>'[1]住基'!H22+'[1]外国人'!H22</f>
        <v>569</v>
      </c>
      <c r="I22" s="184">
        <f>'[1]住基'!I22+'[1]外国人'!I22</f>
        <v>571</v>
      </c>
      <c r="K22" s="183" t="s">
        <v>389</v>
      </c>
      <c r="L22" s="184">
        <f>'[1]住基'!L22+'[1]外国人'!L22</f>
        <v>1279</v>
      </c>
      <c r="M22" s="184">
        <f>'[1]住基'!M22+'[1]外国人'!M22</f>
        <v>597</v>
      </c>
      <c r="N22" s="184">
        <f>'[1]住基'!N22+'[1]外国人'!N22</f>
        <v>682</v>
      </c>
      <c r="P22" s="183" t="s">
        <v>390</v>
      </c>
      <c r="Q22" s="184">
        <f>'[1]住基'!Q22+'[1]外国人'!Q22</f>
        <v>4</v>
      </c>
      <c r="R22" s="184">
        <f>'[1]住基'!R22+'[1]外国人'!R22</f>
        <v>1</v>
      </c>
      <c r="S22" s="184">
        <f>'[1]住基'!S22+'[1]外国人'!S22</f>
        <v>3</v>
      </c>
    </row>
    <row r="23" spans="1:19" ht="19.5" customHeight="1">
      <c r="A23" s="181" t="s">
        <v>391</v>
      </c>
      <c r="B23" s="181">
        <f>'[1]住基'!B23+'[1]外国人'!B23</f>
        <v>5422</v>
      </c>
      <c r="C23" s="181">
        <f>'[1]住基'!C23+'[1]外国人'!C23</f>
        <v>2786</v>
      </c>
      <c r="D23" s="181">
        <f>'[1]住基'!D23+'[1]外国人'!D23</f>
        <v>2636</v>
      </c>
      <c r="F23" s="181" t="s">
        <v>392</v>
      </c>
      <c r="G23" s="181">
        <f>'[1]住基'!G23+'[1]外国人'!G23</f>
        <v>5976</v>
      </c>
      <c r="H23" s="181">
        <f>'[1]住基'!H23+'[1]外国人'!H23</f>
        <v>2961</v>
      </c>
      <c r="I23" s="181">
        <f>'[1]住基'!I23+'[1]外国人'!I23</f>
        <v>3015</v>
      </c>
      <c r="K23" s="181" t="s">
        <v>393</v>
      </c>
      <c r="L23" s="181">
        <f>'[1]住基'!L23+'[1]外国人'!L23</f>
        <v>5956</v>
      </c>
      <c r="M23" s="181">
        <f>'[1]住基'!M23+'[1]外国人'!M23</f>
        <v>2549</v>
      </c>
      <c r="N23" s="181">
        <f>'[1]住基'!N23+'[1]外国人'!N23</f>
        <v>3407</v>
      </c>
      <c r="P23" s="181" t="s">
        <v>394</v>
      </c>
      <c r="Q23" s="181">
        <f>'[1]住基'!Q23+'[1]外国人'!Q23</f>
        <v>1</v>
      </c>
      <c r="R23" s="181">
        <f>'[1]住基'!R23+'[1]外国人'!R23</f>
        <v>0</v>
      </c>
      <c r="S23" s="181">
        <f>'[1]住基'!S23+'[1]外国人'!S23</f>
        <v>1</v>
      </c>
    </row>
    <row r="24" spans="1:19" ht="19.5" customHeight="1">
      <c r="A24" s="183" t="s">
        <v>395</v>
      </c>
      <c r="B24" s="184">
        <f>'[1]住基'!B24+'[1]外国人'!B24</f>
        <v>1054</v>
      </c>
      <c r="C24" s="184">
        <f>'[1]住基'!C24+'[1]外国人'!C24</f>
        <v>522</v>
      </c>
      <c r="D24" s="184">
        <f>'[1]住基'!D24+'[1]外国人'!D24</f>
        <v>532</v>
      </c>
      <c r="F24" s="183" t="s">
        <v>396</v>
      </c>
      <c r="G24" s="184">
        <f>'[1]住基'!G24+'[1]外国人'!G24</f>
        <v>1125</v>
      </c>
      <c r="H24" s="184">
        <f>'[1]住基'!H24+'[1]外国人'!H24</f>
        <v>546</v>
      </c>
      <c r="I24" s="184">
        <f>'[1]住基'!I24+'[1]外国人'!I24</f>
        <v>579</v>
      </c>
      <c r="K24" s="183" t="s">
        <v>397</v>
      </c>
      <c r="L24" s="184">
        <f>'[1]住基'!L24+'[1]外国人'!L24</f>
        <v>1248</v>
      </c>
      <c r="M24" s="184">
        <f>'[1]住基'!M24+'[1]外国人'!M24</f>
        <v>531</v>
      </c>
      <c r="N24" s="184">
        <f>'[1]住基'!N24+'[1]外国人'!N24</f>
        <v>717</v>
      </c>
      <c r="P24" s="183" t="s">
        <v>398</v>
      </c>
      <c r="Q24" s="184">
        <f>'[1]住基'!Q24+'[1]外国人'!Q24</f>
        <v>0</v>
      </c>
      <c r="R24" s="184">
        <f>'[1]住基'!R24+'[1]外国人'!R24</f>
        <v>0</v>
      </c>
      <c r="S24" s="184">
        <f>'[1]住基'!S24+'[1]外国人'!S24</f>
        <v>0</v>
      </c>
    </row>
    <row r="25" spans="1:19" ht="19.5" customHeight="1">
      <c r="A25" s="183" t="s">
        <v>399</v>
      </c>
      <c r="B25" s="184">
        <f>'[1]住基'!B25+'[1]外国人'!B25</f>
        <v>1021</v>
      </c>
      <c r="C25" s="184">
        <f>'[1]住基'!C25+'[1]外国人'!C25</f>
        <v>537</v>
      </c>
      <c r="D25" s="184">
        <f>'[1]住基'!D25+'[1]外国人'!D25</f>
        <v>484</v>
      </c>
      <c r="F25" s="183" t="s">
        <v>400</v>
      </c>
      <c r="G25" s="184">
        <f>'[1]住基'!G25+'[1]外国人'!G25</f>
        <v>1222</v>
      </c>
      <c r="H25" s="184">
        <f>'[1]住基'!H25+'[1]外国人'!H25</f>
        <v>592</v>
      </c>
      <c r="I25" s="184">
        <f>'[1]住基'!I25+'[1]外国人'!I25</f>
        <v>630</v>
      </c>
      <c r="K25" s="183" t="s">
        <v>401</v>
      </c>
      <c r="L25" s="184">
        <f>'[1]住基'!L25+'[1]外国人'!L25</f>
        <v>1202</v>
      </c>
      <c r="M25" s="184">
        <f>'[1]住基'!M25+'[1]外国人'!M25</f>
        <v>534</v>
      </c>
      <c r="N25" s="184">
        <f>'[1]住基'!N25+'[1]外国人'!N25</f>
        <v>668</v>
      </c>
      <c r="P25" s="183" t="s">
        <v>402</v>
      </c>
      <c r="Q25" s="184">
        <f>'[1]住基'!Q25+'[1]外国人'!Q25</f>
        <v>1</v>
      </c>
      <c r="R25" s="184">
        <f>'[1]住基'!R25+'[1]外国人'!R25</f>
        <v>0</v>
      </c>
      <c r="S25" s="184">
        <f>'[1]住基'!S25+'[1]外国人'!S25</f>
        <v>1</v>
      </c>
    </row>
    <row r="26" spans="1:19" ht="19.5" customHeight="1">
      <c r="A26" s="183" t="s">
        <v>403</v>
      </c>
      <c r="B26" s="184">
        <f>'[1]住基'!B26+'[1]外国人'!B26</f>
        <v>1119</v>
      </c>
      <c r="C26" s="184">
        <f>'[1]住基'!C26+'[1]外国人'!C26</f>
        <v>581</v>
      </c>
      <c r="D26" s="184">
        <f>'[1]住基'!D26+'[1]外国人'!D26</f>
        <v>538</v>
      </c>
      <c r="F26" s="183" t="s">
        <v>404</v>
      </c>
      <c r="G26" s="184">
        <f>'[1]住基'!G26+'[1]外国人'!G26</f>
        <v>1128</v>
      </c>
      <c r="H26" s="184">
        <f>'[1]住基'!H26+'[1]外国人'!H26</f>
        <v>568</v>
      </c>
      <c r="I26" s="184">
        <f>'[1]住基'!I26+'[1]外国人'!I26</f>
        <v>560</v>
      </c>
      <c r="K26" s="183" t="s">
        <v>405</v>
      </c>
      <c r="L26" s="184">
        <f>'[1]住基'!L26+'[1]外国人'!L26</f>
        <v>1185</v>
      </c>
      <c r="M26" s="184">
        <f>'[1]住基'!M26+'[1]外国人'!M26</f>
        <v>545</v>
      </c>
      <c r="N26" s="184">
        <f>'[1]住基'!N26+'[1]外国人'!N26</f>
        <v>640</v>
      </c>
      <c r="P26" s="183" t="s">
        <v>406</v>
      </c>
      <c r="Q26" s="184">
        <f>'[1]住基'!Q26+'[1]外国人'!Q26</f>
        <v>0</v>
      </c>
      <c r="R26" s="184">
        <f>'[1]住基'!R26+'[1]外国人'!R26</f>
        <v>0</v>
      </c>
      <c r="S26" s="184">
        <f>'[1]住基'!S26+'[1]外国人'!S26</f>
        <v>0</v>
      </c>
    </row>
    <row r="27" spans="1:19" ht="19.5" customHeight="1">
      <c r="A27" s="183" t="s">
        <v>407</v>
      </c>
      <c r="B27" s="184">
        <f>'[1]住基'!B27+'[1]外国人'!B27</f>
        <v>1091</v>
      </c>
      <c r="C27" s="184">
        <f>'[1]住基'!C27+'[1]外国人'!C27</f>
        <v>572</v>
      </c>
      <c r="D27" s="184">
        <f>'[1]住基'!D27+'[1]外国人'!D27</f>
        <v>519</v>
      </c>
      <c r="F27" s="183" t="s">
        <v>408</v>
      </c>
      <c r="G27" s="184">
        <f>'[1]住基'!G27+'[1]外国人'!G27</f>
        <v>1302</v>
      </c>
      <c r="H27" s="184">
        <f>'[1]住基'!H27+'[1]外国人'!H27</f>
        <v>651</v>
      </c>
      <c r="I27" s="184">
        <f>'[1]住基'!I27+'[1]外国人'!I27</f>
        <v>651</v>
      </c>
      <c r="K27" s="183" t="s">
        <v>409</v>
      </c>
      <c r="L27" s="184">
        <f>'[1]住基'!L27+'[1]外国人'!L27</f>
        <v>1166</v>
      </c>
      <c r="M27" s="184">
        <f>'[1]住基'!M27+'[1]外国人'!M27</f>
        <v>473</v>
      </c>
      <c r="N27" s="184">
        <f>'[1]住基'!N27+'[1]外国人'!N27</f>
        <v>693</v>
      </c>
      <c r="P27" s="183" t="s">
        <v>410</v>
      </c>
      <c r="Q27" s="184">
        <f>'[1]住基'!Q27+'[1]外国人'!Q27</f>
        <v>0</v>
      </c>
      <c r="R27" s="184">
        <f>'[1]住基'!R27+'[1]外国人'!R27</f>
        <v>0</v>
      </c>
      <c r="S27" s="184">
        <f>'[1]住基'!S27+'[1]外国人'!S27</f>
        <v>0</v>
      </c>
    </row>
    <row r="28" spans="1:19" ht="19.5" customHeight="1">
      <c r="A28" s="183" t="s">
        <v>411</v>
      </c>
      <c r="B28" s="184">
        <f>'[1]住基'!B28+'[1]外国人'!B28</f>
        <v>1137</v>
      </c>
      <c r="C28" s="184">
        <f>'[1]住基'!C28+'[1]外国人'!C28</f>
        <v>574</v>
      </c>
      <c r="D28" s="184">
        <f>'[1]住基'!D28+'[1]外国人'!D28</f>
        <v>563</v>
      </c>
      <c r="F28" s="183" t="s">
        <v>412</v>
      </c>
      <c r="G28" s="184">
        <f>'[1]住基'!G28+'[1]外国人'!G28</f>
        <v>1199</v>
      </c>
      <c r="H28" s="184">
        <f>'[1]住基'!H28+'[1]外国人'!H28</f>
        <v>604</v>
      </c>
      <c r="I28" s="184">
        <f>'[1]住基'!I28+'[1]外国人'!I28</f>
        <v>595</v>
      </c>
      <c r="K28" s="183" t="s">
        <v>413</v>
      </c>
      <c r="L28" s="184">
        <f>'[1]住基'!L28+'[1]外国人'!L28</f>
        <v>1155</v>
      </c>
      <c r="M28" s="184">
        <f>'[1]住基'!M28+'[1]外国人'!M28</f>
        <v>466</v>
      </c>
      <c r="N28" s="184">
        <f>'[1]住基'!N28+'[1]外国人'!N28</f>
        <v>689</v>
      </c>
      <c r="P28" s="183" t="s">
        <v>414</v>
      </c>
      <c r="Q28" s="184">
        <f>'[1]住基'!Q28+'[1]外国人'!Q28</f>
        <v>0</v>
      </c>
      <c r="R28" s="184">
        <f>'[1]住基'!R28+'[1]外国人'!R28</f>
        <v>0</v>
      </c>
      <c r="S28" s="184">
        <f>'[1]住基'!S28+'[1]外国人'!S28</f>
        <v>0</v>
      </c>
    </row>
    <row r="29" spans="1:19" ht="19.5" customHeight="1">
      <c r="A29" s="181" t="s">
        <v>415</v>
      </c>
      <c r="B29" s="181">
        <f>'[1]住基'!B29+'[1]外国人'!B29</f>
        <v>5935</v>
      </c>
      <c r="C29" s="181">
        <f>'[1]住基'!C29+'[1]外国人'!C29</f>
        <v>3062</v>
      </c>
      <c r="D29" s="181">
        <f>'[1]住基'!D29+'[1]外国人'!D29</f>
        <v>2873</v>
      </c>
      <c r="F29" s="181" t="s">
        <v>416</v>
      </c>
      <c r="G29" s="181">
        <f>'[1]住基'!G29+'[1]外国人'!G29</f>
        <v>6821</v>
      </c>
      <c r="H29" s="181">
        <f>'[1]住基'!H29+'[1]外国人'!H29</f>
        <v>3429</v>
      </c>
      <c r="I29" s="181">
        <f>'[1]住基'!I29+'[1]外国人'!I29</f>
        <v>3392</v>
      </c>
      <c r="K29" s="181" t="s">
        <v>417</v>
      </c>
      <c r="L29" s="181">
        <f>'[1]住基'!L29+'[1]外国人'!L29</f>
        <v>4119</v>
      </c>
      <c r="M29" s="181">
        <f>'[1]住基'!M29+'[1]外国人'!M29</f>
        <v>1538</v>
      </c>
      <c r="N29" s="181">
        <f>'[1]住基'!N29+'[1]外国人'!N29</f>
        <v>2581</v>
      </c>
      <c r="P29" s="185" t="s">
        <v>418</v>
      </c>
      <c r="Q29" s="186">
        <f>'[1]住基'!Q29+'[1]外国人'!Q29</f>
        <v>0</v>
      </c>
      <c r="R29" s="186">
        <f>'[1]住基'!R29+'[1]外国人'!R29</f>
        <v>0</v>
      </c>
      <c r="S29" s="186">
        <f>'[1]住基'!S29+'[1]外国人'!S29</f>
        <v>0</v>
      </c>
    </row>
    <row r="30" spans="1:19" ht="19.5" customHeight="1">
      <c r="A30" s="183" t="s">
        <v>419</v>
      </c>
      <c r="B30" s="184">
        <f>'[1]住基'!B30+'[1]外国人'!B30</f>
        <v>1163</v>
      </c>
      <c r="C30" s="184">
        <f>'[1]住基'!C30+'[1]外国人'!C30</f>
        <v>601</v>
      </c>
      <c r="D30" s="184">
        <f>'[1]住基'!D30+'[1]外国人'!D30</f>
        <v>562</v>
      </c>
      <c r="F30" s="183" t="s">
        <v>420</v>
      </c>
      <c r="G30" s="184">
        <f>'[1]住基'!G30+'[1]外国人'!G30</f>
        <v>1243</v>
      </c>
      <c r="H30" s="184">
        <f>'[1]住基'!H30+'[1]外国人'!H30</f>
        <v>633</v>
      </c>
      <c r="I30" s="184">
        <f>'[1]住基'!I30+'[1]外国人'!I30</f>
        <v>610</v>
      </c>
      <c r="K30" s="183" t="s">
        <v>421</v>
      </c>
      <c r="L30" s="184">
        <f>'[1]住基'!L30+'[1]外国人'!L30</f>
        <v>1024</v>
      </c>
      <c r="M30" s="184">
        <f>'[1]住基'!M30+'[1]外国人'!M30</f>
        <v>447</v>
      </c>
      <c r="N30" s="184">
        <f>'[1]住基'!N30+'[1]外国人'!N30</f>
        <v>577</v>
      </c>
      <c r="P30" s="187" t="s">
        <v>422</v>
      </c>
      <c r="Q30" s="188">
        <f>'[1]住基'!Q30+'[1]外国人'!Q30</f>
        <v>0</v>
      </c>
      <c r="R30" s="188">
        <f>'[1]住基'!R30+'[1]外国人'!R30</f>
        <v>0</v>
      </c>
      <c r="S30" s="188">
        <f>'[1]住基'!S30+'[1]外国人'!S30</f>
        <v>0</v>
      </c>
    </row>
    <row r="31" spans="1:14" ht="19.5" customHeight="1">
      <c r="A31" s="183" t="s">
        <v>423</v>
      </c>
      <c r="B31" s="184">
        <f>'[1]住基'!B31+'[1]外国人'!B31</f>
        <v>1156</v>
      </c>
      <c r="C31" s="184">
        <f>'[1]住基'!C31+'[1]外国人'!C31</f>
        <v>608</v>
      </c>
      <c r="D31" s="184">
        <f>'[1]住基'!D31+'[1]外国人'!D31</f>
        <v>548</v>
      </c>
      <c r="F31" s="183" t="s">
        <v>424</v>
      </c>
      <c r="G31" s="184">
        <f>'[1]住基'!G31+'[1]外国人'!G31</f>
        <v>1303</v>
      </c>
      <c r="H31" s="184">
        <f>'[1]住基'!H31+'[1]外国人'!H31</f>
        <v>647</v>
      </c>
      <c r="I31" s="184">
        <f>'[1]住基'!I31+'[1]外国人'!I31</f>
        <v>656</v>
      </c>
      <c r="K31" s="183" t="s">
        <v>425</v>
      </c>
      <c r="L31" s="184">
        <f>'[1]住基'!L31+'[1]外国人'!L31</f>
        <v>965</v>
      </c>
      <c r="M31" s="184">
        <f>'[1]住基'!M31+'[1]外国人'!M31</f>
        <v>407</v>
      </c>
      <c r="N31" s="184">
        <f>'[1]住基'!N31+'[1]外国人'!N31</f>
        <v>558</v>
      </c>
    </row>
    <row r="32" spans="1:14" ht="19.5" customHeight="1">
      <c r="A32" s="183" t="s">
        <v>426</v>
      </c>
      <c r="B32" s="184">
        <f>'[1]住基'!B32+'[1]外国人'!B32</f>
        <v>1195</v>
      </c>
      <c r="C32" s="184">
        <f>'[1]住基'!C32+'[1]外国人'!C32</f>
        <v>611</v>
      </c>
      <c r="D32" s="184">
        <f>'[1]住基'!D32+'[1]外国人'!D32</f>
        <v>584</v>
      </c>
      <c r="F32" s="183" t="s">
        <v>427</v>
      </c>
      <c r="G32" s="184">
        <f>'[1]住基'!G32+'[1]外国人'!G32</f>
        <v>1312</v>
      </c>
      <c r="H32" s="184">
        <f>'[1]住基'!H32+'[1]外国人'!H32</f>
        <v>672</v>
      </c>
      <c r="I32" s="184">
        <f>'[1]住基'!I32+'[1]外国人'!I32</f>
        <v>640</v>
      </c>
      <c r="K32" s="183" t="s">
        <v>428</v>
      </c>
      <c r="L32" s="184">
        <f>'[1]住基'!L32+'[1]外国人'!L32</f>
        <v>820</v>
      </c>
      <c r="M32" s="184">
        <f>'[1]住基'!M32+'[1]外国人'!M32</f>
        <v>313</v>
      </c>
      <c r="N32" s="184">
        <f>'[1]住基'!N32+'[1]外国人'!N32</f>
        <v>507</v>
      </c>
    </row>
    <row r="33" spans="1:14" ht="19.5" customHeight="1">
      <c r="A33" s="183" t="s">
        <v>429</v>
      </c>
      <c r="B33" s="184">
        <f>'[1]住基'!B33+'[1]外国人'!B33</f>
        <v>1219</v>
      </c>
      <c r="C33" s="184">
        <f>'[1]住基'!C33+'[1]外国人'!C33</f>
        <v>629</v>
      </c>
      <c r="D33" s="184">
        <f>'[1]住基'!D33+'[1]外国人'!D33</f>
        <v>590</v>
      </c>
      <c r="F33" s="183" t="s">
        <v>430</v>
      </c>
      <c r="G33" s="184">
        <f>'[1]住基'!G33+'[1]外国人'!G33</f>
        <v>1429</v>
      </c>
      <c r="H33" s="184">
        <f>'[1]住基'!H33+'[1]外国人'!H33</f>
        <v>709</v>
      </c>
      <c r="I33" s="184">
        <f>'[1]住基'!I33+'[1]外国人'!I33</f>
        <v>720</v>
      </c>
      <c r="K33" s="183" t="s">
        <v>431</v>
      </c>
      <c r="L33" s="184">
        <f>'[1]住基'!L33+'[1]外国人'!L33</f>
        <v>706</v>
      </c>
      <c r="M33" s="184">
        <f>'[1]住基'!M33+'[1]外国人'!M33</f>
        <v>212</v>
      </c>
      <c r="N33" s="184">
        <f>'[1]住基'!N33+'[1]外国人'!N33</f>
        <v>494</v>
      </c>
    </row>
    <row r="34" spans="1:19" ht="19.5" customHeight="1">
      <c r="A34" s="183" t="s">
        <v>432</v>
      </c>
      <c r="B34" s="184">
        <f>'[1]住基'!B34+'[1]外国人'!B34</f>
        <v>1202</v>
      </c>
      <c r="C34" s="184">
        <f>'[1]住基'!C34+'[1]外国人'!C34</f>
        <v>613</v>
      </c>
      <c r="D34" s="184">
        <f>'[1]住基'!D34+'[1]外国人'!D34</f>
        <v>589</v>
      </c>
      <c r="F34" s="183" t="s">
        <v>433</v>
      </c>
      <c r="G34" s="184">
        <f>'[1]住基'!G34+'[1]外国人'!G34</f>
        <v>1534</v>
      </c>
      <c r="H34" s="184">
        <f>'[1]住基'!H34+'[1]外国人'!H34</f>
        <v>768</v>
      </c>
      <c r="I34" s="184">
        <f>'[1]住基'!I34+'[1]外国人'!I34</f>
        <v>766</v>
      </c>
      <c r="K34" s="183" t="s">
        <v>434</v>
      </c>
      <c r="L34" s="184">
        <f>'[1]住基'!L34+'[1]外国人'!L34</f>
        <v>604</v>
      </c>
      <c r="M34" s="184">
        <f>'[1]住基'!M34+'[1]外国人'!M34</f>
        <v>159</v>
      </c>
      <c r="N34" s="184">
        <f>'[1]住基'!N34+'[1]外国人'!N34</f>
        <v>445</v>
      </c>
      <c r="P34" s="189" t="s">
        <v>435</v>
      </c>
      <c r="Q34" s="190" t="s">
        <v>316</v>
      </c>
      <c r="R34" s="191" t="s">
        <v>3</v>
      </c>
      <c r="S34" s="192" t="s">
        <v>4</v>
      </c>
    </row>
    <row r="35" spans="1:19" ht="19.5" customHeight="1">
      <c r="A35" s="181" t="s">
        <v>436</v>
      </c>
      <c r="B35" s="181">
        <f>'[1]住基'!B35+'[1]外国人'!B35</f>
        <v>6148</v>
      </c>
      <c r="C35" s="181">
        <f>'[1]住基'!C35+'[1]外国人'!C35</f>
        <v>3261</v>
      </c>
      <c r="D35" s="181">
        <f>'[1]住基'!D35+'[1]外国人'!D35</f>
        <v>2887</v>
      </c>
      <c r="F35" s="181" t="s">
        <v>437</v>
      </c>
      <c r="G35" s="181">
        <f>'[1]住基'!G35+'[1]外国人'!G35</f>
        <v>8730</v>
      </c>
      <c r="H35" s="181">
        <f>'[1]住基'!H35+'[1]外国人'!H35</f>
        <v>4414</v>
      </c>
      <c r="I35" s="181">
        <f>'[1]住基'!I35+'[1]外国人'!I35</f>
        <v>4316</v>
      </c>
      <c r="K35" s="181" t="s">
        <v>438</v>
      </c>
      <c r="L35" s="181">
        <f>'[1]住基'!L35+'[1]外国人'!L35</f>
        <v>2049</v>
      </c>
      <c r="M35" s="181">
        <f>'[1]住基'!M35+'[1]外国人'!M35</f>
        <v>556</v>
      </c>
      <c r="N35" s="181">
        <f>'[1]住基'!N35+'[1]外国人'!N35</f>
        <v>1493</v>
      </c>
      <c r="P35" s="217" t="s">
        <v>439</v>
      </c>
      <c r="Q35" s="193">
        <f>R35+S35</f>
        <v>13070</v>
      </c>
      <c r="R35" s="194">
        <f>SUM(C5,C11,C17)</f>
        <v>6770</v>
      </c>
      <c r="S35" s="195">
        <f>SUM(D5,D11,D17)</f>
        <v>6300</v>
      </c>
    </row>
    <row r="36" spans="1:19" ht="19.5" customHeight="1">
      <c r="A36" s="183" t="s">
        <v>440</v>
      </c>
      <c r="B36" s="184">
        <f>'[1]住基'!B36+'[1]外国人'!B36</f>
        <v>1152</v>
      </c>
      <c r="C36" s="184">
        <f>'[1]住基'!C36+'[1]外国人'!C36</f>
        <v>627</v>
      </c>
      <c r="D36" s="184">
        <f>'[1]住基'!D36+'[1]外国人'!D36</f>
        <v>525</v>
      </c>
      <c r="F36" s="183" t="s">
        <v>441</v>
      </c>
      <c r="G36" s="184">
        <f>'[1]住基'!G36+'[1]外国人'!G36</f>
        <v>1497</v>
      </c>
      <c r="H36" s="184">
        <f>'[1]住基'!H36+'[1]外国人'!H36</f>
        <v>740</v>
      </c>
      <c r="I36" s="184">
        <f>'[1]住基'!I36+'[1]外国人'!I36</f>
        <v>757</v>
      </c>
      <c r="K36" s="183" t="s">
        <v>442</v>
      </c>
      <c r="L36" s="184">
        <f>'[1]住基'!L36+'[1]外国人'!L36</f>
        <v>546</v>
      </c>
      <c r="M36" s="184">
        <f>'[1]住基'!M36+'[1]外国人'!M36</f>
        <v>132</v>
      </c>
      <c r="N36" s="184">
        <f>'[1]住基'!N36+'[1]外国人'!N36</f>
        <v>414</v>
      </c>
      <c r="P36" s="218"/>
      <c r="Q36" s="200">
        <f>Q35/B2</f>
        <v>0.127450024378352</v>
      </c>
      <c r="R36" s="201">
        <v>0.1357</v>
      </c>
      <c r="S36" s="202">
        <f>S35/D2</f>
        <v>0.11958770714299273</v>
      </c>
    </row>
    <row r="37" spans="1:19" ht="19.5" customHeight="1">
      <c r="A37" s="183" t="s">
        <v>443</v>
      </c>
      <c r="B37" s="184">
        <f>'[1]住基'!B37+'[1]外国人'!B37</f>
        <v>1183</v>
      </c>
      <c r="C37" s="184">
        <f>'[1]住基'!C37+'[1]外国人'!C37</f>
        <v>624</v>
      </c>
      <c r="D37" s="184">
        <f>'[1]住基'!D37+'[1]外国人'!D37</f>
        <v>559</v>
      </c>
      <c r="F37" s="183" t="s">
        <v>444</v>
      </c>
      <c r="G37" s="184">
        <f>'[1]住基'!G37+'[1]外国人'!G37</f>
        <v>1541</v>
      </c>
      <c r="H37" s="184">
        <f>'[1]住基'!H37+'[1]外国人'!H37</f>
        <v>815</v>
      </c>
      <c r="I37" s="184">
        <f>'[1]住基'!I37+'[1]外国人'!I37</f>
        <v>726</v>
      </c>
      <c r="K37" s="183" t="s">
        <v>445</v>
      </c>
      <c r="L37" s="184">
        <f>'[1]住基'!L37+'[1]外国人'!L37</f>
        <v>447</v>
      </c>
      <c r="M37" s="184">
        <f>'[1]住基'!M37+'[1]外国人'!M37</f>
        <v>135</v>
      </c>
      <c r="N37" s="184">
        <f>'[1]住基'!N37+'[1]外国人'!N37</f>
        <v>312</v>
      </c>
      <c r="P37" s="219" t="s">
        <v>446</v>
      </c>
      <c r="Q37" s="196">
        <f>R37+S37</f>
        <v>63409</v>
      </c>
      <c r="R37" s="197">
        <f>SUM(C23,C29,C35,H5,H11,H17,H23,H29,H35,M5)</f>
        <v>32343</v>
      </c>
      <c r="S37" s="198">
        <f>SUM(D23,D29,D35,I5,I11,I17,I23,I29,I35,N5)</f>
        <v>31066</v>
      </c>
    </row>
    <row r="38" spans="1:19" ht="19.5" customHeight="1">
      <c r="A38" s="183" t="s">
        <v>447</v>
      </c>
      <c r="B38" s="184">
        <f>'[1]住基'!B38+'[1]外国人'!B38</f>
        <v>1267</v>
      </c>
      <c r="C38" s="184">
        <f>'[1]住基'!C38+'[1]外国人'!C38</f>
        <v>677</v>
      </c>
      <c r="D38" s="184">
        <f>'[1]住基'!D38+'[1]外国人'!D38</f>
        <v>590</v>
      </c>
      <c r="F38" s="183" t="s">
        <v>448</v>
      </c>
      <c r="G38" s="184">
        <f>'[1]住基'!G38+'[1]外国人'!G38</f>
        <v>1813</v>
      </c>
      <c r="H38" s="184">
        <f>'[1]住基'!H38+'[1]外国人'!H38</f>
        <v>910</v>
      </c>
      <c r="I38" s="184">
        <f>'[1]住基'!I38+'[1]外国人'!I38</f>
        <v>903</v>
      </c>
      <c r="K38" s="183" t="s">
        <v>449</v>
      </c>
      <c r="L38" s="184">
        <f>'[1]住基'!L38+'[1]外国人'!L38</f>
        <v>409</v>
      </c>
      <c r="M38" s="184">
        <f>'[1]住基'!M38+'[1]外国人'!M38</f>
        <v>118</v>
      </c>
      <c r="N38" s="184">
        <f>'[1]住基'!N38+'[1]外国人'!N38</f>
        <v>291</v>
      </c>
      <c r="P38" s="218"/>
      <c r="Q38" s="203">
        <f>Q37/B2</f>
        <v>0.6183227693807899</v>
      </c>
      <c r="R38" s="204">
        <f>R37/C2</f>
        <v>0.6485592251699452</v>
      </c>
      <c r="S38" s="205">
        <f>S37/D2</f>
        <v>0.5897002714451131</v>
      </c>
    </row>
    <row r="39" spans="1:19" ht="19.5" customHeight="1">
      <c r="A39" s="183" t="s">
        <v>450</v>
      </c>
      <c r="B39" s="184">
        <f>'[1]住基'!B39+'[1]外国人'!B39</f>
        <v>1281</v>
      </c>
      <c r="C39" s="184">
        <f>'[1]住基'!C39+'[1]外国人'!C39</f>
        <v>675</v>
      </c>
      <c r="D39" s="184">
        <f>'[1]住基'!D39+'[1]外国人'!D39</f>
        <v>606</v>
      </c>
      <c r="F39" s="183" t="s">
        <v>451</v>
      </c>
      <c r="G39" s="184">
        <f>'[1]住基'!G39+'[1]外国人'!G39</f>
        <v>1949</v>
      </c>
      <c r="H39" s="184">
        <f>'[1]住基'!H39+'[1]外国人'!H39</f>
        <v>975</v>
      </c>
      <c r="I39" s="184">
        <f>'[1]住基'!I39+'[1]外国人'!I39</f>
        <v>974</v>
      </c>
      <c r="K39" s="183" t="s">
        <v>452</v>
      </c>
      <c r="L39" s="184">
        <f>'[1]住基'!L39+'[1]外国人'!L39</f>
        <v>329</v>
      </c>
      <c r="M39" s="184">
        <f>'[1]住基'!M39+'[1]外国人'!M39</f>
        <v>89</v>
      </c>
      <c r="N39" s="184">
        <f>'[1]住基'!N39+'[1]外国人'!N39</f>
        <v>240</v>
      </c>
      <c r="P39" s="219" t="s">
        <v>453</v>
      </c>
      <c r="Q39" s="193">
        <f>R39+S39</f>
        <v>26071</v>
      </c>
      <c r="R39" s="194">
        <f>SUM(M11,M17,M23,M29,M35,R5,R11,R17,R23,R29)</f>
        <v>10756</v>
      </c>
      <c r="S39" s="195">
        <f>SUM(N11,N17,N23,N29,N35,S5,S11,S17,S23,S29)</f>
        <v>15315</v>
      </c>
    </row>
    <row r="40" spans="1:19" ht="19.5" customHeight="1">
      <c r="A40" s="199" t="s">
        <v>454</v>
      </c>
      <c r="B40" s="181">
        <f>'[1]住基'!B40+'[1]外国人'!B40</f>
        <v>1265</v>
      </c>
      <c r="C40" s="181">
        <f>'[1]住基'!C40+'[1]外国人'!C40</f>
        <v>658</v>
      </c>
      <c r="D40" s="181">
        <f>'[1]住基'!D40+'[1]外国人'!D40</f>
        <v>607</v>
      </c>
      <c r="F40" s="187" t="s">
        <v>455</v>
      </c>
      <c r="G40" s="188">
        <f>'[1]住基'!G40+'[1]外国人'!G40</f>
        <v>1930</v>
      </c>
      <c r="H40" s="188">
        <f>'[1]住基'!H40+'[1]外国人'!H40</f>
        <v>974</v>
      </c>
      <c r="I40" s="188">
        <f>'[1]住基'!I40+'[1]外国人'!I40</f>
        <v>956</v>
      </c>
      <c r="K40" s="187" t="s">
        <v>456</v>
      </c>
      <c r="L40" s="188">
        <f>'[1]住基'!L40+'[1]外国人'!L40</f>
        <v>318</v>
      </c>
      <c r="M40" s="188">
        <f>'[1]住基'!M40+'[1]外国人'!M40</f>
        <v>82</v>
      </c>
      <c r="N40" s="188">
        <f>'[1]住基'!N40+'[1]外国人'!N40</f>
        <v>236</v>
      </c>
      <c r="P40" s="218"/>
      <c r="Q40" s="203">
        <f>Q39/B2</f>
        <v>0.2542272062408581</v>
      </c>
      <c r="R40" s="204">
        <f>R39/C2</f>
        <v>0.21568509494876575</v>
      </c>
      <c r="S40" s="205">
        <f>S39/D2</f>
        <v>0.29071202141189423</v>
      </c>
    </row>
  </sheetData>
  <mergeCells count="3">
    <mergeCell ref="P35:P36"/>
    <mergeCell ref="P37:P38"/>
    <mergeCell ref="P39:P40"/>
  </mergeCells>
  <printOptions/>
  <pageMargins left="1.1811023622047245" right="0.984251968503937" top="1.1811023622047245" bottom="0.5905511811023623" header="0.9055118110236221" footer="0.5118110236220472"/>
  <pageSetup horizontalDpi="600" verticalDpi="600" orientation="landscape" paperSize="120" r:id="rId1"/>
  <headerFooter alignWithMargins="0">
    <oddHeader>&amp;L&amp;"ＭＳ ゴシック,標準"&amp;14（外国人含む）&amp;C&amp;"ＭＳ 明朝,標準"&amp;16伊賀市　年齢別　男女別　人口統計表&amp;R平成１９年３月３１日現在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1"/>
  </sheetPr>
  <dimension ref="A1:AI86"/>
  <sheetViews>
    <sheetView workbookViewId="0" topLeftCell="A1">
      <selection activeCell="A4" sqref="A4"/>
    </sheetView>
  </sheetViews>
  <sheetFormatPr defaultColWidth="9.00390625" defaultRowHeight="13.5"/>
  <cols>
    <col min="1" max="1" width="10.625" style="7" customWidth="1"/>
    <col min="2" max="5" width="7.50390625" style="7" customWidth="1"/>
    <col min="6" max="6" width="0.6171875" style="7" customWidth="1"/>
    <col min="7" max="7" width="10.625" style="7" customWidth="1"/>
    <col min="8" max="11" width="7.50390625" style="7" customWidth="1"/>
    <col min="12" max="12" width="0.6171875" style="7" customWidth="1"/>
    <col min="13" max="13" width="10.625" style="7" customWidth="1"/>
    <col min="14" max="17" width="7.50390625" style="7" customWidth="1"/>
    <col min="18" max="18" width="0.6171875" style="7" customWidth="1"/>
    <col min="19" max="19" width="10.625" style="7" customWidth="1"/>
    <col min="20" max="23" width="7.50390625" style="7" customWidth="1"/>
    <col min="24" max="24" width="0.6171875" style="7" customWidth="1"/>
    <col min="25" max="25" width="10.625" style="7" customWidth="1"/>
    <col min="26" max="29" width="7.50390625" style="7" customWidth="1"/>
    <col min="30" max="30" width="9.00390625" style="7" customWidth="1"/>
    <col min="31" max="31" width="10.625" style="7" customWidth="1"/>
    <col min="32" max="35" width="9.375" style="7" customWidth="1"/>
    <col min="36" max="16384" width="9.00390625" style="7" customWidth="1"/>
  </cols>
  <sheetData>
    <row r="1" spans="1:35" ht="22.5" customHeight="1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6"/>
      <c r="AE1" s="8"/>
      <c r="AF1" s="2" t="s">
        <v>1</v>
      </c>
      <c r="AG1" s="3" t="s">
        <v>2</v>
      </c>
      <c r="AH1" s="4" t="s">
        <v>3</v>
      </c>
      <c r="AI1" s="5" t="s">
        <v>4</v>
      </c>
    </row>
    <row r="2" spans="1:35" ht="22.5" customHeight="1">
      <c r="A2" s="41" t="s">
        <v>5</v>
      </c>
      <c r="B2" s="42">
        <v>25713</v>
      </c>
      <c r="C2" s="43">
        <v>63520</v>
      </c>
      <c r="D2" s="44">
        <v>31115</v>
      </c>
      <c r="E2" s="45">
        <v>32405</v>
      </c>
      <c r="Z2" s="46"/>
      <c r="AA2" s="46"/>
      <c r="AB2" s="46"/>
      <c r="AC2" s="46"/>
      <c r="AE2" s="9" t="s">
        <v>6</v>
      </c>
      <c r="AF2" s="47">
        <f>SUM(B2,B47,H47,N47,T47,Z47)</f>
        <v>38685</v>
      </c>
      <c r="AG2" s="48">
        <f>SUM(C2,C47,I47,O47,U47,AA47)</f>
        <v>102550</v>
      </c>
      <c r="AH2" s="49">
        <f>SUM(D2,D47,J47,P47,V47,AB47)</f>
        <v>49869</v>
      </c>
      <c r="AI2" s="50">
        <f>SUM(E2,E47,K47,Q47,W47,AC47)</f>
        <v>52681</v>
      </c>
    </row>
    <row r="3" ht="13.5"/>
    <row r="4" spans="1:29" ht="18" customHeight="1">
      <c r="A4" s="10" t="s">
        <v>7</v>
      </c>
      <c r="B4" s="11" t="s">
        <v>1</v>
      </c>
      <c r="C4" s="12" t="s">
        <v>2</v>
      </c>
      <c r="D4" s="13" t="s">
        <v>3</v>
      </c>
      <c r="E4" s="14" t="s">
        <v>4</v>
      </c>
      <c r="F4" s="6"/>
      <c r="G4" s="10" t="s">
        <v>7</v>
      </c>
      <c r="H4" s="11" t="s">
        <v>1</v>
      </c>
      <c r="I4" s="12" t="s">
        <v>2</v>
      </c>
      <c r="J4" s="13" t="s">
        <v>3</v>
      </c>
      <c r="K4" s="14" t="s">
        <v>4</v>
      </c>
      <c r="L4" s="6"/>
      <c r="M4" s="10" t="s">
        <v>7</v>
      </c>
      <c r="N4" s="11" t="s">
        <v>1</v>
      </c>
      <c r="O4" s="12" t="s">
        <v>2</v>
      </c>
      <c r="P4" s="13" t="s">
        <v>3</v>
      </c>
      <c r="Q4" s="14" t="s">
        <v>4</v>
      </c>
      <c r="R4" s="6"/>
      <c r="S4" s="10" t="s">
        <v>7</v>
      </c>
      <c r="T4" s="11" t="s">
        <v>1</v>
      </c>
      <c r="U4" s="12" t="s">
        <v>2</v>
      </c>
      <c r="V4" s="13" t="s">
        <v>3</v>
      </c>
      <c r="W4" s="14" t="s">
        <v>4</v>
      </c>
      <c r="X4" s="6"/>
      <c r="Y4" s="10" t="s">
        <v>7</v>
      </c>
      <c r="Z4" s="11" t="s">
        <v>1</v>
      </c>
      <c r="AA4" s="12" t="s">
        <v>2</v>
      </c>
      <c r="AB4" s="13" t="s">
        <v>3</v>
      </c>
      <c r="AC4" s="14" t="s">
        <v>4</v>
      </c>
    </row>
    <row r="5" spans="1:29" ht="18" customHeight="1">
      <c r="A5" s="33" t="s">
        <v>457</v>
      </c>
      <c r="B5" s="51">
        <v>5562</v>
      </c>
      <c r="C5" s="52">
        <v>12725</v>
      </c>
      <c r="D5" s="53">
        <v>6317</v>
      </c>
      <c r="E5" s="54">
        <v>6408</v>
      </c>
      <c r="F5" s="6"/>
      <c r="G5" s="34" t="s">
        <v>458</v>
      </c>
      <c r="H5" s="55">
        <v>2187</v>
      </c>
      <c r="I5" s="56">
        <v>4571</v>
      </c>
      <c r="J5" s="57">
        <v>2158</v>
      </c>
      <c r="K5" s="58">
        <v>2413</v>
      </c>
      <c r="M5" s="15" t="s">
        <v>9</v>
      </c>
      <c r="N5" s="51">
        <v>1322</v>
      </c>
      <c r="O5" s="52">
        <v>3589</v>
      </c>
      <c r="P5" s="53">
        <v>1669</v>
      </c>
      <c r="Q5" s="54">
        <v>1920</v>
      </c>
      <c r="S5" s="15" t="s">
        <v>25</v>
      </c>
      <c r="T5" s="51">
        <v>783</v>
      </c>
      <c r="U5" s="52">
        <v>2469</v>
      </c>
      <c r="V5" s="53">
        <v>1212</v>
      </c>
      <c r="W5" s="54">
        <v>1257</v>
      </c>
      <c r="Y5" s="15" t="s">
        <v>26</v>
      </c>
      <c r="Z5" s="51">
        <v>1433</v>
      </c>
      <c r="AA5" s="52">
        <v>3634</v>
      </c>
      <c r="AB5" s="53">
        <v>1750</v>
      </c>
      <c r="AC5" s="54">
        <v>1884</v>
      </c>
    </row>
    <row r="6" spans="1:29" ht="18" customHeight="1">
      <c r="A6" s="18" t="s">
        <v>12</v>
      </c>
      <c r="B6" s="59">
        <v>580</v>
      </c>
      <c r="C6" s="60">
        <v>1348</v>
      </c>
      <c r="D6" s="61">
        <v>626</v>
      </c>
      <c r="E6" s="62">
        <v>722</v>
      </c>
      <c r="G6" s="18" t="s">
        <v>8</v>
      </c>
      <c r="H6" s="63">
        <v>197</v>
      </c>
      <c r="I6" s="64">
        <v>362</v>
      </c>
      <c r="J6" s="65">
        <v>190</v>
      </c>
      <c r="K6" s="66">
        <v>172</v>
      </c>
      <c r="M6" s="19" t="s">
        <v>14</v>
      </c>
      <c r="N6" s="59">
        <v>548</v>
      </c>
      <c r="O6" s="60">
        <v>1492</v>
      </c>
      <c r="P6" s="61">
        <v>718</v>
      </c>
      <c r="Q6" s="62">
        <v>774</v>
      </c>
      <c r="S6" s="18" t="s">
        <v>30</v>
      </c>
      <c r="T6" s="59">
        <v>55</v>
      </c>
      <c r="U6" s="60">
        <v>192</v>
      </c>
      <c r="V6" s="61">
        <v>84</v>
      </c>
      <c r="W6" s="62">
        <v>108</v>
      </c>
      <c r="Y6" s="18" t="s">
        <v>31</v>
      </c>
      <c r="Z6" s="59">
        <v>256</v>
      </c>
      <c r="AA6" s="60">
        <v>723</v>
      </c>
      <c r="AB6" s="61">
        <v>340</v>
      </c>
      <c r="AC6" s="62">
        <v>383</v>
      </c>
    </row>
    <row r="7" spans="1:29" ht="18" customHeight="1">
      <c r="A7" s="18" t="s">
        <v>17</v>
      </c>
      <c r="B7" s="59">
        <v>415</v>
      </c>
      <c r="C7" s="60">
        <v>961</v>
      </c>
      <c r="D7" s="61">
        <v>475</v>
      </c>
      <c r="E7" s="62">
        <v>486</v>
      </c>
      <c r="G7" s="18" t="s">
        <v>13</v>
      </c>
      <c r="H7" s="59">
        <v>108</v>
      </c>
      <c r="I7" s="64">
        <v>203</v>
      </c>
      <c r="J7" s="61">
        <v>92</v>
      </c>
      <c r="K7" s="62">
        <v>111</v>
      </c>
      <c r="M7" s="19" t="s">
        <v>19</v>
      </c>
      <c r="N7" s="59">
        <v>289</v>
      </c>
      <c r="O7" s="60">
        <v>896</v>
      </c>
      <c r="P7" s="61">
        <v>420</v>
      </c>
      <c r="Q7" s="62">
        <v>476</v>
      </c>
      <c r="S7" s="18" t="s">
        <v>35</v>
      </c>
      <c r="T7" s="59">
        <v>47</v>
      </c>
      <c r="U7" s="60">
        <v>163</v>
      </c>
      <c r="V7" s="61">
        <v>80</v>
      </c>
      <c r="W7" s="62">
        <v>83</v>
      </c>
      <c r="Y7" s="18" t="s">
        <v>36</v>
      </c>
      <c r="Z7" s="59">
        <v>329</v>
      </c>
      <c r="AA7" s="60">
        <v>842</v>
      </c>
      <c r="AB7" s="61">
        <v>416</v>
      </c>
      <c r="AC7" s="62">
        <v>426</v>
      </c>
    </row>
    <row r="8" spans="1:29" ht="18" customHeight="1">
      <c r="A8" s="18" t="s">
        <v>22</v>
      </c>
      <c r="B8" s="59">
        <v>74</v>
      </c>
      <c r="C8" s="60">
        <v>152</v>
      </c>
      <c r="D8" s="61">
        <v>71</v>
      </c>
      <c r="E8" s="62">
        <v>81</v>
      </c>
      <c r="G8" s="18" t="s">
        <v>18</v>
      </c>
      <c r="H8" s="59">
        <v>121</v>
      </c>
      <c r="I8" s="64">
        <v>260</v>
      </c>
      <c r="J8" s="61">
        <v>126</v>
      </c>
      <c r="K8" s="62">
        <v>134</v>
      </c>
      <c r="M8" s="19" t="s">
        <v>24</v>
      </c>
      <c r="N8" s="59">
        <v>227</v>
      </c>
      <c r="O8" s="60">
        <v>559</v>
      </c>
      <c r="P8" s="61">
        <v>236</v>
      </c>
      <c r="Q8" s="62">
        <v>323</v>
      </c>
      <c r="S8" s="18" t="s">
        <v>40</v>
      </c>
      <c r="T8" s="59">
        <v>63</v>
      </c>
      <c r="U8" s="60">
        <v>201</v>
      </c>
      <c r="V8" s="61">
        <v>107</v>
      </c>
      <c r="W8" s="62">
        <v>94</v>
      </c>
      <c r="Y8" s="18" t="s">
        <v>41</v>
      </c>
      <c r="Z8" s="59">
        <v>88</v>
      </c>
      <c r="AA8" s="60">
        <v>297</v>
      </c>
      <c r="AB8" s="61">
        <v>141</v>
      </c>
      <c r="AC8" s="62">
        <v>156</v>
      </c>
    </row>
    <row r="9" spans="1:29" ht="18" customHeight="1">
      <c r="A9" s="18" t="s">
        <v>27</v>
      </c>
      <c r="B9" s="59">
        <v>97</v>
      </c>
      <c r="C9" s="60">
        <v>243</v>
      </c>
      <c r="D9" s="61">
        <v>114</v>
      </c>
      <c r="E9" s="62">
        <v>129</v>
      </c>
      <c r="G9" s="18" t="s">
        <v>23</v>
      </c>
      <c r="H9" s="59">
        <v>678</v>
      </c>
      <c r="I9" s="64">
        <v>1345</v>
      </c>
      <c r="J9" s="61">
        <v>642</v>
      </c>
      <c r="K9" s="62">
        <v>703</v>
      </c>
      <c r="L9" s="17"/>
      <c r="M9" s="19" t="s">
        <v>29</v>
      </c>
      <c r="N9" s="59">
        <v>258</v>
      </c>
      <c r="O9" s="60">
        <v>642</v>
      </c>
      <c r="P9" s="61">
        <v>295</v>
      </c>
      <c r="Q9" s="62">
        <v>347</v>
      </c>
      <c r="R9" s="6"/>
      <c r="S9" s="18" t="s">
        <v>45</v>
      </c>
      <c r="T9" s="59">
        <v>65</v>
      </c>
      <c r="U9" s="60">
        <v>226</v>
      </c>
      <c r="V9" s="61">
        <v>100</v>
      </c>
      <c r="W9" s="62">
        <v>126</v>
      </c>
      <c r="Y9" s="18" t="s">
        <v>46</v>
      </c>
      <c r="Z9" s="59">
        <v>214</v>
      </c>
      <c r="AA9" s="60">
        <v>222</v>
      </c>
      <c r="AB9" s="61">
        <v>132</v>
      </c>
      <c r="AC9" s="62">
        <v>90</v>
      </c>
    </row>
    <row r="10" spans="1:29" ht="18" customHeight="1">
      <c r="A10" s="18" t="s">
        <v>47</v>
      </c>
      <c r="B10" s="59">
        <v>68</v>
      </c>
      <c r="C10" s="60">
        <v>156</v>
      </c>
      <c r="D10" s="61">
        <v>75</v>
      </c>
      <c r="E10" s="62">
        <v>81</v>
      </c>
      <c r="G10" s="18" t="s">
        <v>28</v>
      </c>
      <c r="H10" s="59">
        <v>48</v>
      </c>
      <c r="I10" s="64">
        <v>110</v>
      </c>
      <c r="J10" s="61">
        <v>56</v>
      </c>
      <c r="K10" s="62">
        <v>54</v>
      </c>
      <c r="M10" s="20" t="s">
        <v>34</v>
      </c>
      <c r="N10" s="67">
        <v>798</v>
      </c>
      <c r="O10" s="68">
        <v>1988</v>
      </c>
      <c r="P10" s="69">
        <v>982</v>
      </c>
      <c r="Q10" s="70">
        <v>1006</v>
      </c>
      <c r="S10" s="18" t="s">
        <v>50</v>
      </c>
      <c r="T10" s="59">
        <v>18</v>
      </c>
      <c r="U10" s="60">
        <v>44</v>
      </c>
      <c r="V10" s="61">
        <v>25</v>
      </c>
      <c r="W10" s="62">
        <v>19</v>
      </c>
      <c r="Y10" s="18" t="s">
        <v>497</v>
      </c>
      <c r="Z10" s="59">
        <v>56</v>
      </c>
      <c r="AA10" s="60">
        <v>164</v>
      </c>
      <c r="AB10" s="61">
        <v>75</v>
      </c>
      <c r="AC10" s="62">
        <v>89</v>
      </c>
    </row>
    <row r="11" spans="1:29" ht="18" customHeight="1">
      <c r="A11" s="18" t="s">
        <v>51</v>
      </c>
      <c r="B11" s="59">
        <v>80</v>
      </c>
      <c r="C11" s="60">
        <v>193</v>
      </c>
      <c r="D11" s="61">
        <v>88</v>
      </c>
      <c r="E11" s="62">
        <v>105</v>
      </c>
      <c r="G11" s="18" t="s">
        <v>33</v>
      </c>
      <c r="H11" s="59">
        <v>83</v>
      </c>
      <c r="I11" s="64">
        <v>160</v>
      </c>
      <c r="J11" s="61">
        <v>81</v>
      </c>
      <c r="K11" s="62">
        <v>79</v>
      </c>
      <c r="M11" s="19" t="s">
        <v>39</v>
      </c>
      <c r="N11" s="59">
        <v>90</v>
      </c>
      <c r="O11" s="60">
        <v>296</v>
      </c>
      <c r="P11" s="61">
        <v>145</v>
      </c>
      <c r="Q11" s="62">
        <v>151</v>
      </c>
      <c r="S11" s="18" t="s">
        <v>54</v>
      </c>
      <c r="T11" s="59">
        <v>48</v>
      </c>
      <c r="U11" s="60">
        <v>155</v>
      </c>
      <c r="V11" s="61">
        <v>73</v>
      </c>
      <c r="W11" s="62">
        <v>82</v>
      </c>
      <c r="Y11" s="18" t="s">
        <v>55</v>
      </c>
      <c r="Z11" s="59">
        <v>71</v>
      </c>
      <c r="AA11" s="60">
        <v>223</v>
      </c>
      <c r="AB11" s="61">
        <v>106</v>
      </c>
      <c r="AC11" s="62">
        <v>117</v>
      </c>
    </row>
    <row r="12" spans="1:29" ht="18" customHeight="1">
      <c r="A12" s="18" t="s">
        <v>56</v>
      </c>
      <c r="B12" s="59">
        <v>221</v>
      </c>
      <c r="C12" s="60">
        <v>473</v>
      </c>
      <c r="D12" s="61">
        <v>225</v>
      </c>
      <c r="E12" s="62">
        <v>248</v>
      </c>
      <c r="G12" s="18" t="s">
        <v>38</v>
      </c>
      <c r="H12" s="59">
        <v>239</v>
      </c>
      <c r="I12" s="64">
        <v>537</v>
      </c>
      <c r="J12" s="61">
        <v>239</v>
      </c>
      <c r="K12" s="62">
        <v>298</v>
      </c>
      <c r="M12" s="19" t="s">
        <v>44</v>
      </c>
      <c r="N12" s="59">
        <v>205</v>
      </c>
      <c r="O12" s="60">
        <v>506</v>
      </c>
      <c r="P12" s="61">
        <v>245</v>
      </c>
      <c r="Q12" s="62">
        <v>261</v>
      </c>
      <c r="S12" s="18" t="s">
        <v>59</v>
      </c>
      <c r="T12" s="59">
        <v>44</v>
      </c>
      <c r="U12" s="60">
        <v>143</v>
      </c>
      <c r="V12" s="61">
        <v>66</v>
      </c>
      <c r="W12" s="62">
        <v>77</v>
      </c>
      <c r="Y12" s="18" t="s">
        <v>60</v>
      </c>
      <c r="Z12" s="59">
        <v>50</v>
      </c>
      <c r="AA12" s="60">
        <v>163</v>
      </c>
      <c r="AB12" s="61">
        <v>75</v>
      </c>
      <c r="AC12" s="62">
        <v>88</v>
      </c>
    </row>
    <row r="13" spans="1:29" ht="18" customHeight="1">
      <c r="A13" s="18" t="s">
        <v>61</v>
      </c>
      <c r="B13" s="59">
        <v>459</v>
      </c>
      <c r="C13" s="60">
        <v>1049</v>
      </c>
      <c r="D13" s="61">
        <v>557</v>
      </c>
      <c r="E13" s="62">
        <v>492</v>
      </c>
      <c r="G13" s="18" t="s">
        <v>43</v>
      </c>
      <c r="H13" s="59">
        <v>149</v>
      </c>
      <c r="I13" s="64">
        <v>318</v>
      </c>
      <c r="J13" s="61">
        <v>151</v>
      </c>
      <c r="K13" s="62">
        <v>167</v>
      </c>
      <c r="M13" s="19" t="s">
        <v>49</v>
      </c>
      <c r="N13" s="59">
        <v>119</v>
      </c>
      <c r="O13" s="60">
        <v>249</v>
      </c>
      <c r="P13" s="61">
        <v>135</v>
      </c>
      <c r="Q13" s="62">
        <v>114</v>
      </c>
      <c r="S13" s="18" t="s">
        <v>64</v>
      </c>
      <c r="T13" s="59">
        <v>122</v>
      </c>
      <c r="U13" s="60">
        <v>391</v>
      </c>
      <c r="V13" s="61">
        <v>193</v>
      </c>
      <c r="W13" s="62">
        <v>198</v>
      </c>
      <c r="Y13" s="18" t="s">
        <v>65</v>
      </c>
      <c r="Z13" s="59">
        <v>191</v>
      </c>
      <c r="AA13" s="60">
        <v>571</v>
      </c>
      <c r="AB13" s="61">
        <v>262</v>
      </c>
      <c r="AC13" s="62">
        <v>309</v>
      </c>
    </row>
    <row r="14" spans="1:29" ht="18" customHeight="1">
      <c r="A14" s="18" t="s">
        <v>66</v>
      </c>
      <c r="B14" s="59">
        <v>239</v>
      </c>
      <c r="C14" s="60">
        <v>570</v>
      </c>
      <c r="D14" s="61">
        <v>283</v>
      </c>
      <c r="E14" s="62">
        <v>287</v>
      </c>
      <c r="G14" s="18" t="s">
        <v>48</v>
      </c>
      <c r="H14" s="59">
        <v>125</v>
      </c>
      <c r="I14" s="64">
        <v>306</v>
      </c>
      <c r="J14" s="61">
        <v>143</v>
      </c>
      <c r="K14" s="62">
        <v>163</v>
      </c>
      <c r="M14" s="19" t="s">
        <v>53</v>
      </c>
      <c r="N14" s="59">
        <v>138</v>
      </c>
      <c r="O14" s="60">
        <v>337</v>
      </c>
      <c r="P14" s="61">
        <v>163</v>
      </c>
      <c r="Q14" s="62">
        <v>174</v>
      </c>
      <c r="S14" s="18" t="s">
        <v>69</v>
      </c>
      <c r="T14" s="59">
        <v>270</v>
      </c>
      <c r="U14" s="60">
        <v>789</v>
      </c>
      <c r="V14" s="61">
        <v>404</v>
      </c>
      <c r="W14" s="62">
        <v>385</v>
      </c>
      <c r="Y14" s="18" t="s">
        <v>70</v>
      </c>
      <c r="Z14" s="59">
        <v>178</v>
      </c>
      <c r="AA14" s="60">
        <v>429</v>
      </c>
      <c r="AB14" s="61">
        <v>203</v>
      </c>
      <c r="AC14" s="62">
        <v>226</v>
      </c>
    </row>
    <row r="15" spans="1:29" ht="18" customHeight="1">
      <c r="A15" s="18" t="s">
        <v>459</v>
      </c>
      <c r="B15" s="59">
        <v>84</v>
      </c>
      <c r="C15" s="60">
        <v>246</v>
      </c>
      <c r="D15" s="61">
        <v>133</v>
      </c>
      <c r="E15" s="62">
        <v>113</v>
      </c>
      <c r="G15" s="18" t="s">
        <v>52</v>
      </c>
      <c r="H15" s="59">
        <v>161</v>
      </c>
      <c r="I15" s="64">
        <v>395</v>
      </c>
      <c r="J15" s="61">
        <v>171</v>
      </c>
      <c r="K15" s="62">
        <v>224</v>
      </c>
      <c r="M15" s="19" t="s">
        <v>58</v>
      </c>
      <c r="N15" s="59">
        <v>91</v>
      </c>
      <c r="O15" s="60">
        <v>210</v>
      </c>
      <c r="P15" s="61">
        <v>107</v>
      </c>
      <c r="Q15" s="62">
        <v>103</v>
      </c>
      <c r="S15" s="21" t="s">
        <v>74</v>
      </c>
      <c r="T15" s="59">
        <v>51</v>
      </c>
      <c r="U15" s="60">
        <v>165</v>
      </c>
      <c r="V15" s="61">
        <v>80</v>
      </c>
      <c r="W15" s="62">
        <v>85</v>
      </c>
      <c r="Y15" s="20" t="s">
        <v>75</v>
      </c>
      <c r="Z15" s="67">
        <v>342</v>
      </c>
      <c r="AA15" s="68">
        <v>988</v>
      </c>
      <c r="AB15" s="69">
        <v>483</v>
      </c>
      <c r="AC15" s="70">
        <v>505</v>
      </c>
    </row>
    <row r="16" spans="1:29" ht="18" customHeight="1">
      <c r="A16" s="18" t="s">
        <v>460</v>
      </c>
      <c r="B16" s="59">
        <v>87</v>
      </c>
      <c r="C16" s="60">
        <v>169</v>
      </c>
      <c r="D16" s="61">
        <v>89</v>
      </c>
      <c r="E16" s="62">
        <v>80</v>
      </c>
      <c r="G16" s="18" t="s">
        <v>57</v>
      </c>
      <c r="H16" s="59">
        <v>278</v>
      </c>
      <c r="I16" s="64">
        <v>575</v>
      </c>
      <c r="J16" s="61">
        <v>267</v>
      </c>
      <c r="K16" s="62">
        <v>308</v>
      </c>
      <c r="M16" s="19" t="s">
        <v>63</v>
      </c>
      <c r="N16" s="59">
        <v>155</v>
      </c>
      <c r="O16" s="60">
        <v>390</v>
      </c>
      <c r="P16" s="61">
        <v>187</v>
      </c>
      <c r="Q16" s="62">
        <v>203</v>
      </c>
      <c r="S16" s="20" t="s">
        <v>79</v>
      </c>
      <c r="T16" s="67">
        <v>879</v>
      </c>
      <c r="U16" s="68">
        <v>2324</v>
      </c>
      <c r="V16" s="69">
        <v>1147</v>
      </c>
      <c r="W16" s="70">
        <v>1177</v>
      </c>
      <c r="Y16" s="18" t="s">
        <v>80</v>
      </c>
      <c r="Z16" s="59">
        <v>60</v>
      </c>
      <c r="AA16" s="60">
        <v>138</v>
      </c>
      <c r="AB16" s="61">
        <v>80</v>
      </c>
      <c r="AC16" s="62">
        <v>58</v>
      </c>
    </row>
    <row r="17" spans="1:29" ht="18" customHeight="1">
      <c r="A17" s="18" t="s">
        <v>461</v>
      </c>
      <c r="B17" s="59">
        <v>162</v>
      </c>
      <c r="C17" s="60">
        <v>336</v>
      </c>
      <c r="D17" s="61">
        <v>184</v>
      </c>
      <c r="E17" s="62">
        <v>152</v>
      </c>
      <c r="G17" s="20" t="s">
        <v>62</v>
      </c>
      <c r="H17" s="67">
        <v>1395</v>
      </c>
      <c r="I17" s="68">
        <v>3103</v>
      </c>
      <c r="J17" s="69">
        <v>1583</v>
      </c>
      <c r="K17" s="70">
        <v>1520</v>
      </c>
      <c r="M17" s="20" t="s">
        <v>68</v>
      </c>
      <c r="N17" s="67">
        <v>225</v>
      </c>
      <c r="O17" s="68">
        <v>708</v>
      </c>
      <c r="P17" s="69">
        <v>328</v>
      </c>
      <c r="Q17" s="70">
        <v>380</v>
      </c>
      <c r="S17" s="18" t="s">
        <v>84</v>
      </c>
      <c r="T17" s="59">
        <v>93</v>
      </c>
      <c r="U17" s="60">
        <v>295</v>
      </c>
      <c r="V17" s="61">
        <v>152</v>
      </c>
      <c r="W17" s="62">
        <v>143</v>
      </c>
      <c r="Y17" s="18" t="s">
        <v>85</v>
      </c>
      <c r="Z17" s="59">
        <v>37</v>
      </c>
      <c r="AA17" s="60">
        <v>94</v>
      </c>
      <c r="AB17" s="61">
        <v>50</v>
      </c>
      <c r="AC17" s="62">
        <v>44</v>
      </c>
    </row>
    <row r="18" spans="1:29" ht="18" customHeight="1">
      <c r="A18" s="18" t="s">
        <v>88</v>
      </c>
      <c r="B18" s="59">
        <v>206</v>
      </c>
      <c r="C18" s="60">
        <v>496</v>
      </c>
      <c r="D18" s="61">
        <v>246</v>
      </c>
      <c r="E18" s="62">
        <v>250</v>
      </c>
      <c r="G18" s="18" t="s">
        <v>67</v>
      </c>
      <c r="H18" s="59">
        <v>1395</v>
      </c>
      <c r="I18" s="60">
        <v>3103</v>
      </c>
      <c r="J18" s="61">
        <v>1583</v>
      </c>
      <c r="K18" s="62">
        <v>1520</v>
      </c>
      <c r="M18" s="19" t="s">
        <v>73</v>
      </c>
      <c r="N18" s="59">
        <v>225</v>
      </c>
      <c r="O18" s="60">
        <v>708</v>
      </c>
      <c r="P18" s="61">
        <v>328</v>
      </c>
      <c r="Q18" s="62">
        <v>380</v>
      </c>
      <c r="S18" s="18" t="s">
        <v>89</v>
      </c>
      <c r="T18" s="59">
        <v>60</v>
      </c>
      <c r="U18" s="60">
        <v>200</v>
      </c>
      <c r="V18" s="61">
        <v>100</v>
      </c>
      <c r="W18" s="62">
        <v>100</v>
      </c>
      <c r="Y18" s="18" t="s">
        <v>90</v>
      </c>
      <c r="Z18" s="59">
        <v>71</v>
      </c>
      <c r="AA18" s="60">
        <v>244</v>
      </c>
      <c r="AB18" s="61">
        <v>106</v>
      </c>
      <c r="AC18" s="62">
        <v>138</v>
      </c>
    </row>
    <row r="19" spans="1:29" ht="18" customHeight="1">
      <c r="A19" s="18" t="s">
        <v>71</v>
      </c>
      <c r="B19" s="59">
        <v>387</v>
      </c>
      <c r="C19" s="60">
        <v>890</v>
      </c>
      <c r="D19" s="61">
        <v>447</v>
      </c>
      <c r="E19" s="62">
        <v>443</v>
      </c>
      <c r="G19" s="20" t="s">
        <v>72</v>
      </c>
      <c r="H19" s="67">
        <v>2023</v>
      </c>
      <c r="I19" s="68">
        <v>4251</v>
      </c>
      <c r="J19" s="69">
        <v>2100</v>
      </c>
      <c r="K19" s="70">
        <v>2151</v>
      </c>
      <c r="M19" s="20" t="s">
        <v>78</v>
      </c>
      <c r="N19" s="67">
        <v>1726</v>
      </c>
      <c r="O19" s="68">
        <v>4513</v>
      </c>
      <c r="P19" s="69">
        <v>2230</v>
      </c>
      <c r="Q19" s="70">
        <v>2283</v>
      </c>
      <c r="S19" s="18" t="s">
        <v>94</v>
      </c>
      <c r="T19" s="59">
        <v>79</v>
      </c>
      <c r="U19" s="60">
        <v>227</v>
      </c>
      <c r="V19" s="61">
        <v>111</v>
      </c>
      <c r="W19" s="62">
        <v>116</v>
      </c>
      <c r="Y19" s="18" t="s">
        <v>95</v>
      </c>
      <c r="Z19" s="59">
        <v>36</v>
      </c>
      <c r="AA19" s="60">
        <v>100</v>
      </c>
      <c r="AB19" s="61">
        <v>46</v>
      </c>
      <c r="AC19" s="62">
        <v>54</v>
      </c>
    </row>
    <row r="20" spans="1:29" ht="18" customHeight="1">
      <c r="A20" s="18" t="s">
        <v>76</v>
      </c>
      <c r="B20" s="59">
        <v>493</v>
      </c>
      <c r="C20" s="60">
        <v>1063</v>
      </c>
      <c r="D20" s="61">
        <v>548</v>
      </c>
      <c r="E20" s="62">
        <v>515</v>
      </c>
      <c r="G20" s="18" t="s">
        <v>77</v>
      </c>
      <c r="H20" s="59">
        <v>226</v>
      </c>
      <c r="I20" s="60">
        <v>547</v>
      </c>
      <c r="J20" s="61">
        <v>274</v>
      </c>
      <c r="K20" s="62">
        <v>273</v>
      </c>
      <c r="M20" s="19" t="s">
        <v>83</v>
      </c>
      <c r="N20" s="59">
        <v>270</v>
      </c>
      <c r="O20" s="60">
        <v>679</v>
      </c>
      <c r="P20" s="61">
        <v>346</v>
      </c>
      <c r="Q20" s="62">
        <v>333</v>
      </c>
      <c r="S20" s="18" t="s">
        <v>99</v>
      </c>
      <c r="T20" s="59">
        <v>97</v>
      </c>
      <c r="U20" s="60">
        <v>272</v>
      </c>
      <c r="V20" s="61">
        <v>133</v>
      </c>
      <c r="W20" s="62">
        <v>139</v>
      </c>
      <c r="Y20" s="18" t="s">
        <v>100</v>
      </c>
      <c r="Z20" s="59">
        <v>45</v>
      </c>
      <c r="AA20" s="60">
        <v>129</v>
      </c>
      <c r="AB20" s="61">
        <v>61</v>
      </c>
      <c r="AC20" s="62">
        <v>68</v>
      </c>
    </row>
    <row r="21" spans="1:29" ht="18" customHeight="1">
      <c r="A21" s="18" t="s">
        <v>81</v>
      </c>
      <c r="B21" s="59">
        <v>426</v>
      </c>
      <c r="C21" s="60">
        <v>994</v>
      </c>
      <c r="D21" s="61">
        <v>474</v>
      </c>
      <c r="E21" s="62">
        <v>520</v>
      </c>
      <c r="G21" s="18" t="s">
        <v>82</v>
      </c>
      <c r="H21" s="59">
        <v>690</v>
      </c>
      <c r="I21" s="60">
        <v>1385</v>
      </c>
      <c r="J21" s="61">
        <v>670</v>
      </c>
      <c r="K21" s="62">
        <v>715</v>
      </c>
      <c r="M21" s="19" t="s">
        <v>93</v>
      </c>
      <c r="N21" s="59">
        <v>44</v>
      </c>
      <c r="O21" s="60">
        <v>130</v>
      </c>
      <c r="P21" s="61">
        <v>66</v>
      </c>
      <c r="Q21" s="62">
        <v>64</v>
      </c>
      <c r="S21" s="18" t="s">
        <v>104</v>
      </c>
      <c r="T21" s="59">
        <v>39</v>
      </c>
      <c r="U21" s="60">
        <v>99</v>
      </c>
      <c r="V21" s="61">
        <v>50</v>
      </c>
      <c r="W21" s="62">
        <v>49</v>
      </c>
      <c r="Y21" s="18" t="s">
        <v>105</v>
      </c>
      <c r="Z21" s="59">
        <v>68</v>
      </c>
      <c r="AA21" s="60">
        <v>213</v>
      </c>
      <c r="AB21" s="61">
        <v>106</v>
      </c>
      <c r="AC21" s="62">
        <v>107</v>
      </c>
    </row>
    <row r="22" spans="1:29" ht="18" customHeight="1">
      <c r="A22" s="18" t="s">
        <v>86</v>
      </c>
      <c r="B22" s="59">
        <v>449</v>
      </c>
      <c r="C22" s="60">
        <v>1024</v>
      </c>
      <c r="D22" s="61">
        <v>518</v>
      </c>
      <c r="E22" s="62">
        <v>506</v>
      </c>
      <c r="G22" s="18" t="s">
        <v>87</v>
      </c>
      <c r="H22" s="59">
        <v>164</v>
      </c>
      <c r="I22" s="60">
        <v>368</v>
      </c>
      <c r="J22" s="61">
        <v>177</v>
      </c>
      <c r="K22" s="62">
        <v>191</v>
      </c>
      <c r="M22" s="19" t="s">
        <v>98</v>
      </c>
      <c r="N22" s="59">
        <v>105</v>
      </c>
      <c r="O22" s="60">
        <v>266</v>
      </c>
      <c r="P22" s="61">
        <v>128</v>
      </c>
      <c r="Q22" s="62">
        <v>138</v>
      </c>
      <c r="S22" s="18" t="s">
        <v>109</v>
      </c>
      <c r="T22" s="59">
        <v>42</v>
      </c>
      <c r="U22" s="60">
        <v>124</v>
      </c>
      <c r="V22" s="61">
        <v>58</v>
      </c>
      <c r="W22" s="62">
        <v>66</v>
      </c>
      <c r="Y22" s="18" t="s">
        <v>110</v>
      </c>
      <c r="Z22" s="59">
        <v>25</v>
      </c>
      <c r="AA22" s="60">
        <v>70</v>
      </c>
      <c r="AB22" s="61">
        <v>34</v>
      </c>
      <c r="AC22" s="62">
        <v>36</v>
      </c>
    </row>
    <row r="23" spans="1:29" ht="18" customHeight="1">
      <c r="A23" s="18" t="s">
        <v>91</v>
      </c>
      <c r="B23" s="59">
        <v>389</v>
      </c>
      <c r="C23" s="60">
        <v>871</v>
      </c>
      <c r="D23" s="61">
        <v>452</v>
      </c>
      <c r="E23" s="62">
        <v>419</v>
      </c>
      <c r="G23" s="18" t="s">
        <v>92</v>
      </c>
      <c r="H23" s="59">
        <v>37</v>
      </c>
      <c r="I23" s="60">
        <v>105</v>
      </c>
      <c r="J23" s="61">
        <v>47</v>
      </c>
      <c r="K23" s="62">
        <v>58</v>
      </c>
      <c r="M23" s="19" t="s">
        <v>103</v>
      </c>
      <c r="N23" s="59">
        <v>223</v>
      </c>
      <c r="O23" s="60">
        <v>573</v>
      </c>
      <c r="P23" s="61">
        <v>284</v>
      </c>
      <c r="Q23" s="62">
        <v>289</v>
      </c>
      <c r="S23" s="23" t="s">
        <v>114</v>
      </c>
      <c r="T23" s="71">
        <v>185</v>
      </c>
      <c r="U23" s="72">
        <v>417</v>
      </c>
      <c r="V23" s="73">
        <v>200</v>
      </c>
      <c r="W23" s="74">
        <v>217</v>
      </c>
      <c r="Y23" s="20" t="s">
        <v>115</v>
      </c>
      <c r="Z23" s="67">
        <v>606</v>
      </c>
      <c r="AA23" s="68">
        <v>1729</v>
      </c>
      <c r="AB23" s="69">
        <v>876</v>
      </c>
      <c r="AC23" s="70">
        <v>853</v>
      </c>
    </row>
    <row r="24" spans="1:29" ht="18" customHeight="1">
      <c r="A24" s="18" t="s">
        <v>96</v>
      </c>
      <c r="B24" s="59">
        <v>646</v>
      </c>
      <c r="C24" s="60">
        <v>1491</v>
      </c>
      <c r="D24" s="61">
        <v>712</v>
      </c>
      <c r="E24" s="62">
        <v>779</v>
      </c>
      <c r="G24" s="18" t="s">
        <v>97</v>
      </c>
      <c r="H24" s="59">
        <v>153</v>
      </c>
      <c r="I24" s="60">
        <v>391</v>
      </c>
      <c r="J24" s="61">
        <v>200</v>
      </c>
      <c r="K24" s="62">
        <v>191</v>
      </c>
      <c r="M24" s="19" t="s">
        <v>108</v>
      </c>
      <c r="N24" s="59">
        <v>142</v>
      </c>
      <c r="O24" s="60">
        <v>401</v>
      </c>
      <c r="P24" s="61">
        <v>207</v>
      </c>
      <c r="Q24" s="62">
        <v>194</v>
      </c>
      <c r="S24" s="18" t="s">
        <v>119</v>
      </c>
      <c r="T24" s="59">
        <v>75</v>
      </c>
      <c r="U24" s="60">
        <v>211</v>
      </c>
      <c r="V24" s="61">
        <v>99</v>
      </c>
      <c r="W24" s="62">
        <v>112</v>
      </c>
      <c r="Y24" s="18" t="s">
        <v>120</v>
      </c>
      <c r="Z24" s="59">
        <v>185</v>
      </c>
      <c r="AA24" s="60">
        <v>576</v>
      </c>
      <c r="AB24" s="61">
        <v>279</v>
      </c>
      <c r="AC24" s="62">
        <v>297</v>
      </c>
    </row>
    <row r="25" spans="1:29" ht="18" customHeight="1">
      <c r="A25" s="35" t="s">
        <v>462</v>
      </c>
      <c r="B25" s="67">
        <v>1596</v>
      </c>
      <c r="C25" s="68">
        <v>3763</v>
      </c>
      <c r="D25" s="69">
        <v>1798</v>
      </c>
      <c r="E25" s="70">
        <v>1965</v>
      </c>
      <c r="G25" s="23" t="s">
        <v>102</v>
      </c>
      <c r="H25" s="71">
        <v>743</v>
      </c>
      <c r="I25" s="72">
        <v>1437</v>
      </c>
      <c r="J25" s="73">
        <v>722</v>
      </c>
      <c r="K25" s="74">
        <v>715</v>
      </c>
      <c r="M25" s="19" t="s">
        <v>113</v>
      </c>
      <c r="N25" s="59">
        <v>468</v>
      </c>
      <c r="O25" s="60">
        <v>1183</v>
      </c>
      <c r="P25" s="61">
        <v>582</v>
      </c>
      <c r="Q25" s="62">
        <v>601</v>
      </c>
      <c r="S25" s="18" t="s">
        <v>124</v>
      </c>
      <c r="T25" s="59">
        <v>151</v>
      </c>
      <c r="U25" s="60">
        <v>367</v>
      </c>
      <c r="V25" s="61">
        <v>190</v>
      </c>
      <c r="W25" s="62">
        <v>177</v>
      </c>
      <c r="Y25" s="18" t="s">
        <v>125</v>
      </c>
      <c r="Z25" s="59">
        <v>191</v>
      </c>
      <c r="AA25" s="60">
        <v>517</v>
      </c>
      <c r="AB25" s="61">
        <v>269</v>
      </c>
      <c r="AC25" s="62">
        <v>248</v>
      </c>
    </row>
    <row r="26" spans="1:29" ht="18" customHeight="1">
      <c r="A26" s="18" t="s">
        <v>32</v>
      </c>
      <c r="B26" s="59">
        <v>33</v>
      </c>
      <c r="C26" s="60">
        <v>66</v>
      </c>
      <c r="D26" s="61">
        <v>32</v>
      </c>
      <c r="E26" s="62">
        <v>34</v>
      </c>
      <c r="G26" s="18" t="s">
        <v>107</v>
      </c>
      <c r="H26" s="59">
        <v>10</v>
      </c>
      <c r="I26" s="60">
        <v>18</v>
      </c>
      <c r="J26" s="61">
        <v>10</v>
      </c>
      <c r="K26" s="62">
        <v>8</v>
      </c>
      <c r="M26" s="19" t="s">
        <v>118</v>
      </c>
      <c r="N26" s="59">
        <v>86</v>
      </c>
      <c r="O26" s="60">
        <v>235</v>
      </c>
      <c r="P26" s="61">
        <v>104</v>
      </c>
      <c r="Q26" s="62">
        <v>131</v>
      </c>
      <c r="S26" s="18" t="s">
        <v>129</v>
      </c>
      <c r="T26" s="59">
        <v>58</v>
      </c>
      <c r="U26" s="60">
        <v>112</v>
      </c>
      <c r="V26" s="61">
        <v>54</v>
      </c>
      <c r="W26" s="62">
        <v>58</v>
      </c>
      <c r="Y26" s="18" t="s">
        <v>130</v>
      </c>
      <c r="Z26" s="59">
        <v>150</v>
      </c>
      <c r="AA26" s="60">
        <v>409</v>
      </c>
      <c r="AB26" s="61">
        <v>214</v>
      </c>
      <c r="AC26" s="62">
        <v>195</v>
      </c>
    </row>
    <row r="27" spans="1:29" ht="18" customHeight="1">
      <c r="A27" s="18" t="s">
        <v>42</v>
      </c>
      <c r="B27" s="59">
        <v>8</v>
      </c>
      <c r="C27" s="60">
        <v>28</v>
      </c>
      <c r="D27" s="61">
        <v>13</v>
      </c>
      <c r="E27" s="62">
        <v>15</v>
      </c>
      <c r="G27" s="20" t="s">
        <v>112</v>
      </c>
      <c r="H27" s="67">
        <v>443</v>
      </c>
      <c r="I27" s="68">
        <v>1272</v>
      </c>
      <c r="J27" s="69">
        <v>637</v>
      </c>
      <c r="K27" s="70">
        <v>635</v>
      </c>
      <c r="M27" s="19" t="s">
        <v>123</v>
      </c>
      <c r="N27" s="59">
        <v>25</v>
      </c>
      <c r="O27" s="60">
        <v>65</v>
      </c>
      <c r="P27" s="61">
        <v>31</v>
      </c>
      <c r="Q27" s="62">
        <v>34</v>
      </c>
      <c r="S27" s="20" t="s">
        <v>134</v>
      </c>
      <c r="T27" s="67">
        <v>821</v>
      </c>
      <c r="U27" s="68">
        <v>2402</v>
      </c>
      <c r="V27" s="69">
        <v>1129</v>
      </c>
      <c r="W27" s="70">
        <v>1273</v>
      </c>
      <c r="Y27" s="18" t="s">
        <v>135</v>
      </c>
      <c r="Z27" s="59">
        <v>38</v>
      </c>
      <c r="AA27" s="60">
        <v>98</v>
      </c>
      <c r="AB27" s="61">
        <v>47</v>
      </c>
      <c r="AC27" s="62">
        <v>51</v>
      </c>
    </row>
    <row r="28" spans="1:29" ht="18" customHeight="1">
      <c r="A28" s="18" t="s">
        <v>101</v>
      </c>
      <c r="B28" s="59">
        <v>31</v>
      </c>
      <c r="C28" s="60">
        <v>94</v>
      </c>
      <c r="D28" s="61">
        <v>40</v>
      </c>
      <c r="E28" s="62">
        <v>54</v>
      </c>
      <c r="G28" s="23" t="s">
        <v>117</v>
      </c>
      <c r="H28" s="71">
        <v>215</v>
      </c>
      <c r="I28" s="72">
        <v>573</v>
      </c>
      <c r="J28" s="73">
        <v>279</v>
      </c>
      <c r="K28" s="74">
        <v>294</v>
      </c>
      <c r="M28" s="19" t="s">
        <v>128</v>
      </c>
      <c r="N28" s="59">
        <v>55</v>
      </c>
      <c r="O28" s="60">
        <v>147</v>
      </c>
      <c r="P28" s="61">
        <v>78</v>
      </c>
      <c r="Q28" s="62">
        <v>69</v>
      </c>
      <c r="S28" s="18" t="s">
        <v>139</v>
      </c>
      <c r="T28" s="59">
        <v>136</v>
      </c>
      <c r="U28" s="60">
        <v>443</v>
      </c>
      <c r="V28" s="61">
        <v>216</v>
      </c>
      <c r="W28" s="62">
        <v>227</v>
      </c>
      <c r="Y28" s="18" t="s">
        <v>140</v>
      </c>
      <c r="Z28" s="59">
        <v>42</v>
      </c>
      <c r="AA28" s="60">
        <v>129</v>
      </c>
      <c r="AB28" s="61">
        <v>67</v>
      </c>
      <c r="AC28" s="62">
        <v>62</v>
      </c>
    </row>
    <row r="29" spans="1:29" ht="18" customHeight="1">
      <c r="A29" s="18" t="s">
        <v>106</v>
      </c>
      <c r="B29" s="59">
        <v>48</v>
      </c>
      <c r="C29" s="60">
        <v>153</v>
      </c>
      <c r="D29" s="61">
        <v>68</v>
      </c>
      <c r="E29" s="62">
        <v>85</v>
      </c>
      <c r="G29" s="18" t="s">
        <v>122</v>
      </c>
      <c r="H29" s="59">
        <v>92</v>
      </c>
      <c r="I29" s="60">
        <v>298</v>
      </c>
      <c r="J29" s="61">
        <v>144</v>
      </c>
      <c r="K29" s="62">
        <v>154</v>
      </c>
      <c r="M29" s="19" t="s">
        <v>133</v>
      </c>
      <c r="N29" s="59">
        <v>66</v>
      </c>
      <c r="O29" s="60">
        <v>232</v>
      </c>
      <c r="P29" s="61">
        <v>105</v>
      </c>
      <c r="Q29" s="62">
        <v>127</v>
      </c>
      <c r="S29" s="18" t="s">
        <v>144</v>
      </c>
      <c r="T29" s="59">
        <v>84</v>
      </c>
      <c r="U29" s="60">
        <v>141</v>
      </c>
      <c r="V29" s="61">
        <v>63</v>
      </c>
      <c r="W29" s="62">
        <v>78</v>
      </c>
      <c r="Y29" s="22" t="s">
        <v>145</v>
      </c>
      <c r="Z29" s="67">
        <v>1345</v>
      </c>
      <c r="AA29" s="68">
        <v>3903</v>
      </c>
      <c r="AB29" s="69">
        <v>1943</v>
      </c>
      <c r="AC29" s="70">
        <v>1960</v>
      </c>
    </row>
    <row r="30" spans="1:29" ht="18" customHeight="1">
      <c r="A30" s="18" t="s">
        <v>111</v>
      </c>
      <c r="B30" s="59">
        <v>47</v>
      </c>
      <c r="C30" s="60">
        <v>127</v>
      </c>
      <c r="D30" s="61">
        <v>62</v>
      </c>
      <c r="E30" s="62">
        <v>65</v>
      </c>
      <c r="G30" s="18" t="s">
        <v>127</v>
      </c>
      <c r="H30" s="59">
        <v>104</v>
      </c>
      <c r="I30" s="60">
        <v>290</v>
      </c>
      <c r="J30" s="61">
        <v>158</v>
      </c>
      <c r="K30" s="62">
        <v>132</v>
      </c>
      <c r="M30" s="19" t="s">
        <v>138</v>
      </c>
      <c r="N30" s="59">
        <v>193</v>
      </c>
      <c r="O30" s="60">
        <v>441</v>
      </c>
      <c r="P30" s="61">
        <v>227</v>
      </c>
      <c r="Q30" s="62">
        <v>214</v>
      </c>
      <c r="S30" s="23" t="s">
        <v>149</v>
      </c>
      <c r="T30" s="71">
        <v>156</v>
      </c>
      <c r="U30" s="72">
        <v>465</v>
      </c>
      <c r="V30" s="73">
        <v>214</v>
      </c>
      <c r="W30" s="74">
        <v>251</v>
      </c>
      <c r="Y30" s="18" t="s">
        <v>150</v>
      </c>
      <c r="Z30" s="59">
        <v>0</v>
      </c>
      <c r="AA30" s="60">
        <v>0</v>
      </c>
      <c r="AB30" s="61">
        <v>0</v>
      </c>
      <c r="AC30" s="62">
        <v>0</v>
      </c>
    </row>
    <row r="31" spans="1:29" ht="18" customHeight="1">
      <c r="A31" s="18" t="s">
        <v>116</v>
      </c>
      <c r="B31" s="59">
        <v>24</v>
      </c>
      <c r="C31" s="60">
        <v>63</v>
      </c>
      <c r="D31" s="61">
        <v>31</v>
      </c>
      <c r="E31" s="62">
        <v>32</v>
      </c>
      <c r="G31" s="18" t="s">
        <v>132</v>
      </c>
      <c r="H31" s="59">
        <v>32</v>
      </c>
      <c r="I31" s="60">
        <v>111</v>
      </c>
      <c r="J31" s="61">
        <v>56</v>
      </c>
      <c r="K31" s="62">
        <v>55</v>
      </c>
      <c r="M31" s="19" t="s">
        <v>143</v>
      </c>
      <c r="N31" s="59">
        <v>49</v>
      </c>
      <c r="O31" s="60">
        <v>161</v>
      </c>
      <c r="P31" s="61">
        <v>72</v>
      </c>
      <c r="Q31" s="62">
        <v>89</v>
      </c>
      <c r="S31" s="18" t="s">
        <v>154</v>
      </c>
      <c r="T31" s="59">
        <v>111</v>
      </c>
      <c r="U31" s="60">
        <v>356</v>
      </c>
      <c r="V31" s="61">
        <v>170</v>
      </c>
      <c r="W31" s="62">
        <v>186</v>
      </c>
      <c r="Y31" s="18" t="s">
        <v>155</v>
      </c>
      <c r="Z31" s="59">
        <v>282</v>
      </c>
      <c r="AA31" s="60">
        <v>710</v>
      </c>
      <c r="AB31" s="61">
        <v>367</v>
      </c>
      <c r="AC31" s="62">
        <v>343</v>
      </c>
    </row>
    <row r="32" spans="1:29" ht="18" customHeight="1">
      <c r="A32" s="18" t="s">
        <v>121</v>
      </c>
      <c r="B32" s="59">
        <v>249</v>
      </c>
      <c r="C32" s="60">
        <v>598</v>
      </c>
      <c r="D32" s="61">
        <v>274</v>
      </c>
      <c r="E32" s="62">
        <v>324</v>
      </c>
      <c r="G32" s="20" t="s">
        <v>137</v>
      </c>
      <c r="H32" s="67">
        <v>553</v>
      </c>
      <c r="I32" s="68">
        <v>1404</v>
      </c>
      <c r="J32" s="69">
        <v>652</v>
      </c>
      <c r="K32" s="70">
        <v>752</v>
      </c>
      <c r="M32" s="20" t="s">
        <v>148</v>
      </c>
      <c r="N32" s="67">
        <v>1486</v>
      </c>
      <c r="O32" s="68">
        <v>3560</v>
      </c>
      <c r="P32" s="69">
        <v>1821</v>
      </c>
      <c r="Q32" s="70">
        <v>1739</v>
      </c>
      <c r="S32" s="18" t="s">
        <v>159</v>
      </c>
      <c r="T32" s="59">
        <v>75</v>
      </c>
      <c r="U32" s="60">
        <v>241</v>
      </c>
      <c r="V32" s="61">
        <v>109</v>
      </c>
      <c r="W32" s="62">
        <v>132</v>
      </c>
      <c r="Y32" s="18" t="s">
        <v>160</v>
      </c>
      <c r="Z32" s="59">
        <v>273</v>
      </c>
      <c r="AA32" s="60">
        <v>800</v>
      </c>
      <c r="AB32" s="61">
        <v>395</v>
      </c>
      <c r="AC32" s="62">
        <v>405</v>
      </c>
    </row>
    <row r="33" spans="1:29" ht="18" customHeight="1">
      <c r="A33" s="18" t="s">
        <v>126</v>
      </c>
      <c r="B33" s="59">
        <v>33</v>
      </c>
      <c r="C33" s="60">
        <v>76</v>
      </c>
      <c r="D33" s="61">
        <v>33</v>
      </c>
      <c r="E33" s="62">
        <v>43</v>
      </c>
      <c r="G33" s="23" t="s">
        <v>142</v>
      </c>
      <c r="H33" s="71">
        <v>161</v>
      </c>
      <c r="I33" s="72">
        <v>306</v>
      </c>
      <c r="J33" s="73">
        <v>127</v>
      </c>
      <c r="K33" s="74">
        <v>179</v>
      </c>
      <c r="M33" s="19" t="s">
        <v>153</v>
      </c>
      <c r="N33" s="59">
        <v>227</v>
      </c>
      <c r="O33" s="60">
        <v>628</v>
      </c>
      <c r="P33" s="61">
        <v>311</v>
      </c>
      <c r="Q33" s="62">
        <v>317</v>
      </c>
      <c r="S33" s="18" t="s">
        <v>164</v>
      </c>
      <c r="T33" s="59">
        <v>138</v>
      </c>
      <c r="U33" s="60">
        <v>381</v>
      </c>
      <c r="V33" s="61">
        <v>179</v>
      </c>
      <c r="W33" s="62">
        <v>202</v>
      </c>
      <c r="Y33" s="18" t="s">
        <v>165</v>
      </c>
      <c r="Z33" s="59">
        <v>240</v>
      </c>
      <c r="AA33" s="60">
        <v>730</v>
      </c>
      <c r="AB33" s="61">
        <v>359</v>
      </c>
      <c r="AC33" s="62">
        <v>371</v>
      </c>
    </row>
    <row r="34" spans="1:29" ht="18" customHeight="1">
      <c r="A34" s="18" t="s">
        <v>131</v>
      </c>
      <c r="B34" s="59">
        <v>67</v>
      </c>
      <c r="C34" s="60">
        <v>159</v>
      </c>
      <c r="D34" s="61">
        <v>73</v>
      </c>
      <c r="E34" s="62">
        <v>86</v>
      </c>
      <c r="G34" s="21" t="s">
        <v>147</v>
      </c>
      <c r="H34" s="59">
        <v>35</v>
      </c>
      <c r="I34" s="60">
        <v>74</v>
      </c>
      <c r="J34" s="61">
        <v>41</v>
      </c>
      <c r="K34" s="62">
        <v>33</v>
      </c>
      <c r="M34" s="19" t="s">
        <v>158</v>
      </c>
      <c r="N34" s="59">
        <v>359</v>
      </c>
      <c r="O34" s="60">
        <v>632</v>
      </c>
      <c r="P34" s="61">
        <v>387</v>
      </c>
      <c r="Q34" s="62">
        <v>245</v>
      </c>
      <c r="S34" s="18" t="s">
        <v>169</v>
      </c>
      <c r="T34" s="59">
        <v>29</v>
      </c>
      <c r="U34" s="60">
        <v>84</v>
      </c>
      <c r="V34" s="61">
        <v>43</v>
      </c>
      <c r="W34" s="62">
        <v>41</v>
      </c>
      <c r="Y34" s="18" t="s">
        <v>170</v>
      </c>
      <c r="Z34" s="59">
        <v>285</v>
      </c>
      <c r="AA34" s="60">
        <v>893</v>
      </c>
      <c r="AB34" s="61">
        <v>454</v>
      </c>
      <c r="AC34" s="62">
        <v>439</v>
      </c>
    </row>
    <row r="35" spans="1:29" ht="18" customHeight="1">
      <c r="A35" s="18" t="s">
        <v>136</v>
      </c>
      <c r="B35" s="59">
        <v>320</v>
      </c>
      <c r="C35" s="60">
        <v>699</v>
      </c>
      <c r="D35" s="61">
        <v>344</v>
      </c>
      <c r="E35" s="62">
        <v>355</v>
      </c>
      <c r="G35" s="18" t="s">
        <v>152</v>
      </c>
      <c r="H35" s="59">
        <v>28</v>
      </c>
      <c r="I35" s="60">
        <v>102</v>
      </c>
      <c r="J35" s="61">
        <v>50</v>
      </c>
      <c r="K35" s="62">
        <v>52</v>
      </c>
      <c r="M35" s="19" t="s">
        <v>163</v>
      </c>
      <c r="N35" s="59">
        <v>244</v>
      </c>
      <c r="O35" s="60">
        <v>641</v>
      </c>
      <c r="P35" s="61">
        <v>333</v>
      </c>
      <c r="Q35" s="62">
        <v>308</v>
      </c>
      <c r="S35" s="18" t="s">
        <v>174</v>
      </c>
      <c r="T35" s="59">
        <v>57</v>
      </c>
      <c r="U35" s="60">
        <v>196</v>
      </c>
      <c r="V35" s="61">
        <v>91</v>
      </c>
      <c r="W35" s="62">
        <v>105</v>
      </c>
      <c r="Y35" s="18" t="s">
        <v>175</v>
      </c>
      <c r="Z35" s="59">
        <v>265</v>
      </c>
      <c r="AA35" s="60">
        <v>770</v>
      </c>
      <c r="AB35" s="61">
        <v>368</v>
      </c>
      <c r="AC35" s="62">
        <v>402</v>
      </c>
    </row>
    <row r="36" spans="1:29" ht="18" customHeight="1">
      <c r="A36" s="18" t="s">
        <v>141</v>
      </c>
      <c r="B36" s="59">
        <v>274</v>
      </c>
      <c r="C36" s="60">
        <v>590</v>
      </c>
      <c r="D36" s="61">
        <v>297</v>
      </c>
      <c r="E36" s="62">
        <v>293</v>
      </c>
      <c r="G36" s="18" t="s">
        <v>157</v>
      </c>
      <c r="H36" s="59">
        <v>37</v>
      </c>
      <c r="I36" s="60">
        <v>127</v>
      </c>
      <c r="J36" s="61">
        <v>63</v>
      </c>
      <c r="K36" s="62">
        <v>64</v>
      </c>
      <c r="M36" s="19" t="s">
        <v>168</v>
      </c>
      <c r="N36" s="59">
        <v>174</v>
      </c>
      <c r="O36" s="60">
        <v>328</v>
      </c>
      <c r="P36" s="61">
        <v>162</v>
      </c>
      <c r="Q36" s="62">
        <v>166</v>
      </c>
      <c r="S36" s="18" t="s">
        <v>179</v>
      </c>
      <c r="T36" s="59">
        <v>35</v>
      </c>
      <c r="U36" s="60">
        <v>95</v>
      </c>
      <c r="V36" s="61">
        <v>44</v>
      </c>
      <c r="W36" s="62">
        <v>51</v>
      </c>
      <c r="Y36" s="23" t="s">
        <v>180</v>
      </c>
      <c r="Z36" s="71">
        <v>0</v>
      </c>
      <c r="AA36" s="72">
        <v>0</v>
      </c>
      <c r="AB36" s="73">
        <v>0</v>
      </c>
      <c r="AC36" s="74">
        <v>0</v>
      </c>
    </row>
    <row r="37" spans="1:29" ht="18" customHeight="1">
      <c r="A37" s="18" t="s">
        <v>146</v>
      </c>
      <c r="B37" s="59">
        <v>89</v>
      </c>
      <c r="C37" s="60">
        <v>220</v>
      </c>
      <c r="D37" s="61">
        <v>103</v>
      </c>
      <c r="E37" s="62">
        <v>117</v>
      </c>
      <c r="G37" s="18" t="s">
        <v>162</v>
      </c>
      <c r="H37" s="59">
        <v>45</v>
      </c>
      <c r="I37" s="60">
        <v>137</v>
      </c>
      <c r="J37" s="61">
        <v>67</v>
      </c>
      <c r="K37" s="62">
        <v>70</v>
      </c>
      <c r="M37" s="19" t="s">
        <v>173</v>
      </c>
      <c r="N37" s="59">
        <v>44</v>
      </c>
      <c r="O37" s="60">
        <v>143</v>
      </c>
      <c r="P37" s="61">
        <v>68</v>
      </c>
      <c r="Q37" s="62">
        <v>75</v>
      </c>
      <c r="S37" s="20" t="s">
        <v>183</v>
      </c>
      <c r="T37" s="67">
        <v>188</v>
      </c>
      <c r="U37" s="68">
        <v>624</v>
      </c>
      <c r="V37" s="69">
        <v>300</v>
      </c>
      <c r="W37" s="70">
        <v>324</v>
      </c>
      <c r="Y37" s="36"/>
      <c r="Z37" s="75"/>
      <c r="AA37" s="76"/>
      <c r="AB37" s="77"/>
      <c r="AC37" s="78"/>
    </row>
    <row r="38" spans="1:29" ht="18" customHeight="1">
      <c r="A38" s="18" t="s">
        <v>151</v>
      </c>
      <c r="B38" s="59">
        <v>55</v>
      </c>
      <c r="C38" s="60">
        <v>129</v>
      </c>
      <c r="D38" s="61">
        <v>60</v>
      </c>
      <c r="E38" s="62">
        <v>69</v>
      </c>
      <c r="G38" s="18" t="s">
        <v>167</v>
      </c>
      <c r="H38" s="59">
        <v>51</v>
      </c>
      <c r="I38" s="60">
        <v>153</v>
      </c>
      <c r="J38" s="61">
        <v>73</v>
      </c>
      <c r="K38" s="62">
        <v>80</v>
      </c>
      <c r="M38" s="19" t="s">
        <v>178</v>
      </c>
      <c r="N38" s="59">
        <v>130</v>
      </c>
      <c r="O38" s="60">
        <v>344</v>
      </c>
      <c r="P38" s="61">
        <v>160</v>
      </c>
      <c r="Q38" s="62">
        <v>184</v>
      </c>
      <c r="S38" s="18" t="s">
        <v>11</v>
      </c>
      <c r="T38" s="59">
        <v>98</v>
      </c>
      <c r="U38" s="60">
        <v>339</v>
      </c>
      <c r="V38" s="61">
        <v>170</v>
      </c>
      <c r="W38" s="62">
        <v>169</v>
      </c>
      <c r="Y38" s="36"/>
      <c r="Z38" s="75"/>
      <c r="AA38" s="76"/>
      <c r="AB38" s="77"/>
      <c r="AC38" s="78"/>
    </row>
    <row r="39" spans="1:29" ht="18" customHeight="1">
      <c r="A39" s="18" t="s">
        <v>156</v>
      </c>
      <c r="B39" s="59">
        <v>48</v>
      </c>
      <c r="C39" s="60">
        <v>129</v>
      </c>
      <c r="D39" s="61">
        <v>60</v>
      </c>
      <c r="E39" s="62">
        <v>69</v>
      </c>
      <c r="G39" s="18" t="s">
        <v>172</v>
      </c>
      <c r="H39" s="59">
        <v>67</v>
      </c>
      <c r="I39" s="60">
        <v>222</v>
      </c>
      <c r="J39" s="61">
        <v>104</v>
      </c>
      <c r="K39" s="62">
        <v>118</v>
      </c>
      <c r="M39" s="19" t="s">
        <v>182</v>
      </c>
      <c r="N39" s="59">
        <v>74</v>
      </c>
      <c r="O39" s="60">
        <v>198</v>
      </c>
      <c r="P39" s="61">
        <v>93</v>
      </c>
      <c r="Q39" s="62">
        <v>105</v>
      </c>
      <c r="S39" s="18" t="s">
        <v>16</v>
      </c>
      <c r="T39" s="59">
        <v>54</v>
      </c>
      <c r="U39" s="60">
        <v>180</v>
      </c>
      <c r="V39" s="61">
        <v>82</v>
      </c>
      <c r="W39" s="62">
        <v>98</v>
      </c>
      <c r="Y39" s="36"/>
      <c r="Z39" s="75"/>
      <c r="AA39" s="76"/>
      <c r="AB39" s="77"/>
      <c r="AC39" s="78"/>
    </row>
    <row r="40" spans="1:29" ht="18" customHeight="1">
      <c r="A40" s="18" t="s">
        <v>37</v>
      </c>
      <c r="B40" s="59">
        <v>14</v>
      </c>
      <c r="C40" s="60">
        <v>36</v>
      </c>
      <c r="D40" s="61">
        <v>14</v>
      </c>
      <c r="E40" s="62">
        <v>22</v>
      </c>
      <c r="G40" s="18" t="s">
        <v>177</v>
      </c>
      <c r="H40" s="59">
        <v>100</v>
      </c>
      <c r="I40" s="60">
        <v>196</v>
      </c>
      <c r="J40" s="61">
        <v>83</v>
      </c>
      <c r="K40" s="62">
        <v>113</v>
      </c>
      <c r="M40" s="18" t="s">
        <v>10</v>
      </c>
      <c r="N40" s="59">
        <v>107</v>
      </c>
      <c r="O40" s="60">
        <v>293</v>
      </c>
      <c r="P40" s="61">
        <v>146</v>
      </c>
      <c r="Q40" s="62">
        <v>147</v>
      </c>
      <c r="S40" s="25" t="s">
        <v>21</v>
      </c>
      <c r="T40" s="79">
        <v>36</v>
      </c>
      <c r="U40" s="80">
        <v>105</v>
      </c>
      <c r="V40" s="81">
        <v>48</v>
      </c>
      <c r="W40" s="82">
        <v>57</v>
      </c>
      <c r="Y40" s="36"/>
      <c r="Z40" s="75"/>
      <c r="AA40" s="76"/>
      <c r="AB40" s="77"/>
      <c r="AC40" s="78"/>
    </row>
    <row r="41" spans="1:29" ht="18" customHeight="1">
      <c r="A41" s="18" t="s">
        <v>161</v>
      </c>
      <c r="B41" s="59">
        <v>40</v>
      </c>
      <c r="C41" s="60">
        <v>89</v>
      </c>
      <c r="D41" s="61">
        <v>43</v>
      </c>
      <c r="E41" s="62">
        <v>46</v>
      </c>
      <c r="G41" s="25" t="s">
        <v>181</v>
      </c>
      <c r="H41" s="79">
        <v>29</v>
      </c>
      <c r="I41" s="80">
        <v>87</v>
      </c>
      <c r="J41" s="81">
        <v>44</v>
      </c>
      <c r="K41" s="82">
        <v>43</v>
      </c>
      <c r="M41" s="18" t="s">
        <v>15</v>
      </c>
      <c r="N41" s="59">
        <v>77</v>
      </c>
      <c r="O41" s="60">
        <v>177</v>
      </c>
      <c r="P41" s="61">
        <v>80</v>
      </c>
      <c r="Q41" s="62">
        <v>97</v>
      </c>
      <c r="S41" s="83"/>
      <c r="T41" s="83"/>
      <c r="U41" s="83"/>
      <c r="V41" s="83"/>
      <c r="W41" s="83"/>
      <c r="Y41" s="36"/>
      <c r="Z41" s="75"/>
      <c r="AA41" s="76"/>
      <c r="AB41" s="77"/>
      <c r="AC41" s="78"/>
    </row>
    <row r="42" spans="1:29" ht="18" customHeight="1">
      <c r="A42" s="18" t="s">
        <v>166</v>
      </c>
      <c r="B42" s="59">
        <v>65</v>
      </c>
      <c r="C42" s="60">
        <v>171</v>
      </c>
      <c r="D42" s="61">
        <v>89</v>
      </c>
      <c r="E42" s="62">
        <v>82</v>
      </c>
      <c r="G42" s="84"/>
      <c r="H42" s="84"/>
      <c r="I42" s="84"/>
      <c r="J42" s="84"/>
      <c r="K42" s="84"/>
      <c r="M42" s="25" t="s">
        <v>20</v>
      </c>
      <c r="N42" s="79">
        <v>50</v>
      </c>
      <c r="O42" s="80">
        <v>176</v>
      </c>
      <c r="P42" s="81">
        <v>81</v>
      </c>
      <c r="Q42" s="82">
        <v>95</v>
      </c>
      <c r="S42" s="83"/>
      <c r="T42" s="83"/>
      <c r="U42" s="83"/>
      <c r="V42" s="83"/>
      <c r="W42" s="83"/>
      <c r="Y42" s="36"/>
      <c r="Z42" s="75"/>
      <c r="AA42" s="76"/>
      <c r="AB42" s="77"/>
      <c r="AC42" s="78"/>
    </row>
    <row r="43" spans="1:29" ht="18" customHeight="1">
      <c r="A43" s="18" t="s">
        <v>171</v>
      </c>
      <c r="B43" s="59">
        <v>42</v>
      </c>
      <c r="C43" s="60">
        <v>88</v>
      </c>
      <c r="D43" s="61">
        <v>41</v>
      </c>
      <c r="E43" s="62">
        <v>47</v>
      </c>
      <c r="G43" s="84"/>
      <c r="H43" s="84"/>
      <c r="I43" s="84"/>
      <c r="J43" s="84"/>
      <c r="K43" s="84"/>
      <c r="S43" s="83"/>
      <c r="T43" s="83"/>
      <c r="U43" s="83"/>
      <c r="V43" s="83"/>
      <c r="W43" s="83"/>
      <c r="Y43" s="37" t="s">
        <v>184</v>
      </c>
      <c r="Z43" s="85"/>
      <c r="AA43" s="86"/>
      <c r="AB43" s="87"/>
      <c r="AC43" s="88"/>
    </row>
    <row r="44" spans="1:23" ht="18" customHeight="1">
      <c r="A44" s="23" t="s">
        <v>176</v>
      </c>
      <c r="B44" s="71">
        <v>109</v>
      </c>
      <c r="C44" s="72">
        <v>248</v>
      </c>
      <c r="D44" s="73">
        <v>121</v>
      </c>
      <c r="E44" s="74">
        <v>127</v>
      </c>
      <c r="G44" s="84"/>
      <c r="H44" s="84"/>
      <c r="I44" s="84"/>
      <c r="J44" s="84"/>
      <c r="K44" s="84"/>
      <c r="M44" s="83"/>
      <c r="N44" s="83"/>
      <c r="O44" s="83"/>
      <c r="P44" s="83"/>
      <c r="Q44" s="83"/>
      <c r="S44" s="83"/>
      <c r="T44" s="83"/>
      <c r="U44" s="83"/>
      <c r="V44" s="83"/>
      <c r="W44" s="83"/>
    </row>
    <row r="45" spans="1:23" ht="12" customHeight="1">
      <c r="A45" s="89"/>
      <c r="B45" s="90"/>
      <c r="C45" s="90"/>
      <c r="D45" s="90"/>
      <c r="E45" s="90"/>
      <c r="G45" s="84"/>
      <c r="H45" s="84"/>
      <c r="I45" s="84"/>
      <c r="J45" s="84"/>
      <c r="K45" s="84"/>
      <c r="M45" s="83"/>
      <c r="N45" s="83"/>
      <c r="O45" s="83"/>
      <c r="P45" s="83"/>
      <c r="Q45" s="83"/>
      <c r="S45" s="83"/>
      <c r="T45" s="83"/>
      <c r="U45" s="83"/>
      <c r="V45" s="83"/>
      <c r="W45" s="83"/>
    </row>
    <row r="46" spans="1:29" ht="22.5" customHeight="1">
      <c r="A46" s="1" t="s">
        <v>0</v>
      </c>
      <c r="B46" s="2" t="s">
        <v>1</v>
      </c>
      <c r="C46" s="3" t="s">
        <v>2</v>
      </c>
      <c r="D46" s="4" t="s">
        <v>3</v>
      </c>
      <c r="E46" s="5" t="s">
        <v>4</v>
      </c>
      <c r="G46" s="1" t="s">
        <v>0</v>
      </c>
      <c r="H46" s="2" t="s">
        <v>1</v>
      </c>
      <c r="I46" s="3" t="s">
        <v>2</v>
      </c>
      <c r="J46" s="4" t="s">
        <v>3</v>
      </c>
      <c r="K46" s="5" t="s">
        <v>4</v>
      </c>
      <c r="M46" s="1" t="s">
        <v>0</v>
      </c>
      <c r="N46" s="2" t="s">
        <v>1</v>
      </c>
      <c r="O46" s="3" t="s">
        <v>2</v>
      </c>
      <c r="P46" s="4" t="s">
        <v>3</v>
      </c>
      <c r="Q46" s="5" t="s">
        <v>4</v>
      </c>
      <c r="S46" s="1" t="s">
        <v>0</v>
      </c>
      <c r="T46" s="2" t="s">
        <v>1</v>
      </c>
      <c r="U46" s="3" t="s">
        <v>2</v>
      </c>
      <c r="V46" s="4" t="s">
        <v>3</v>
      </c>
      <c r="W46" s="5" t="s">
        <v>4</v>
      </c>
      <c r="Y46" s="1" t="s">
        <v>0</v>
      </c>
      <c r="Z46" s="2" t="s">
        <v>1</v>
      </c>
      <c r="AA46" s="3" t="s">
        <v>2</v>
      </c>
      <c r="AB46" s="4" t="s">
        <v>3</v>
      </c>
      <c r="AC46" s="5" t="s">
        <v>4</v>
      </c>
    </row>
    <row r="47" spans="1:29" ht="22.5" customHeight="1">
      <c r="A47" s="41" t="s">
        <v>185</v>
      </c>
      <c r="B47" s="91">
        <v>3778</v>
      </c>
      <c r="C47" s="48">
        <v>10897</v>
      </c>
      <c r="D47" s="49">
        <v>5308</v>
      </c>
      <c r="E47" s="50">
        <v>5589</v>
      </c>
      <c r="G47" s="157" t="s">
        <v>186</v>
      </c>
      <c r="H47" s="91">
        <v>840</v>
      </c>
      <c r="I47" s="48">
        <v>2708</v>
      </c>
      <c r="J47" s="49">
        <v>1264</v>
      </c>
      <c r="K47" s="50">
        <v>1444</v>
      </c>
      <c r="M47" s="41" t="s">
        <v>187</v>
      </c>
      <c r="N47" s="91">
        <v>2549</v>
      </c>
      <c r="O47" s="48">
        <v>8231</v>
      </c>
      <c r="P47" s="49">
        <v>3980</v>
      </c>
      <c r="Q47" s="50">
        <v>4251</v>
      </c>
      <c r="S47" s="157" t="s">
        <v>188</v>
      </c>
      <c r="T47" s="91">
        <v>1828</v>
      </c>
      <c r="U47" s="48">
        <v>5790</v>
      </c>
      <c r="V47" s="49">
        <v>2750</v>
      </c>
      <c r="W47" s="50">
        <v>3040</v>
      </c>
      <c r="Y47" s="41" t="s">
        <v>189</v>
      </c>
      <c r="Z47" s="91">
        <v>3977</v>
      </c>
      <c r="AA47" s="48">
        <v>11404</v>
      </c>
      <c r="AB47" s="49">
        <v>5452</v>
      </c>
      <c r="AC47" s="50">
        <v>5952</v>
      </c>
    </row>
    <row r="48" ht="13.5">
      <c r="F48" s="6"/>
    </row>
    <row r="49" spans="1:29" ht="19.5" customHeight="1">
      <c r="A49" s="10" t="s">
        <v>7</v>
      </c>
      <c r="B49" s="11" t="s">
        <v>1</v>
      </c>
      <c r="C49" s="12" t="s">
        <v>2</v>
      </c>
      <c r="D49" s="13" t="s">
        <v>3</v>
      </c>
      <c r="E49" s="14" t="s">
        <v>4</v>
      </c>
      <c r="G49" s="10" t="s">
        <v>7</v>
      </c>
      <c r="H49" s="11" t="s">
        <v>1</v>
      </c>
      <c r="I49" s="12" t="s">
        <v>2</v>
      </c>
      <c r="J49" s="13" t="s">
        <v>3</v>
      </c>
      <c r="K49" s="14" t="s">
        <v>4</v>
      </c>
      <c r="M49" s="10" t="s">
        <v>7</v>
      </c>
      <c r="N49" s="11" t="s">
        <v>1</v>
      </c>
      <c r="O49" s="12" t="s">
        <v>2</v>
      </c>
      <c r="P49" s="13" t="s">
        <v>3</v>
      </c>
      <c r="Q49" s="14" t="s">
        <v>4</v>
      </c>
      <c r="S49" s="10" t="s">
        <v>7</v>
      </c>
      <c r="T49" s="11" t="s">
        <v>1</v>
      </c>
      <c r="U49" s="12" t="s">
        <v>2</v>
      </c>
      <c r="V49" s="13" t="s">
        <v>3</v>
      </c>
      <c r="W49" s="14" t="s">
        <v>4</v>
      </c>
      <c r="X49" s="6"/>
      <c r="Y49" s="10" t="s">
        <v>7</v>
      </c>
      <c r="Z49" s="11" t="s">
        <v>1</v>
      </c>
      <c r="AA49" s="12" t="s">
        <v>2</v>
      </c>
      <c r="AB49" s="13" t="s">
        <v>3</v>
      </c>
      <c r="AC49" s="14" t="s">
        <v>4</v>
      </c>
    </row>
    <row r="50" spans="1:29" ht="19.5" customHeight="1">
      <c r="A50" s="33" t="s">
        <v>463</v>
      </c>
      <c r="B50" s="92">
        <v>1407</v>
      </c>
      <c r="C50" s="93">
        <v>4107</v>
      </c>
      <c r="D50" s="94">
        <v>2020</v>
      </c>
      <c r="E50" s="95">
        <v>2087</v>
      </c>
      <c r="F50" s="38"/>
      <c r="G50" s="21" t="s">
        <v>311</v>
      </c>
      <c r="H50" s="59">
        <v>35</v>
      </c>
      <c r="I50" s="96">
        <v>95</v>
      </c>
      <c r="J50" s="61">
        <v>53</v>
      </c>
      <c r="K50" s="62">
        <v>42</v>
      </c>
      <c r="M50" s="33" t="s">
        <v>464</v>
      </c>
      <c r="N50" s="92">
        <v>1251</v>
      </c>
      <c r="O50" s="93">
        <v>3758</v>
      </c>
      <c r="P50" s="94">
        <v>1839</v>
      </c>
      <c r="Q50" s="95">
        <v>1919</v>
      </c>
      <c r="R50" s="38"/>
      <c r="S50" s="33" t="s">
        <v>465</v>
      </c>
      <c r="T50" s="92">
        <v>1228</v>
      </c>
      <c r="U50" s="93">
        <v>3850</v>
      </c>
      <c r="V50" s="94">
        <v>1831</v>
      </c>
      <c r="W50" s="95">
        <v>2019</v>
      </c>
      <c r="X50" s="38"/>
      <c r="Y50" s="16" t="s">
        <v>203</v>
      </c>
      <c r="Z50" s="97">
        <v>113</v>
      </c>
      <c r="AA50" s="98">
        <v>223</v>
      </c>
      <c r="AB50" s="99">
        <v>116</v>
      </c>
      <c r="AC50" s="100">
        <v>107</v>
      </c>
    </row>
    <row r="51" spans="1:29" ht="19.5" customHeight="1">
      <c r="A51" s="39" t="s">
        <v>190</v>
      </c>
      <c r="B51" s="101">
        <v>76</v>
      </c>
      <c r="C51" s="96">
        <v>213</v>
      </c>
      <c r="D51" s="102">
        <v>100</v>
      </c>
      <c r="E51" s="103">
        <v>113</v>
      </c>
      <c r="G51" s="21" t="s">
        <v>313</v>
      </c>
      <c r="H51" s="59">
        <v>46</v>
      </c>
      <c r="I51" s="96">
        <v>146</v>
      </c>
      <c r="J51" s="61">
        <v>70</v>
      </c>
      <c r="K51" s="62">
        <v>76</v>
      </c>
      <c r="M51" s="39" t="s">
        <v>192</v>
      </c>
      <c r="N51" s="101">
        <v>124</v>
      </c>
      <c r="O51" s="96">
        <v>492</v>
      </c>
      <c r="P51" s="102">
        <v>236</v>
      </c>
      <c r="Q51" s="103">
        <v>256</v>
      </c>
      <c r="R51" s="6"/>
      <c r="S51" s="39" t="s">
        <v>193</v>
      </c>
      <c r="T51" s="101">
        <v>58</v>
      </c>
      <c r="U51" s="96">
        <v>196</v>
      </c>
      <c r="V51" s="102">
        <v>86</v>
      </c>
      <c r="W51" s="103">
        <v>110</v>
      </c>
      <c r="Y51" s="18" t="s">
        <v>206</v>
      </c>
      <c r="Z51" s="59">
        <v>29</v>
      </c>
      <c r="AA51" s="96">
        <v>89</v>
      </c>
      <c r="AB51" s="61">
        <v>41</v>
      </c>
      <c r="AC51" s="62">
        <v>48</v>
      </c>
    </row>
    <row r="52" spans="1:29" ht="19.5" customHeight="1">
      <c r="A52" s="18" t="s">
        <v>195</v>
      </c>
      <c r="B52" s="59">
        <v>214</v>
      </c>
      <c r="C52" s="96">
        <v>507</v>
      </c>
      <c r="D52" s="61">
        <v>258</v>
      </c>
      <c r="E52" s="62">
        <v>249</v>
      </c>
      <c r="G52" s="21" t="s">
        <v>314</v>
      </c>
      <c r="H52" s="59">
        <v>31</v>
      </c>
      <c r="I52" s="96">
        <v>89</v>
      </c>
      <c r="J52" s="61">
        <v>43</v>
      </c>
      <c r="K52" s="62">
        <v>46</v>
      </c>
      <c r="M52" s="18" t="s">
        <v>197</v>
      </c>
      <c r="N52" s="59">
        <v>43</v>
      </c>
      <c r="O52" s="96">
        <v>155</v>
      </c>
      <c r="P52" s="61">
        <v>66</v>
      </c>
      <c r="Q52" s="62">
        <v>89</v>
      </c>
      <c r="S52" s="18" t="s">
        <v>198</v>
      </c>
      <c r="T52" s="59">
        <v>176</v>
      </c>
      <c r="U52" s="96">
        <v>492</v>
      </c>
      <c r="V52" s="61">
        <v>218</v>
      </c>
      <c r="W52" s="62">
        <v>274</v>
      </c>
      <c r="Y52" s="18" t="s">
        <v>210</v>
      </c>
      <c r="Z52" s="59">
        <v>31</v>
      </c>
      <c r="AA52" s="96">
        <v>101</v>
      </c>
      <c r="AB52" s="61">
        <v>46</v>
      </c>
      <c r="AC52" s="62">
        <v>55</v>
      </c>
    </row>
    <row r="53" spans="1:29" ht="19.5" customHeight="1">
      <c r="A53" s="18" t="s">
        <v>200</v>
      </c>
      <c r="B53" s="59">
        <v>104</v>
      </c>
      <c r="C53" s="96">
        <v>349</v>
      </c>
      <c r="D53" s="61">
        <v>165</v>
      </c>
      <c r="E53" s="62">
        <v>184</v>
      </c>
      <c r="G53" s="26" t="s">
        <v>196</v>
      </c>
      <c r="H53" s="59">
        <v>65</v>
      </c>
      <c r="I53" s="96">
        <v>139</v>
      </c>
      <c r="J53" s="61">
        <v>73</v>
      </c>
      <c r="K53" s="62">
        <v>66</v>
      </c>
      <c r="L53" s="38"/>
      <c r="M53" s="18" t="s">
        <v>201</v>
      </c>
      <c r="N53" s="59">
        <v>69</v>
      </c>
      <c r="O53" s="96">
        <v>255</v>
      </c>
      <c r="P53" s="61">
        <v>125</v>
      </c>
      <c r="Q53" s="62">
        <v>130</v>
      </c>
      <c r="S53" s="18" t="s">
        <v>202</v>
      </c>
      <c r="T53" s="59">
        <v>59</v>
      </c>
      <c r="U53" s="96">
        <v>199</v>
      </c>
      <c r="V53" s="61">
        <v>92</v>
      </c>
      <c r="W53" s="62">
        <v>107</v>
      </c>
      <c r="Y53" s="18" t="s">
        <v>213</v>
      </c>
      <c r="Z53" s="59">
        <v>36</v>
      </c>
      <c r="AA53" s="96">
        <v>129</v>
      </c>
      <c r="AB53" s="61">
        <v>51</v>
      </c>
      <c r="AC53" s="62">
        <v>78</v>
      </c>
    </row>
    <row r="54" spans="1:29" ht="19.5" customHeight="1">
      <c r="A54" s="18" t="s">
        <v>204</v>
      </c>
      <c r="B54" s="59">
        <v>151</v>
      </c>
      <c r="C54" s="96">
        <v>410</v>
      </c>
      <c r="D54" s="61">
        <v>204</v>
      </c>
      <c r="E54" s="62">
        <v>206</v>
      </c>
      <c r="G54" s="19"/>
      <c r="H54" s="75"/>
      <c r="I54" s="76"/>
      <c r="J54" s="77"/>
      <c r="K54" s="78"/>
      <c r="M54" s="18" t="s">
        <v>94</v>
      </c>
      <c r="N54" s="59">
        <v>51</v>
      </c>
      <c r="O54" s="96">
        <v>184</v>
      </c>
      <c r="P54" s="61">
        <v>85</v>
      </c>
      <c r="Q54" s="62">
        <v>99</v>
      </c>
      <c r="S54" s="18" t="s">
        <v>205</v>
      </c>
      <c r="T54" s="59">
        <v>87</v>
      </c>
      <c r="U54" s="96">
        <v>308</v>
      </c>
      <c r="V54" s="61">
        <v>152</v>
      </c>
      <c r="W54" s="62">
        <v>156</v>
      </c>
      <c r="Y54" s="18" t="s">
        <v>466</v>
      </c>
      <c r="Z54" s="59">
        <v>122</v>
      </c>
      <c r="AA54" s="96">
        <v>314</v>
      </c>
      <c r="AB54" s="61">
        <v>143</v>
      </c>
      <c r="AC54" s="62">
        <v>171</v>
      </c>
    </row>
    <row r="55" spans="1:29" ht="19.5" customHeight="1">
      <c r="A55" s="18" t="s">
        <v>207</v>
      </c>
      <c r="B55" s="59">
        <v>102</v>
      </c>
      <c r="C55" s="96">
        <v>346</v>
      </c>
      <c r="D55" s="61">
        <v>165</v>
      </c>
      <c r="E55" s="62">
        <v>181</v>
      </c>
      <c r="G55" s="18"/>
      <c r="H55" s="75"/>
      <c r="I55" s="76"/>
      <c r="J55" s="77"/>
      <c r="K55" s="78"/>
      <c r="M55" s="18" t="s">
        <v>208</v>
      </c>
      <c r="N55" s="59">
        <v>140</v>
      </c>
      <c r="O55" s="96">
        <v>352</v>
      </c>
      <c r="P55" s="61">
        <v>159</v>
      </c>
      <c r="Q55" s="62">
        <v>193</v>
      </c>
      <c r="S55" s="18" t="s">
        <v>209</v>
      </c>
      <c r="T55" s="59">
        <v>142</v>
      </c>
      <c r="U55" s="96">
        <v>459</v>
      </c>
      <c r="V55" s="61">
        <v>210</v>
      </c>
      <c r="W55" s="62">
        <v>249</v>
      </c>
      <c r="Y55" s="18" t="s">
        <v>220</v>
      </c>
      <c r="Z55" s="59">
        <v>32</v>
      </c>
      <c r="AA55" s="96">
        <v>83</v>
      </c>
      <c r="AB55" s="61">
        <v>41</v>
      </c>
      <c r="AC55" s="62">
        <v>42</v>
      </c>
    </row>
    <row r="56" spans="1:29" ht="19.5" customHeight="1">
      <c r="A56" s="18" t="s">
        <v>114</v>
      </c>
      <c r="B56" s="59">
        <v>62</v>
      </c>
      <c r="C56" s="96">
        <v>200</v>
      </c>
      <c r="D56" s="61">
        <v>96</v>
      </c>
      <c r="E56" s="62">
        <v>104</v>
      </c>
      <c r="G56" s="19"/>
      <c r="H56" s="75"/>
      <c r="I56" s="76"/>
      <c r="J56" s="77"/>
      <c r="K56" s="78"/>
      <c r="M56" s="18" t="s">
        <v>211</v>
      </c>
      <c r="N56" s="59">
        <v>102</v>
      </c>
      <c r="O56" s="96">
        <v>329</v>
      </c>
      <c r="P56" s="61">
        <v>155</v>
      </c>
      <c r="Q56" s="62">
        <v>174</v>
      </c>
      <c r="S56" s="18" t="s">
        <v>212</v>
      </c>
      <c r="T56" s="59">
        <v>32</v>
      </c>
      <c r="U56" s="96">
        <v>141</v>
      </c>
      <c r="V56" s="61">
        <v>66</v>
      </c>
      <c r="W56" s="62">
        <v>75</v>
      </c>
      <c r="Y56" s="18" t="s">
        <v>224</v>
      </c>
      <c r="Z56" s="59">
        <v>31</v>
      </c>
      <c r="AA56" s="96">
        <v>85</v>
      </c>
      <c r="AB56" s="61">
        <v>37</v>
      </c>
      <c r="AC56" s="62">
        <v>48</v>
      </c>
    </row>
    <row r="57" spans="1:29" ht="19.5" customHeight="1">
      <c r="A57" s="18" t="s">
        <v>214</v>
      </c>
      <c r="B57" s="59">
        <v>228</v>
      </c>
      <c r="C57" s="96">
        <v>633</v>
      </c>
      <c r="D57" s="61">
        <v>316</v>
      </c>
      <c r="E57" s="62">
        <v>317</v>
      </c>
      <c r="G57" s="27" t="s">
        <v>184</v>
      </c>
      <c r="H57" s="104"/>
      <c r="I57" s="105"/>
      <c r="J57" s="106"/>
      <c r="K57" s="107"/>
      <c r="M57" s="18" t="s">
        <v>215</v>
      </c>
      <c r="N57" s="59">
        <v>228</v>
      </c>
      <c r="O57" s="96">
        <v>577</v>
      </c>
      <c r="P57" s="61">
        <v>299</v>
      </c>
      <c r="Q57" s="62">
        <v>278</v>
      </c>
      <c r="S57" s="18" t="s">
        <v>216</v>
      </c>
      <c r="T57" s="59">
        <v>69</v>
      </c>
      <c r="U57" s="96">
        <v>231</v>
      </c>
      <c r="V57" s="61">
        <v>100</v>
      </c>
      <c r="W57" s="62">
        <v>131</v>
      </c>
      <c r="Y57" s="18" t="s">
        <v>234</v>
      </c>
      <c r="Z57" s="59">
        <v>56</v>
      </c>
      <c r="AA57" s="96">
        <v>151</v>
      </c>
      <c r="AB57" s="61">
        <v>75</v>
      </c>
      <c r="AC57" s="62">
        <v>76</v>
      </c>
    </row>
    <row r="58" spans="1:29" ht="19.5" customHeight="1">
      <c r="A58" s="18" t="s">
        <v>217</v>
      </c>
      <c r="B58" s="59">
        <v>73</v>
      </c>
      <c r="C58" s="96">
        <v>260</v>
      </c>
      <c r="D58" s="61">
        <v>131</v>
      </c>
      <c r="E58" s="62">
        <v>129</v>
      </c>
      <c r="L58" s="6"/>
      <c r="M58" s="18" t="s">
        <v>218</v>
      </c>
      <c r="N58" s="59">
        <v>31</v>
      </c>
      <c r="O58" s="96">
        <v>102</v>
      </c>
      <c r="P58" s="61">
        <v>43</v>
      </c>
      <c r="Q58" s="62">
        <v>59</v>
      </c>
      <c r="S58" s="18" t="s">
        <v>219</v>
      </c>
      <c r="T58" s="59">
        <v>95</v>
      </c>
      <c r="U58" s="96">
        <v>285</v>
      </c>
      <c r="V58" s="61">
        <v>134</v>
      </c>
      <c r="W58" s="62">
        <v>151</v>
      </c>
      <c r="Y58" s="22" t="s">
        <v>467</v>
      </c>
      <c r="Z58" s="108">
        <v>403</v>
      </c>
      <c r="AA58" s="109">
        <v>1184</v>
      </c>
      <c r="AB58" s="110">
        <v>546</v>
      </c>
      <c r="AC58" s="111">
        <v>638</v>
      </c>
    </row>
    <row r="59" spans="1:29" ht="19.5" customHeight="1">
      <c r="A59" s="18" t="s">
        <v>221</v>
      </c>
      <c r="B59" s="59">
        <v>154</v>
      </c>
      <c r="C59" s="96">
        <v>430</v>
      </c>
      <c r="D59" s="61">
        <v>218</v>
      </c>
      <c r="E59" s="62">
        <v>212</v>
      </c>
      <c r="M59" s="18" t="s">
        <v>222</v>
      </c>
      <c r="N59" s="59">
        <v>63</v>
      </c>
      <c r="O59" s="96">
        <v>274</v>
      </c>
      <c r="P59" s="61">
        <v>120</v>
      </c>
      <c r="Q59" s="62">
        <v>154</v>
      </c>
      <c r="S59" s="18" t="s">
        <v>223</v>
      </c>
      <c r="T59" s="59">
        <v>20</v>
      </c>
      <c r="U59" s="96">
        <v>79</v>
      </c>
      <c r="V59" s="61">
        <v>41</v>
      </c>
      <c r="W59" s="62">
        <v>38</v>
      </c>
      <c r="Y59" s="18" t="s">
        <v>238</v>
      </c>
      <c r="Z59" s="59">
        <v>112</v>
      </c>
      <c r="AA59" s="96">
        <v>324</v>
      </c>
      <c r="AB59" s="61">
        <v>158</v>
      </c>
      <c r="AC59" s="62">
        <v>166</v>
      </c>
    </row>
    <row r="60" spans="1:29" ht="19.5" customHeight="1">
      <c r="A60" s="18" t="s">
        <v>225</v>
      </c>
      <c r="B60" s="59">
        <v>46</v>
      </c>
      <c r="C60" s="96">
        <v>169</v>
      </c>
      <c r="D60" s="61">
        <v>80</v>
      </c>
      <c r="E60" s="62">
        <v>89</v>
      </c>
      <c r="M60" s="18" t="s">
        <v>298</v>
      </c>
      <c r="N60" s="59">
        <v>249</v>
      </c>
      <c r="O60" s="96">
        <v>695</v>
      </c>
      <c r="P60" s="61">
        <v>361</v>
      </c>
      <c r="Q60" s="62">
        <v>334</v>
      </c>
      <c r="S60" s="18" t="s">
        <v>227</v>
      </c>
      <c r="T60" s="59">
        <v>41</v>
      </c>
      <c r="U60" s="96">
        <v>151</v>
      </c>
      <c r="V60" s="61">
        <v>69</v>
      </c>
      <c r="W60" s="62">
        <v>82</v>
      </c>
      <c r="Y60" s="18" t="s">
        <v>243</v>
      </c>
      <c r="Z60" s="59">
        <v>59</v>
      </c>
      <c r="AA60" s="96">
        <v>193</v>
      </c>
      <c r="AB60" s="61">
        <v>83</v>
      </c>
      <c r="AC60" s="62">
        <v>110</v>
      </c>
    </row>
    <row r="61" spans="1:29" ht="19.5" customHeight="1">
      <c r="A61" s="18" t="s">
        <v>228</v>
      </c>
      <c r="B61" s="59">
        <v>83</v>
      </c>
      <c r="C61" s="96">
        <v>311</v>
      </c>
      <c r="D61" s="61">
        <v>143</v>
      </c>
      <c r="E61" s="62">
        <v>168</v>
      </c>
      <c r="M61" s="18" t="s">
        <v>301</v>
      </c>
      <c r="N61" s="59">
        <v>151</v>
      </c>
      <c r="O61" s="96">
        <v>343</v>
      </c>
      <c r="P61" s="61">
        <v>190</v>
      </c>
      <c r="Q61" s="62">
        <v>153</v>
      </c>
      <c r="S61" s="18" t="s">
        <v>230</v>
      </c>
      <c r="T61" s="59">
        <v>102</v>
      </c>
      <c r="U61" s="96">
        <v>297</v>
      </c>
      <c r="V61" s="61">
        <v>137</v>
      </c>
      <c r="W61" s="62">
        <v>160</v>
      </c>
      <c r="Y61" s="18" t="s">
        <v>248</v>
      </c>
      <c r="Z61" s="59">
        <v>100</v>
      </c>
      <c r="AA61" s="96">
        <v>236</v>
      </c>
      <c r="AB61" s="61">
        <v>111</v>
      </c>
      <c r="AC61" s="62">
        <v>125</v>
      </c>
    </row>
    <row r="62" spans="1:29" ht="19.5" customHeight="1">
      <c r="A62" s="39" t="s">
        <v>191</v>
      </c>
      <c r="B62" s="101">
        <v>114</v>
      </c>
      <c r="C62" s="96">
        <v>279</v>
      </c>
      <c r="D62" s="102">
        <v>144</v>
      </c>
      <c r="E62" s="103">
        <v>135</v>
      </c>
      <c r="G62" s="10" t="s">
        <v>7</v>
      </c>
      <c r="H62" s="11" t="s">
        <v>1</v>
      </c>
      <c r="I62" s="12" t="s">
        <v>2</v>
      </c>
      <c r="J62" s="13" t="s">
        <v>3</v>
      </c>
      <c r="K62" s="14" t="s">
        <v>4</v>
      </c>
      <c r="M62" s="22" t="s">
        <v>468</v>
      </c>
      <c r="N62" s="108">
        <v>516</v>
      </c>
      <c r="O62" s="109">
        <v>1789</v>
      </c>
      <c r="P62" s="110">
        <v>840</v>
      </c>
      <c r="Q62" s="111">
        <v>949</v>
      </c>
      <c r="S62" s="18" t="s">
        <v>233</v>
      </c>
      <c r="T62" s="59">
        <v>347</v>
      </c>
      <c r="U62" s="96">
        <v>1012</v>
      </c>
      <c r="V62" s="61">
        <v>526</v>
      </c>
      <c r="W62" s="62">
        <v>486</v>
      </c>
      <c r="Y62" s="18" t="s">
        <v>252</v>
      </c>
      <c r="Z62" s="59">
        <v>58</v>
      </c>
      <c r="AA62" s="96">
        <v>208</v>
      </c>
      <c r="AB62" s="61">
        <v>95</v>
      </c>
      <c r="AC62" s="62">
        <v>113</v>
      </c>
    </row>
    <row r="63" spans="1:29" ht="19.5" customHeight="1">
      <c r="A63" s="22" t="s">
        <v>469</v>
      </c>
      <c r="B63" s="108">
        <v>1118</v>
      </c>
      <c r="C63" s="109">
        <v>3053</v>
      </c>
      <c r="D63" s="110">
        <v>1431</v>
      </c>
      <c r="E63" s="111">
        <v>1622</v>
      </c>
      <c r="G63" s="15" t="s">
        <v>479</v>
      </c>
      <c r="H63" s="112">
        <v>840</v>
      </c>
      <c r="I63" s="113">
        <v>2708</v>
      </c>
      <c r="J63" s="114">
        <v>1264</v>
      </c>
      <c r="K63" s="115">
        <v>1444</v>
      </c>
      <c r="M63" s="18" t="s">
        <v>226</v>
      </c>
      <c r="N63" s="59">
        <v>125</v>
      </c>
      <c r="O63" s="96">
        <v>455</v>
      </c>
      <c r="P63" s="61">
        <v>200</v>
      </c>
      <c r="Q63" s="62">
        <v>255</v>
      </c>
      <c r="S63" s="22" t="s">
        <v>470</v>
      </c>
      <c r="T63" s="108">
        <v>196</v>
      </c>
      <c r="U63" s="109">
        <v>611</v>
      </c>
      <c r="V63" s="110">
        <v>287</v>
      </c>
      <c r="W63" s="111">
        <v>324</v>
      </c>
      <c r="Y63" s="18" t="s">
        <v>256</v>
      </c>
      <c r="Z63" s="59">
        <v>36</v>
      </c>
      <c r="AA63" s="96">
        <v>95</v>
      </c>
      <c r="AB63" s="61">
        <v>41</v>
      </c>
      <c r="AC63" s="62">
        <v>54</v>
      </c>
    </row>
    <row r="64" spans="1:29" ht="19.5" customHeight="1">
      <c r="A64" s="18" t="s">
        <v>231</v>
      </c>
      <c r="B64" s="59">
        <v>200</v>
      </c>
      <c r="C64" s="96">
        <v>479</v>
      </c>
      <c r="D64" s="61">
        <v>246</v>
      </c>
      <c r="E64" s="62">
        <v>233</v>
      </c>
      <c r="G64" s="18" t="s">
        <v>240</v>
      </c>
      <c r="H64" s="59">
        <v>53</v>
      </c>
      <c r="I64" s="60">
        <v>203</v>
      </c>
      <c r="J64" s="61">
        <v>91</v>
      </c>
      <c r="K64" s="62">
        <v>112</v>
      </c>
      <c r="M64" s="18" t="s">
        <v>229</v>
      </c>
      <c r="N64" s="59">
        <v>73</v>
      </c>
      <c r="O64" s="96">
        <v>202</v>
      </c>
      <c r="P64" s="61">
        <v>103</v>
      </c>
      <c r="Q64" s="62">
        <v>99</v>
      </c>
      <c r="S64" s="18" t="s">
        <v>237</v>
      </c>
      <c r="T64" s="59">
        <v>30</v>
      </c>
      <c r="U64" s="96">
        <v>111</v>
      </c>
      <c r="V64" s="61">
        <v>54</v>
      </c>
      <c r="W64" s="62">
        <v>57</v>
      </c>
      <c r="Y64" s="18" t="s">
        <v>261</v>
      </c>
      <c r="Z64" s="59">
        <v>38</v>
      </c>
      <c r="AA64" s="96">
        <v>128</v>
      </c>
      <c r="AB64" s="61">
        <v>58</v>
      </c>
      <c r="AC64" s="62">
        <v>70</v>
      </c>
    </row>
    <row r="65" spans="1:29" ht="19.5" customHeight="1">
      <c r="A65" s="18" t="s">
        <v>235</v>
      </c>
      <c r="B65" s="59">
        <v>25</v>
      </c>
      <c r="C65" s="96">
        <v>82</v>
      </c>
      <c r="D65" s="61">
        <v>41</v>
      </c>
      <c r="E65" s="62">
        <v>41</v>
      </c>
      <c r="G65" s="18" t="s">
        <v>245</v>
      </c>
      <c r="H65" s="59">
        <v>51</v>
      </c>
      <c r="I65" s="60">
        <v>189</v>
      </c>
      <c r="J65" s="61">
        <v>91</v>
      </c>
      <c r="K65" s="62">
        <v>98</v>
      </c>
      <c r="M65" s="18" t="s">
        <v>232</v>
      </c>
      <c r="N65" s="59">
        <v>108</v>
      </c>
      <c r="O65" s="96">
        <v>401</v>
      </c>
      <c r="P65" s="61">
        <v>190</v>
      </c>
      <c r="Q65" s="62">
        <v>211</v>
      </c>
      <c r="S65" s="18" t="s">
        <v>242</v>
      </c>
      <c r="T65" s="59">
        <v>54</v>
      </c>
      <c r="U65" s="96">
        <v>178</v>
      </c>
      <c r="V65" s="61">
        <v>86</v>
      </c>
      <c r="W65" s="62">
        <v>92</v>
      </c>
      <c r="Y65" s="22" t="s">
        <v>471</v>
      </c>
      <c r="Z65" s="108">
        <v>309</v>
      </c>
      <c r="AA65" s="109">
        <v>950</v>
      </c>
      <c r="AB65" s="110">
        <v>435</v>
      </c>
      <c r="AC65" s="111">
        <v>515</v>
      </c>
    </row>
    <row r="66" spans="1:29" ht="19.5" customHeight="1">
      <c r="A66" s="18" t="s">
        <v>239</v>
      </c>
      <c r="B66" s="59">
        <v>73</v>
      </c>
      <c r="C66" s="96">
        <v>253</v>
      </c>
      <c r="D66" s="61">
        <v>116</v>
      </c>
      <c r="E66" s="62">
        <v>137</v>
      </c>
      <c r="G66" s="18" t="s">
        <v>216</v>
      </c>
      <c r="H66" s="59">
        <v>102</v>
      </c>
      <c r="I66" s="60">
        <v>319</v>
      </c>
      <c r="J66" s="61">
        <v>154</v>
      </c>
      <c r="K66" s="62">
        <v>165</v>
      </c>
      <c r="M66" s="18" t="s">
        <v>236</v>
      </c>
      <c r="N66" s="59">
        <v>63</v>
      </c>
      <c r="O66" s="96">
        <v>200</v>
      </c>
      <c r="P66" s="61">
        <v>95</v>
      </c>
      <c r="Q66" s="62">
        <v>105</v>
      </c>
      <c r="S66" s="18" t="s">
        <v>247</v>
      </c>
      <c r="T66" s="59">
        <v>57</v>
      </c>
      <c r="U66" s="96">
        <v>134</v>
      </c>
      <c r="V66" s="61">
        <v>58</v>
      </c>
      <c r="W66" s="62">
        <v>76</v>
      </c>
      <c r="Y66" s="18" t="s">
        <v>266</v>
      </c>
      <c r="Z66" s="59">
        <v>92</v>
      </c>
      <c r="AA66" s="96">
        <v>281</v>
      </c>
      <c r="AB66" s="61">
        <v>127</v>
      </c>
      <c r="AC66" s="62">
        <v>154</v>
      </c>
    </row>
    <row r="67" spans="1:29" ht="19.5" customHeight="1">
      <c r="A67" s="18" t="s">
        <v>244</v>
      </c>
      <c r="B67" s="59">
        <v>83</v>
      </c>
      <c r="C67" s="96">
        <v>261</v>
      </c>
      <c r="D67" s="61">
        <v>132</v>
      </c>
      <c r="E67" s="62">
        <v>129</v>
      </c>
      <c r="G67" s="18" t="s">
        <v>254</v>
      </c>
      <c r="H67" s="59">
        <v>226</v>
      </c>
      <c r="I67" s="60">
        <v>670</v>
      </c>
      <c r="J67" s="61">
        <v>309</v>
      </c>
      <c r="K67" s="62">
        <v>361</v>
      </c>
      <c r="M67" s="18" t="s">
        <v>241</v>
      </c>
      <c r="N67" s="59">
        <v>121</v>
      </c>
      <c r="O67" s="96">
        <v>433</v>
      </c>
      <c r="P67" s="61">
        <v>207</v>
      </c>
      <c r="Q67" s="62">
        <v>226</v>
      </c>
      <c r="S67" s="18" t="s">
        <v>251</v>
      </c>
      <c r="T67" s="59">
        <v>29</v>
      </c>
      <c r="U67" s="96">
        <v>99</v>
      </c>
      <c r="V67" s="61">
        <v>47</v>
      </c>
      <c r="W67" s="62">
        <v>52</v>
      </c>
      <c r="Y67" s="18" t="s">
        <v>271</v>
      </c>
      <c r="Z67" s="59">
        <v>81</v>
      </c>
      <c r="AA67" s="96">
        <v>271</v>
      </c>
      <c r="AB67" s="61">
        <v>124</v>
      </c>
      <c r="AC67" s="62">
        <v>147</v>
      </c>
    </row>
    <row r="68" spans="1:29" ht="19.5" customHeight="1">
      <c r="A68" s="18" t="s">
        <v>249</v>
      </c>
      <c r="B68" s="59">
        <v>134</v>
      </c>
      <c r="C68" s="96">
        <v>446</v>
      </c>
      <c r="D68" s="61">
        <v>223</v>
      </c>
      <c r="E68" s="62">
        <v>223</v>
      </c>
      <c r="G68" s="18" t="s">
        <v>258</v>
      </c>
      <c r="H68" s="59">
        <v>35</v>
      </c>
      <c r="I68" s="60">
        <v>124</v>
      </c>
      <c r="J68" s="61">
        <v>59</v>
      </c>
      <c r="K68" s="62">
        <v>65</v>
      </c>
      <c r="M68" s="18" t="s">
        <v>246</v>
      </c>
      <c r="N68" s="59">
        <v>26</v>
      </c>
      <c r="O68" s="96">
        <v>98</v>
      </c>
      <c r="P68" s="61">
        <v>45</v>
      </c>
      <c r="Q68" s="62">
        <v>53</v>
      </c>
      <c r="S68" s="18" t="s">
        <v>255</v>
      </c>
      <c r="T68" s="59">
        <v>26</v>
      </c>
      <c r="U68" s="96">
        <v>89</v>
      </c>
      <c r="V68" s="61">
        <v>42</v>
      </c>
      <c r="W68" s="62">
        <v>47</v>
      </c>
      <c r="Y68" s="18" t="s">
        <v>275</v>
      </c>
      <c r="Z68" s="59">
        <v>70</v>
      </c>
      <c r="AA68" s="96">
        <v>208</v>
      </c>
      <c r="AB68" s="61">
        <v>93</v>
      </c>
      <c r="AC68" s="62">
        <v>115</v>
      </c>
    </row>
    <row r="69" spans="1:29" ht="19.5" customHeight="1">
      <c r="A69" s="18" t="s">
        <v>253</v>
      </c>
      <c r="B69" s="59">
        <v>67</v>
      </c>
      <c r="C69" s="96">
        <v>211</v>
      </c>
      <c r="D69" s="61">
        <v>100</v>
      </c>
      <c r="E69" s="62">
        <v>111</v>
      </c>
      <c r="G69" s="18" t="s">
        <v>263</v>
      </c>
      <c r="H69" s="59">
        <v>185</v>
      </c>
      <c r="I69" s="60">
        <v>691</v>
      </c>
      <c r="J69" s="61">
        <v>325</v>
      </c>
      <c r="K69" s="62">
        <v>366</v>
      </c>
      <c r="M69" s="22" t="s">
        <v>472</v>
      </c>
      <c r="N69" s="108">
        <v>544</v>
      </c>
      <c r="O69" s="109">
        <v>1868</v>
      </c>
      <c r="P69" s="110">
        <v>910</v>
      </c>
      <c r="Q69" s="111">
        <v>958</v>
      </c>
      <c r="S69" s="22" t="s">
        <v>473</v>
      </c>
      <c r="T69" s="108">
        <v>404</v>
      </c>
      <c r="U69" s="109">
        <v>1329</v>
      </c>
      <c r="V69" s="110">
        <v>632</v>
      </c>
      <c r="W69" s="111">
        <v>697</v>
      </c>
      <c r="Y69" s="18" t="s">
        <v>280</v>
      </c>
      <c r="Z69" s="59">
        <v>66</v>
      </c>
      <c r="AA69" s="96">
        <v>190</v>
      </c>
      <c r="AB69" s="61">
        <v>91</v>
      </c>
      <c r="AC69" s="62">
        <v>99</v>
      </c>
    </row>
    <row r="70" spans="1:29" ht="19.5" customHeight="1">
      <c r="A70" s="18" t="s">
        <v>257</v>
      </c>
      <c r="B70" s="59">
        <v>172</v>
      </c>
      <c r="C70" s="96">
        <v>530</v>
      </c>
      <c r="D70" s="61">
        <v>254</v>
      </c>
      <c r="E70" s="62">
        <v>276</v>
      </c>
      <c r="G70" s="18" t="s">
        <v>268</v>
      </c>
      <c r="H70" s="59">
        <v>92</v>
      </c>
      <c r="I70" s="60">
        <v>296</v>
      </c>
      <c r="J70" s="61">
        <v>135</v>
      </c>
      <c r="K70" s="62">
        <v>161</v>
      </c>
      <c r="M70" s="18" t="s">
        <v>250</v>
      </c>
      <c r="N70" s="59">
        <v>41</v>
      </c>
      <c r="O70" s="96">
        <v>129</v>
      </c>
      <c r="P70" s="61">
        <v>62</v>
      </c>
      <c r="Q70" s="62">
        <v>67</v>
      </c>
      <c r="S70" s="18" t="s">
        <v>260</v>
      </c>
      <c r="T70" s="59">
        <v>39</v>
      </c>
      <c r="U70" s="96">
        <v>111</v>
      </c>
      <c r="V70" s="61">
        <v>48</v>
      </c>
      <c r="W70" s="62">
        <v>63</v>
      </c>
      <c r="Y70" s="40" t="s">
        <v>474</v>
      </c>
      <c r="Z70" s="108">
        <v>259</v>
      </c>
      <c r="AA70" s="109">
        <v>672</v>
      </c>
      <c r="AB70" s="110">
        <v>293</v>
      </c>
      <c r="AC70" s="111">
        <v>379</v>
      </c>
    </row>
    <row r="71" spans="1:29" ht="19.5" customHeight="1">
      <c r="A71" s="18" t="s">
        <v>262</v>
      </c>
      <c r="B71" s="59">
        <v>272</v>
      </c>
      <c r="C71" s="96">
        <v>470</v>
      </c>
      <c r="D71" s="61">
        <v>168</v>
      </c>
      <c r="E71" s="62">
        <v>302</v>
      </c>
      <c r="G71" s="18" t="s">
        <v>273</v>
      </c>
      <c r="H71" s="59">
        <v>87</v>
      </c>
      <c r="I71" s="60">
        <v>199</v>
      </c>
      <c r="J71" s="61">
        <v>94</v>
      </c>
      <c r="K71" s="62">
        <v>105</v>
      </c>
      <c r="M71" s="18" t="s">
        <v>224</v>
      </c>
      <c r="N71" s="59">
        <v>23</v>
      </c>
      <c r="O71" s="96">
        <v>90</v>
      </c>
      <c r="P71" s="61">
        <v>40</v>
      </c>
      <c r="Q71" s="62">
        <v>50</v>
      </c>
      <c r="S71" s="18" t="s">
        <v>265</v>
      </c>
      <c r="T71" s="59">
        <v>62</v>
      </c>
      <c r="U71" s="96">
        <v>209</v>
      </c>
      <c r="V71" s="61">
        <v>92</v>
      </c>
      <c r="W71" s="62">
        <v>117</v>
      </c>
      <c r="Y71" s="18" t="s">
        <v>284</v>
      </c>
      <c r="Z71" s="59">
        <v>132</v>
      </c>
      <c r="AA71" s="96">
        <v>369</v>
      </c>
      <c r="AB71" s="61">
        <v>171</v>
      </c>
      <c r="AC71" s="62">
        <v>198</v>
      </c>
    </row>
    <row r="72" spans="1:29" ht="19.5" customHeight="1">
      <c r="A72" s="18" t="s">
        <v>267</v>
      </c>
      <c r="B72" s="59">
        <v>92</v>
      </c>
      <c r="C72" s="96">
        <v>321</v>
      </c>
      <c r="D72" s="61">
        <v>151</v>
      </c>
      <c r="E72" s="62">
        <v>170</v>
      </c>
      <c r="G72" s="18" t="s">
        <v>277</v>
      </c>
      <c r="H72" s="59">
        <v>9</v>
      </c>
      <c r="I72" s="60">
        <v>17</v>
      </c>
      <c r="J72" s="61">
        <v>6</v>
      </c>
      <c r="K72" s="62">
        <v>11</v>
      </c>
      <c r="M72" s="18" t="s">
        <v>259</v>
      </c>
      <c r="N72" s="59">
        <v>24</v>
      </c>
      <c r="O72" s="96">
        <v>92</v>
      </c>
      <c r="P72" s="61">
        <v>49</v>
      </c>
      <c r="Q72" s="62">
        <v>43</v>
      </c>
      <c r="S72" s="18" t="s">
        <v>270</v>
      </c>
      <c r="T72" s="59">
        <v>61</v>
      </c>
      <c r="U72" s="96">
        <v>212</v>
      </c>
      <c r="V72" s="61">
        <v>100</v>
      </c>
      <c r="W72" s="62">
        <v>112</v>
      </c>
      <c r="Y72" s="18" t="s">
        <v>288</v>
      </c>
      <c r="Z72" s="59">
        <v>85</v>
      </c>
      <c r="AA72" s="96">
        <v>162</v>
      </c>
      <c r="AB72" s="61">
        <v>59</v>
      </c>
      <c r="AC72" s="62">
        <v>103</v>
      </c>
    </row>
    <row r="73" spans="1:29" ht="19.5" customHeight="1">
      <c r="A73" s="22" t="s">
        <v>475</v>
      </c>
      <c r="B73" s="108">
        <v>1253</v>
      </c>
      <c r="C73" s="109">
        <v>3737</v>
      </c>
      <c r="D73" s="110">
        <v>1857</v>
      </c>
      <c r="E73" s="111">
        <v>1880</v>
      </c>
      <c r="G73" s="28"/>
      <c r="H73" s="59"/>
      <c r="I73" s="60"/>
      <c r="J73" s="61"/>
      <c r="K73" s="62"/>
      <c r="M73" s="18" t="s">
        <v>264</v>
      </c>
      <c r="N73" s="59">
        <v>42</v>
      </c>
      <c r="O73" s="96">
        <v>134</v>
      </c>
      <c r="P73" s="61">
        <v>70</v>
      </c>
      <c r="Q73" s="62">
        <v>64</v>
      </c>
      <c r="S73" s="18" t="s">
        <v>274</v>
      </c>
      <c r="T73" s="59">
        <v>77</v>
      </c>
      <c r="U73" s="96">
        <v>237</v>
      </c>
      <c r="V73" s="61">
        <v>106</v>
      </c>
      <c r="W73" s="62">
        <v>131</v>
      </c>
      <c r="Y73" s="18" t="s">
        <v>290</v>
      </c>
      <c r="Z73" s="59">
        <v>26</v>
      </c>
      <c r="AA73" s="96">
        <v>81</v>
      </c>
      <c r="AB73" s="61">
        <v>35</v>
      </c>
      <c r="AC73" s="62">
        <v>46</v>
      </c>
    </row>
    <row r="74" spans="1:29" ht="19.5" customHeight="1">
      <c r="A74" s="18" t="s">
        <v>272</v>
      </c>
      <c r="B74" s="59">
        <v>130</v>
      </c>
      <c r="C74" s="96">
        <v>333</v>
      </c>
      <c r="D74" s="61">
        <v>170</v>
      </c>
      <c r="E74" s="62">
        <v>163</v>
      </c>
      <c r="G74" s="28"/>
      <c r="H74" s="59"/>
      <c r="I74" s="60"/>
      <c r="J74" s="61"/>
      <c r="K74" s="62"/>
      <c r="M74" s="18" t="s">
        <v>269</v>
      </c>
      <c r="N74" s="59">
        <v>67</v>
      </c>
      <c r="O74" s="96">
        <v>246</v>
      </c>
      <c r="P74" s="61">
        <v>113</v>
      </c>
      <c r="Q74" s="62">
        <v>133</v>
      </c>
      <c r="S74" s="18" t="s">
        <v>279</v>
      </c>
      <c r="T74" s="59">
        <v>63</v>
      </c>
      <c r="U74" s="96">
        <v>202</v>
      </c>
      <c r="V74" s="61">
        <v>107</v>
      </c>
      <c r="W74" s="62">
        <v>95</v>
      </c>
      <c r="Y74" s="18" t="s">
        <v>293</v>
      </c>
      <c r="Z74" s="59">
        <v>16</v>
      </c>
      <c r="AA74" s="96">
        <v>60</v>
      </c>
      <c r="AB74" s="61">
        <v>28</v>
      </c>
      <c r="AC74" s="62">
        <v>32</v>
      </c>
    </row>
    <row r="75" spans="1:29" ht="19.5" customHeight="1">
      <c r="A75" s="18" t="s">
        <v>276</v>
      </c>
      <c r="B75" s="59">
        <v>126</v>
      </c>
      <c r="C75" s="96">
        <v>417</v>
      </c>
      <c r="D75" s="61">
        <v>196</v>
      </c>
      <c r="E75" s="62">
        <v>221</v>
      </c>
      <c r="G75" s="29" t="s">
        <v>184</v>
      </c>
      <c r="H75" s="79"/>
      <c r="I75" s="80"/>
      <c r="J75" s="81"/>
      <c r="K75" s="82"/>
      <c r="M75" s="18" t="s">
        <v>54</v>
      </c>
      <c r="N75" s="59">
        <v>24</v>
      </c>
      <c r="O75" s="96">
        <v>97</v>
      </c>
      <c r="P75" s="61">
        <v>47</v>
      </c>
      <c r="Q75" s="62">
        <v>50</v>
      </c>
      <c r="S75" s="18" t="s">
        <v>283</v>
      </c>
      <c r="T75" s="59">
        <v>49</v>
      </c>
      <c r="U75" s="96">
        <v>160</v>
      </c>
      <c r="V75" s="61">
        <v>79</v>
      </c>
      <c r="W75" s="62">
        <v>81</v>
      </c>
      <c r="Y75" s="20" t="s">
        <v>476</v>
      </c>
      <c r="Z75" s="108">
        <v>1810</v>
      </c>
      <c r="AA75" s="109">
        <v>5511</v>
      </c>
      <c r="AB75" s="110">
        <v>2724</v>
      </c>
      <c r="AC75" s="111">
        <v>2787</v>
      </c>
    </row>
    <row r="76" spans="1:29" ht="19.5" customHeight="1">
      <c r="A76" s="18" t="s">
        <v>281</v>
      </c>
      <c r="B76" s="59">
        <v>159</v>
      </c>
      <c r="C76" s="96">
        <v>542</v>
      </c>
      <c r="D76" s="61">
        <v>268</v>
      </c>
      <c r="E76" s="62">
        <v>274</v>
      </c>
      <c r="M76" s="18" t="s">
        <v>278</v>
      </c>
      <c r="N76" s="59">
        <v>44</v>
      </c>
      <c r="O76" s="96">
        <v>164</v>
      </c>
      <c r="P76" s="61">
        <v>84</v>
      </c>
      <c r="Q76" s="62">
        <v>80</v>
      </c>
      <c r="S76" s="18" t="s">
        <v>287</v>
      </c>
      <c r="T76" s="59">
        <v>53</v>
      </c>
      <c r="U76" s="96">
        <v>198</v>
      </c>
      <c r="V76" s="61">
        <v>100</v>
      </c>
      <c r="W76" s="62">
        <v>98</v>
      </c>
      <c r="Y76" s="21" t="s">
        <v>296</v>
      </c>
      <c r="Z76" s="59">
        <v>247</v>
      </c>
      <c r="AA76" s="96">
        <v>747</v>
      </c>
      <c r="AB76" s="61">
        <v>378</v>
      </c>
      <c r="AC76" s="62">
        <v>369</v>
      </c>
    </row>
    <row r="77" spans="1:29" ht="19.5" customHeight="1">
      <c r="A77" s="18" t="s">
        <v>504</v>
      </c>
      <c r="B77" s="59">
        <v>96</v>
      </c>
      <c r="C77" s="96">
        <v>229</v>
      </c>
      <c r="D77" s="61">
        <v>108</v>
      </c>
      <c r="E77" s="62">
        <v>121</v>
      </c>
      <c r="M77" s="18" t="s">
        <v>282</v>
      </c>
      <c r="N77" s="59">
        <v>36</v>
      </c>
      <c r="O77" s="96">
        <v>152</v>
      </c>
      <c r="P77" s="61">
        <v>80</v>
      </c>
      <c r="Q77" s="62">
        <v>72</v>
      </c>
      <c r="S77" s="19"/>
      <c r="T77" s="75"/>
      <c r="U77" s="76"/>
      <c r="V77" s="77"/>
      <c r="W77" s="78"/>
      <c r="Y77" s="21" t="s">
        <v>299</v>
      </c>
      <c r="Z77" s="59">
        <v>192</v>
      </c>
      <c r="AA77" s="96">
        <v>587</v>
      </c>
      <c r="AB77" s="61">
        <v>287</v>
      </c>
      <c r="AC77" s="62">
        <v>300</v>
      </c>
    </row>
    <row r="78" spans="1:29" ht="19.5" customHeight="1">
      <c r="A78" s="18" t="s">
        <v>285</v>
      </c>
      <c r="B78" s="59">
        <v>158</v>
      </c>
      <c r="C78" s="96">
        <v>590</v>
      </c>
      <c r="D78" s="61">
        <v>287</v>
      </c>
      <c r="E78" s="62">
        <v>303</v>
      </c>
      <c r="M78" s="18" t="s">
        <v>286</v>
      </c>
      <c r="N78" s="59">
        <v>218</v>
      </c>
      <c r="O78" s="96">
        <v>716</v>
      </c>
      <c r="P78" s="61">
        <v>340</v>
      </c>
      <c r="Q78" s="62">
        <v>376</v>
      </c>
      <c r="S78" s="24" t="s">
        <v>184</v>
      </c>
      <c r="T78" s="79"/>
      <c r="U78" s="80"/>
      <c r="V78" s="81"/>
      <c r="W78" s="82"/>
      <c r="Y78" s="21" t="s">
        <v>302</v>
      </c>
      <c r="Z78" s="59">
        <v>262</v>
      </c>
      <c r="AA78" s="96">
        <v>822</v>
      </c>
      <c r="AB78" s="61">
        <v>403</v>
      </c>
      <c r="AC78" s="62">
        <v>419</v>
      </c>
    </row>
    <row r="79" spans="1:29" ht="19.5" customHeight="1">
      <c r="A79" s="18" t="s">
        <v>291</v>
      </c>
      <c r="B79" s="59">
        <v>14</v>
      </c>
      <c r="C79" s="96">
        <v>40</v>
      </c>
      <c r="D79" s="61">
        <v>18</v>
      </c>
      <c r="E79" s="62">
        <v>22</v>
      </c>
      <c r="M79" s="21" t="s">
        <v>289</v>
      </c>
      <c r="N79" s="59">
        <v>25</v>
      </c>
      <c r="O79" s="96">
        <v>48</v>
      </c>
      <c r="P79" s="61">
        <v>25</v>
      </c>
      <c r="Q79" s="62">
        <v>23</v>
      </c>
      <c r="S79" s="84"/>
      <c r="T79" s="84"/>
      <c r="U79" s="84"/>
      <c r="V79" s="84"/>
      <c r="W79" s="84"/>
      <c r="Y79" s="21" t="s">
        <v>304</v>
      </c>
      <c r="Z79" s="59">
        <v>204</v>
      </c>
      <c r="AA79" s="96">
        <v>630</v>
      </c>
      <c r="AB79" s="61">
        <v>311</v>
      </c>
      <c r="AC79" s="62">
        <v>319</v>
      </c>
    </row>
    <row r="80" spans="1:29" ht="19.5" customHeight="1">
      <c r="A80" s="21" t="s">
        <v>294</v>
      </c>
      <c r="B80" s="59">
        <v>59</v>
      </c>
      <c r="C80" s="96">
        <v>139</v>
      </c>
      <c r="D80" s="61">
        <v>77</v>
      </c>
      <c r="E80" s="62">
        <v>62</v>
      </c>
      <c r="M80" s="22" t="s">
        <v>477</v>
      </c>
      <c r="N80" s="108">
        <v>238</v>
      </c>
      <c r="O80" s="109">
        <v>816</v>
      </c>
      <c r="P80" s="110">
        <v>391</v>
      </c>
      <c r="Q80" s="111">
        <v>425</v>
      </c>
      <c r="S80" s="116"/>
      <c r="T80" s="117"/>
      <c r="U80" s="117"/>
      <c r="V80" s="117"/>
      <c r="W80" s="117"/>
      <c r="Y80" s="21" t="s">
        <v>306</v>
      </c>
      <c r="Z80" s="59">
        <v>275</v>
      </c>
      <c r="AA80" s="96">
        <v>831</v>
      </c>
      <c r="AB80" s="61">
        <v>409</v>
      </c>
      <c r="AC80" s="62">
        <v>422</v>
      </c>
    </row>
    <row r="81" spans="1:29" ht="19.5" customHeight="1">
      <c r="A81" s="21" t="s">
        <v>297</v>
      </c>
      <c r="B81" s="59">
        <v>37</v>
      </c>
      <c r="C81" s="96">
        <v>108</v>
      </c>
      <c r="D81" s="61">
        <v>55</v>
      </c>
      <c r="E81" s="62">
        <v>53</v>
      </c>
      <c r="M81" s="18" t="s">
        <v>292</v>
      </c>
      <c r="N81" s="59">
        <v>62</v>
      </c>
      <c r="O81" s="96">
        <v>221</v>
      </c>
      <c r="P81" s="61">
        <v>106</v>
      </c>
      <c r="Q81" s="62">
        <v>115</v>
      </c>
      <c r="S81" s="84"/>
      <c r="T81" s="84"/>
      <c r="U81" s="84"/>
      <c r="V81" s="84"/>
      <c r="W81" s="84"/>
      <c r="Y81" s="21" t="s">
        <v>308</v>
      </c>
      <c r="Z81" s="59">
        <v>204</v>
      </c>
      <c r="AA81" s="96">
        <v>633</v>
      </c>
      <c r="AB81" s="61">
        <v>302</v>
      </c>
      <c r="AC81" s="62">
        <v>331</v>
      </c>
    </row>
    <row r="82" spans="1:29" ht="19.5" customHeight="1">
      <c r="A82" s="21" t="s">
        <v>300</v>
      </c>
      <c r="B82" s="59">
        <v>42</v>
      </c>
      <c r="C82" s="96">
        <v>136</v>
      </c>
      <c r="D82" s="61">
        <v>67</v>
      </c>
      <c r="E82" s="62">
        <v>69</v>
      </c>
      <c r="M82" s="18" t="s">
        <v>295</v>
      </c>
      <c r="N82" s="59">
        <v>176</v>
      </c>
      <c r="O82" s="96">
        <v>595</v>
      </c>
      <c r="P82" s="61">
        <v>285</v>
      </c>
      <c r="Q82" s="62">
        <v>310</v>
      </c>
      <c r="S82" s="84"/>
      <c r="T82" s="84"/>
      <c r="U82" s="84"/>
      <c r="V82" s="84"/>
      <c r="W82" s="84"/>
      <c r="Y82" s="21" t="s">
        <v>310</v>
      </c>
      <c r="Z82" s="59">
        <v>210</v>
      </c>
      <c r="AA82" s="96">
        <v>620</v>
      </c>
      <c r="AB82" s="61">
        <v>308</v>
      </c>
      <c r="AC82" s="62">
        <v>312</v>
      </c>
    </row>
    <row r="83" spans="1:29" ht="19.5" customHeight="1">
      <c r="A83" s="21" t="s">
        <v>303</v>
      </c>
      <c r="B83" s="59">
        <v>56</v>
      </c>
      <c r="C83" s="96">
        <v>165</v>
      </c>
      <c r="D83" s="61">
        <v>78</v>
      </c>
      <c r="E83" s="62">
        <v>87</v>
      </c>
      <c r="M83" s="19"/>
      <c r="N83" s="75"/>
      <c r="O83" s="76"/>
      <c r="P83" s="77"/>
      <c r="Q83" s="78"/>
      <c r="S83" s="10" t="s">
        <v>7</v>
      </c>
      <c r="T83" s="11" t="s">
        <v>1</v>
      </c>
      <c r="U83" s="12" t="s">
        <v>2</v>
      </c>
      <c r="V83" s="13" t="s">
        <v>3</v>
      </c>
      <c r="W83" s="14" t="s">
        <v>4</v>
      </c>
      <c r="Y83" s="21" t="s">
        <v>312</v>
      </c>
      <c r="Z83" s="59">
        <v>216</v>
      </c>
      <c r="AA83" s="96">
        <v>641</v>
      </c>
      <c r="AB83" s="61">
        <v>326</v>
      </c>
      <c r="AC83" s="62">
        <v>315</v>
      </c>
    </row>
    <row r="84" spans="1:29" ht="19.5" customHeight="1">
      <c r="A84" s="21" t="s">
        <v>305</v>
      </c>
      <c r="B84" s="59">
        <v>87</v>
      </c>
      <c r="C84" s="96">
        <v>239</v>
      </c>
      <c r="D84" s="61">
        <v>125</v>
      </c>
      <c r="E84" s="62">
        <v>114</v>
      </c>
      <c r="M84" s="18"/>
      <c r="N84" s="59"/>
      <c r="O84" s="60"/>
      <c r="P84" s="61"/>
      <c r="Q84" s="62"/>
      <c r="S84" s="33" t="s">
        <v>478</v>
      </c>
      <c r="T84" s="92">
        <v>1196</v>
      </c>
      <c r="U84" s="93">
        <v>3087</v>
      </c>
      <c r="V84" s="94">
        <v>1454</v>
      </c>
      <c r="W84" s="95">
        <v>1633</v>
      </c>
      <c r="Y84" s="21"/>
      <c r="Z84" s="59"/>
      <c r="AA84" s="96"/>
      <c r="AB84" s="61"/>
      <c r="AC84" s="62"/>
    </row>
    <row r="85" spans="1:29" ht="19.5" customHeight="1">
      <c r="A85" s="21" t="s">
        <v>307</v>
      </c>
      <c r="B85" s="59">
        <v>58</v>
      </c>
      <c r="C85" s="96">
        <v>177</v>
      </c>
      <c r="D85" s="61">
        <v>91</v>
      </c>
      <c r="E85" s="62">
        <v>86</v>
      </c>
      <c r="M85" s="18"/>
      <c r="N85" s="59"/>
      <c r="O85" s="60"/>
      <c r="P85" s="61"/>
      <c r="Q85" s="62"/>
      <c r="S85" s="39" t="s">
        <v>194</v>
      </c>
      <c r="T85" s="101">
        <v>352</v>
      </c>
      <c r="U85" s="96">
        <v>918</v>
      </c>
      <c r="V85" s="102">
        <v>430</v>
      </c>
      <c r="W85" s="103">
        <v>488</v>
      </c>
      <c r="Y85" s="36"/>
      <c r="Z85" s="75"/>
      <c r="AA85" s="76"/>
      <c r="AB85" s="77"/>
      <c r="AC85" s="78"/>
    </row>
    <row r="86" spans="1:29" ht="19.5" customHeight="1">
      <c r="A86" s="24" t="s">
        <v>309</v>
      </c>
      <c r="B86" s="79">
        <v>54</v>
      </c>
      <c r="C86" s="105">
        <v>153</v>
      </c>
      <c r="D86" s="81">
        <v>78</v>
      </c>
      <c r="E86" s="82">
        <v>75</v>
      </c>
      <c r="M86" s="24" t="s">
        <v>184</v>
      </c>
      <c r="N86" s="79"/>
      <c r="O86" s="80"/>
      <c r="P86" s="81"/>
      <c r="Q86" s="82"/>
      <c r="S86" s="25" t="s">
        <v>199</v>
      </c>
      <c r="T86" s="79">
        <v>394</v>
      </c>
      <c r="U86" s="105">
        <v>994</v>
      </c>
      <c r="V86" s="81">
        <v>474</v>
      </c>
      <c r="W86" s="82">
        <v>520</v>
      </c>
      <c r="Y86" s="24" t="s">
        <v>184</v>
      </c>
      <c r="Z86" s="79"/>
      <c r="AA86" s="80"/>
      <c r="AB86" s="81"/>
      <c r="AC86" s="82"/>
    </row>
  </sheetData>
  <sheetProtection/>
  <printOptions/>
  <pageMargins left="0.3937007874015748" right="0.3937007874015748" top="1.1811023622047245" bottom="0.3937007874015748" header="0.9055118110236221" footer="0.5118110236220472"/>
  <pageSetup horizontalDpi="600" verticalDpi="600" orientation="landscape" paperSize="120" scale="99" r:id="rId2"/>
  <headerFooter alignWithMargins="0">
    <oddHeader>&amp;L&amp;"ＭＳ ゴシック,標準"&amp;14（外国人含む）&amp;C&amp;"ＭＳ 明朝,標準"&amp;16伊賀市　町（字）別世帯数・男女別人口&amp;R平成１９年３月３１日現在</oddHead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Okuda Yasunari</dc:creator>
  <cp:keywords/>
  <dc:description/>
  <cp:lastModifiedBy>admin</cp:lastModifiedBy>
  <cp:lastPrinted>2011-06-14T05:45:40Z</cp:lastPrinted>
  <dcterms:created xsi:type="dcterms:W3CDTF">2005-04-07T01:22:36Z</dcterms:created>
  <dcterms:modified xsi:type="dcterms:W3CDTF">2011-06-14T05:46:04Z</dcterms:modified>
  <cp:category/>
  <cp:version/>
  <cp:contentType/>
  <cp:contentStatus/>
</cp:coreProperties>
</file>