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13_ncr:1_{557CEC2A-109A-4999-B79F-5410758C5BFF}" xr6:coauthVersionLast="47" xr6:coauthVersionMax="47" xr10:uidLastSave="{00000000-0000-0000-0000-000000000000}"/>
  <bookViews>
    <workbookView xWindow="-120" yWindow="-120" windowWidth="20730" windowHeight="11040" xr2:uid="{61BB24D0-CB55-4D2C-91AD-E945B0A17A02}"/>
  </bookViews>
  <sheets>
    <sheet name="4.事業所" sheetId="1" r:id="rId1"/>
    <sheet name="27" sheetId="2" r:id="rId2"/>
    <sheet name="28" sheetId="3" r:id="rId3"/>
    <sheet name="29" sheetId="4" r:id="rId4"/>
    <sheet name="30" sheetId="5" r:id="rId5"/>
  </sheets>
  <externalReferences>
    <externalReference r:id="rId6"/>
  </externalReferences>
  <definedNames>
    <definedName name="\d" localSheetId="4">#REF!</definedName>
    <definedName name="\d">#REF!</definedName>
    <definedName name="\h" localSheetId="4">#REF!</definedName>
    <definedName name="\h">#REF!</definedName>
    <definedName name="\p" localSheetId="4">#REF!</definedName>
    <definedName name="\p">#REF!</definedName>
    <definedName name="\q" localSheetId="4">#REF!</definedName>
    <definedName name="\q">#REF!</definedName>
    <definedName name="a" localSheetId="4">#REF!</definedName>
    <definedName name="a">#REF!</definedName>
    <definedName name="aa" localSheetId="4">#REF!</definedName>
    <definedName name="aa">#REF!</definedName>
    <definedName name="_xlnm.Print_Area" localSheetId="1">'27'!$A$1:$V$39</definedName>
    <definedName name="_xlnm.Print_Area" localSheetId="2">'28'!$G$1:$X$36</definedName>
    <definedName name="_xlnm.Print_Area" localSheetId="3">'29'!$A$1:$L$65</definedName>
    <definedName name="_xlnm.Print_Area" localSheetId="4">'30'!$A$1:$T$296</definedName>
    <definedName name="Q_統計表2表産業中分類別exl">[1]Q_統計表2表産業中分類別exl!#REF!</definedName>
    <definedName name="Q_統計表2表市町村別exl" localSheetId="4">#REF!</definedName>
    <definedName name="Q_統計表2表市町村別exl">#REF!</definedName>
    <definedName name="s" localSheetId="4">#REF!</definedName>
    <definedName name="s">#REF!</definedName>
    <definedName name="事業" localSheetId="4">#REF!</definedName>
    <definedName name="事業">#REF!</definedName>
    <definedName name="事業所数" localSheetId="4">#REF!</definedName>
    <definedName name="事業所数">#REF!</definedName>
    <definedName name="世帯" localSheetId="4">#REF!</definedName>
    <definedName name="世帯">#REF!</definedName>
    <definedName name="地域別" localSheetId="4">#REF!</definedName>
    <definedName name="地域別">#REF!</definedName>
    <definedName name="文化財課" localSheetId="4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5" i="5" l="1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F264" i="5"/>
  <c r="E264" i="5"/>
  <c r="D264" i="5"/>
  <c r="B264" i="5" s="1"/>
  <c r="C264" i="5"/>
  <c r="B256" i="5"/>
  <c r="B255" i="5"/>
  <c r="B254" i="5"/>
  <c r="B253" i="5"/>
  <c r="B252" i="5"/>
  <c r="B251" i="5"/>
  <c r="B250" i="5"/>
  <c r="B249" i="5"/>
  <c r="B248" i="5"/>
  <c r="B247" i="5"/>
  <c r="B245" i="5"/>
  <c r="B244" i="5"/>
  <c r="B243" i="5"/>
  <c r="B242" i="5"/>
  <c r="B241" i="5"/>
  <c r="B240" i="5"/>
  <c r="B239" i="5"/>
  <c r="B238" i="5"/>
  <c r="B237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B236" i="5" s="1"/>
  <c r="E236" i="5"/>
  <c r="D236" i="5"/>
  <c r="C236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1" i="5"/>
  <c r="B210" i="5"/>
  <c r="B209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B208" i="5" s="1"/>
  <c r="H208" i="5"/>
  <c r="G208" i="5"/>
  <c r="F208" i="5"/>
  <c r="E208" i="5"/>
  <c r="D208" i="5"/>
  <c r="C208" i="5"/>
  <c r="B199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 s="1"/>
  <c r="T172" i="5"/>
  <c r="T6" i="5" s="1"/>
  <c r="S172" i="5"/>
  <c r="S6" i="5" s="1"/>
  <c r="R172" i="5"/>
  <c r="R6" i="5" s="1"/>
  <c r="Q172" i="5"/>
  <c r="P172" i="5"/>
  <c r="O172" i="5"/>
  <c r="N172" i="5"/>
  <c r="M172" i="5"/>
  <c r="L172" i="5"/>
  <c r="K172" i="5"/>
  <c r="J172" i="5"/>
  <c r="I172" i="5"/>
  <c r="I6" i="5" s="1"/>
  <c r="H172" i="5"/>
  <c r="H6" i="5" s="1"/>
  <c r="G172" i="5"/>
  <c r="G6" i="5" s="1"/>
  <c r="F172" i="5"/>
  <c r="F6" i="5" s="1"/>
  <c r="E172" i="5"/>
  <c r="D172" i="5"/>
  <c r="C172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T7" i="5"/>
  <c r="S7" i="5"/>
  <c r="R7" i="5"/>
  <c r="Q7" i="5"/>
  <c r="P7" i="5"/>
  <c r="P6" i="5" s="1"/>
  <c r="O7" i="5"/>
  <c r="O6" i="5" s="1"/>
  <c r="N7" i="5"/>
  <c r="N6" i="5" s="1"/>
  <c r="M7" i="5"/>
  <c r="M6" i="5" s="1"/>
  <c r="L7" i="5"/>
  <c r="L6" i="5" s="1"/>
  <c r="K7" i="5"/>
  <c r="K6" i="5" s="1"/>
  <c r="J7" i="5"/>
  <c r="J6" i="5" s="1"/>
  <c r="I7" i="5"/>
  <c r="H7" i="5"/>
  <c r="G7" i="5"/>
  <c r="F7" i="5"/>
  <c r="E7" i="5"/>
  <c r="D7" i="5"/>
  <c r="D6" i="5" s="1"/>
  <c r="C7" i="5"/>
  <c r="C6" i="5" s="1"/>
  <c r="Q6" i="5"/>
  <c r="E6" i="5"/>
  <c r="J26" i="3"/>
  <c r="I26" i="3"/>
  <c r="J25" i="3"/>
  <c r="I25" i="3"/>
  <c r="J24" i="3"/>
  <c r="I24" i="3"/>
  <c r="J23" i="3"/>
  <c r="I23" i="3"/>
  <c r="AB22" i="3"/>
  <c r="AC21" i="3" s="1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AB13" i="3"/>
  <c r="AC12" i="3" s="1"/>
  <c r="J13" i="3"/>
  <c r="I13" i="3"/>
  <c r="J12" i="3"/>
  <c r="I12" i="3"/>
  <c r="J11" i="3"/>
  <c r="I11" i="3"/>
  <c r="J10" i="3"/>
  <c r="I10" i="3"/>
  <c r="AC9" i="3"/>
  <c r="J9" i="3"/>
  <c r="I9" i="3"/>
  <c r="U8" i="3"/>
  <c r="T8" i="3"/>
  <c r="S8" i="3"/>
  <c r="R8" i="3"/>
  <c r="Q8" i="3"/>
  <c r="P8" i="3"/>
  <c r="O8" i="3"/>
  <c r="N8" i="3"/>
  <c r="M8" i="3"/>
  <c r="L8" i="3"/>
  <c r="K8" i="3"/>
  <c r="Q12" i="2"/>
  <c r="P12" i="2"/>
  <c r="O12" i="2"/>
  <c r="N12" i="2"/>
  <c r="M12" i="2"/>
  <c r="F12" i="2"/>
  <c r="E12" i="2"/>
  <c r="D12" i="2"/>
  <c r="C12" i="2"/>
  <c r="B12" i="2"/>
  <c r="I8" i="3" l="1"/>
  <c r="S44" i="3" s="1"/>
  <c r="AC17" i="3"/>
  <c r="AC18" i="3"/>
  <c r="J8" i="3"/>
  <c r="P40" i="3" s="1"/>
  <c r="AC10" i="3"/>
  <c r="AC19" i="3"/>
  <c r="AC11" i="3"/>
  <c r="AC20" i="3"/>
  <c r="AC8" i="3"/>
  <c r="AC13" i="3" s="1"/>
  <c r="R44" i="3"/>
  <c r="T40" i="3"/>
  <c r="R40" i="3"/>
  <c r="Q40" i="3"/>
  <c r="M44" i="3"/>
  <c r="K44" i="3"/>
  <c r="L44" i="3"/>
  <c r="T44" i="3"/>
  <c r="O44" i="3"/>
  <c r="N44" i="3"/>
  <c r="V44" i="3"/>
  <c r="N40" i="3"/>
  <c r="V40" i="3"/>
  <c r="O40" i="3"/>
  <c r="B7" i="5"/>
  <c r="B6" i="5" s="1"/>
  <c r="U40" i="3" l="1"/>
  <c r="M40" i="3"/>
  <c r="K40" i="3"/>
  <c r="L40" i="3"/>
  <c r="U44" i="3"/>
  <c r="S40" i="3"/>
  <c r="Q44" i="3"/>
  <c r="P44" i="3"/>
  <c r="X44" i="3"/>
  <c r="X40" i="3"/>
</calcChain>
</file>

<file path=xl/sharedStrings.xml><?xml version="1.0" encoding="utf-8"?>
<sst xmlns="http://schemas.openxmlformats.org/spreadsheetml/2006/main" count="4123" uniqueCount="609">
  <si>
    <t>　　　事業所　　51</t>
    <rPh sb="3" eb="6">
      <t>ジギョウショ</t>
    </rPh>
    <phoneticPr fontId="2"/>
  </si>
  <si>
    <t>　 4.　　事　業　所</t>
    <rPh sb="6" eb="7">
      <t>コト</t>
    </rPh>
    <rPh sb="8" eb="9">
      <t>ギョウ</t>
    </rPh>
    <rPh sb="10" eb="11">
      <t>ショ</t>
    </rPh>
    <phoneticPr fontId="2"/>
  </si>
  <si>
    <t>27.</t>
    <phoneticPr fontId="2"/>
  </si>
  <si>
    <t>　事業所数・従業員数の推移・・・・・・・・52</t>
    <rPh sb="0" eb="3">
      <t>ジギョウショ</t>
    </rPh>
    <rPh sb="3" eb="4">
      <t>スウ</t>
    </rPh>
    <rPh sb="5" eb="8">
      <t>ジュウギョウイン</t>
    </rPh>
    <rPh sb="8" eb="9">
      <t>スウ</t>
    </rPh>
    <rPh sb="10" eb="12">
      <t>スイイ</t>
    </rPh>
    <phoneticPr fontId="2"/>
  </si>
  <si>
    <t>28.</t>
    <phoneticPr fontId="2"/>
  </si>
  <si>
    <t>　産業大分類規模別事業所・従業者数・・・・54</t>
    <rPh sb="0" eb="2">
      <t>サンギョウ</t>
    </rPh>
    <rPh sb="2" eb="4">
      <t>オオイタ</t>
    </rPh>
    <rPh sb="4" eb="5">
      <t>ルイ</t>
    </rPh>
    <rPh sb="5" eb="8">
      <t>キボベツ</t>
    </rPh>
    <rPh sb="8" eb="11">
      <t>ジギョウショ</t>
    </rPh>
    <rPh sb="12" eb="13">
      <t>ジュウ</t>
    </rPh>
    <rPh sb="13" eb="16">
      <t>ギョウシャスウ</t>
    </rPh>
    <phoneticPr fontId="2"/>
  </si>
  <si>
    <t>29.</t>
    <phoneticPr fontId="2"/>
  </si>
  <si>
    <r>
      <t>　産業（中分類）別民営事業所数及び男女別従業者数・・</t>
    </r>
    <r>
      <rPr>
        <sz val="11"/>
        <color theme="1"/>
        <rFont val="HGS明朝B"/>
        <family val="1"/>
        <charset val="128"/>
      </rPr>
      <t>56</t>
    </r>
    <rPh sb="1" eb="3">
      <t>サンギョウ</t>
    </rPh>
    <rPh sb="4" eb="5">
      <t>ナカ</t>
    </rPh>
    <rPh sb="5" eb="7">
      <t>ブンルイ</t>
    </rPh>
    <rPh sb="8" eb="9">
      <t>ベツ</t>
    </rPh>
    <rPh sb="9" eb="11">
      <t>ミンエイ</t>
    </rPh>
    <rPh sb="11" eb="14">
      <t>ジギョウショ</t>
    </rPh>
    <rPh sb="14" eb="15">
      <t>スウ</t>
    </rPh>
    <rPh sb="15" eb="16">
      <t>オヨ</t>
    </rPh>
    <rPh sb="17" eb="19">
      <t>ダンジョ</t>
    </rPh>
    <rPh sb="19" eb="20">
      <t>ベツ</t>
    </rPh>
    <rPh sb="20" eb="23">
      <t>ジュウギョウシャ</t>
    </rPh>
    <rPh sb="23" eb="24">
      <t>スウ</t>
    </rPh>
    <phoneticPr fontId="2"/>
  </si>
  <si>
    <t>30.</t>
    <phoneticPr fontId="2"/>
  </si>
  <si>
    <t>　町（字）別産業大分類別事業所数・・・・・58</t>
    <rPh sb="1" eb="2">
      <t>マチ</t>
    </rPh>
    <rPh sb="3" eb="4">
      <t>アザ</t>
    </rPh>
    <rPh sb="5" eb="6">
      <t>ベツ</t>
    </rPh>
    <rPh sb="6" eb="8">
      <t>サンギョウ</t>
    </rPh>
    <rPh sb="8" eb="10">
      <t>オオイタ</t>
    </rPh>
    <rPh sb="10" eb="11">
      <t>ルイ</t>
    </rPh>
    <rPh sb="11" eb="12">
      <t>ベツ</t>
    </rPh>
    <rPh sb="12" eb="15">
      <t>ジギョウショ</t>
    </rPh>
    <rPh sb="15" eb="16">
      <t>スウ</t>
    </rPh>
    <phoneticPr fontId="2"/>
  </si>
  <si>
    <t>52　　事業所</t>
    <rPh sb="4" eb="7">
      <t>ジギョウショ</t>
    </rPh>
    <phoneticPr fontId="8"/>
  </si>
  <si>
    <t>事業所　　53</t>
    <rPh sb="0" eb="3">
      <t>ジギョウショ</t>
    </rPh>
    <phoneticPr fontId="8"/>
  </si>
  <si>
    <t>27．事業所数・従業員数の推移</t>
    <rPh sb="3" eb="6">
      <t>ジギョウショ</t>
    </rPh>
    <rPh sb="6" eb="7">
      <t>スウ</t>
    </rPh>
    <rPh sb="8" eb="11">
      <t>ジュウギョウイン</t>
    </rPh>
    <rPh sb="11" eb="12">
      <t>スウ</t>
    </rPh>
    <rPh sb="13" eb="15">
      <t>スイイ</t>
    </rPh>
    <phoneticPr fontId="8"/>
  </si>
  <si>
    <t>　事業所数</t>
    <phoneticPr fontId="8"/>
  </si>
  <si>
    <t>　従業者数</t>
    <phoneticPr fontId="8"/>
  </si>
  <si>
    <t>単位：人</t>
  </si>
  <si>
    <t>S56.7.1</t>
  </si>
  <si>
    <t>S61.7.1</t>
  </si>
  <si>
    <t>H3.7.1</t>
  </si>
  <si>
    <t>H8.10.1</t>
  </si>
  <si>
    <t>H13.10.1</t>
  </si>
  <si>
    <t>H18.10.1</t>
    <phoneticPr fontId="8"/>
  </si>
  <si>
    <t>H21.7.1</t>
    <phoneticPr fontId="8"/>
  </si>
  <si>
    <t>H26.7.1</t>
    <phoneticPr fontId="8"/>
  </si>
  <si>
    <t>R1</t>
    <phoneticPr fontId="2"/>
  </si>
  <si>
    <t>R3.6.1</t>
    <phoneticPr fontId="2"/>
  </si>
  <si>
    <t>H26.7.1</t>
  </si>
  <si>
    <t>上野市</t>
  </si>
  <si>
    <t>-</t>
    <phoneticPr fontId="8"/>
  </si>
  <si>
    <t>-</t>
  </si>
  <si>
    <t>-</t>
    <phoneticPr fontId="2"/>
  </si>
  <si>
    <t>伊賀町</t>
  </si>
  <si>
    <t>島ヶ原村</t>
  </si>
  <si>
    <t>阿山町</t>
  </si>
  <si>
    <t>大山田村</t>
  </si>
  <si>
    <t>青山町</t>
  </si>
  <si>
    <t>計</t>
    <rPh sb="0" eb="1">
      <t>ケイ</t>
    </rPh>
    <phoneticPr fontId="8"/>
  </si>
  <si>
    <t>伊　賀　市</t>
    <rPh sb="0" eb="1">
      <t>イ</t>
    </rPh>
    <rPh sb="2" eb="3">
      <t>ガ</t>
    </rPh>
    <rPh sb="4" eb="5">
      <t>シ</t>
    </rPh>
    <phoneticPr fontId="8"/>
  </si>
  <si>
    <t>…</t>
    <phoneticPr fontId="2"/>
  </si>
  <si>
    <t>注：従業者数に関する調査項目は、令和元年調査においてはなし。</t>
    <rPh sb="0" eb="1">
      <t>チュウ</t>
    </rPh>
    <rPh sb="2" eb="3">
      <t>ジュウ</t>
    </rPh>
    <rPh sb="3" eb="6">
      <t>ギョウシャスウ</t>
    </rPh>
    <rPh sb="7" eb="8">
      <t>カン</t>
    </rPh>
    <rPh sb="10" eb="12">
      <t>チョウサ</t>
    </rPh>
    <rPh sb="12" eb="14">
      <t>コウモク</t>
    </rPh>
    <rPh sb="16" eb="17">
      <t>レイ</t>
    </rPh>
    <rPh sb="17" eb="18">
      <t>ワ</t>
    </rPh>
    <rPh sb="18" eb="19">
      <t>ガン</t>
    </rPh>
    <rPh sb="19" eb="20">
      <t>ネン</t>
    </rPh>
    <rPh sb="20" eb="22">
      <t>チョウサ</t>
    </rPh>
    <phoneticPr fontId="2"/>
  </si>
  <si>
    <t>資料：「事業所・企業統計調査(S53.7.1～H18.10.1)」</t>
    <phoneticPr fontId="8"/>
  </si>
  <si>
    <t>　　令和元年調査は、甲調査については令和元年6月1日から令和2年3月31日までの期間で、
　</t>
    <rPh sb="2" eb="3">
      <t>レイ</t>
    </rPh>
    <rPh sb="3" eb="4">
      <t>ワ</t>
    </rPh>
    <rPh sb="4" eb="5">
      <t>ガン</t>
    </rPh>
    <rPh sb="5" eb="6">
      <t>ネン</t>
    </rPh>
    <rPh sb="6" eb="8">
      <t>チョウサ</t>
    </rPh>
    <rPh sb="10" eb="11">
      <t>コウ</t>
    </rPh>
    <rPh sb="11" eb="13">
      <t>チョウサ</t>
    </rPh>
    <rPh sb="18" eb="19">
      <t>レイ</t>
    </rPh>
    <rPh sb="19" eb="20">
      <t>ワ</t>
    </rPh>
    <rPh sb="20" eb="21">
      <t>ガン</t>
    </rPh>
    <rPh sb="21" eb="22">
      <t>ネン</t>
    </rPh>
    <rPh sb="23" eb="24">
      <t>ガツ</t>
    </rPh>
    <rPh sb="25" eb="26">
      <t>ニチ</t>
    </rPh>
    <rPh sb="28" eb="29">
      <t>レイ</t>
    </rPh>
    <rPh sb="29" eb="30">
      <t>ワ</t>
    </rPh>
    <rPh sb="31" eb="32">
      <t>ネン</t>
    </rPh>
    <rPh sb="33" eb="34">
      <t>ガツ</t>
    </rPh>
    <rPh sb="36" eb="37">
      <t>ニチ</t>
    </rPh>
    <rPh sb="40" eb="42">
      <t>キカン</t>
    </rPh>
    <phoneticPr fontId="2"/>
  </si>
  <si>
    <t xml:space="preserve">      「経済センサス-基礎調査（H21.7.1～R1）」　　
　　</t>
    <rPh sb="7" eb="9">
      <t>ケイザイ</t>
    </rPh>
    <rPh sb="14" eb="16">
      <t>キソ</t>
    </rPh>
    <rPh sb="16" eb="18">
      <t>チョウサ</t>
    </rPh>
    <phoneticPr fontId="8"/>
  </si>
  <si>
    <t>　　乙調査については令和元年6月1日現在で実施した結果。</t>
    <phoneticPr fontId="2"/>
  </si>
  <si>
    <t>　　　「経済センサス-活動調査（R3.6.1）」</t>
    <phoneticPr fontId="2"/>
  </si>
  <si>
    <t>R3.6.1</t>
    <phoneticPr fontId="8"/>
  </si>
  <si>
    <t>事業所数</t>
    <phoneticPr fontId="8"/>
  </si>
  <si>
    <t>従業者数</t>
  </si>
  <si>
    <t>あり</t>
    <phoneticPr fontId="2"/>
  </si>
  <si>
    <t>54　　事業所</t>
    <rPh sb="4" eb="7">
      <t>ジギョウショ</t>
    </rPh>
    <phoneticPr fontId="15"/>
  </si>
  <si>
    <t>事業所　　55　</t>
    <rPh sb="0" eb="3">
      <t>ジギョウショ</t>
    </rPh>
    <phoneticPr fontId="15"/>
  </si>
  <si>
    <t>28．産業大分類規模別事業所・従業者数</t>
    <rPh sb="3" eb="5">
      <t>サンギョウ</t>
    </rPh>
    <rPh sb="5" eb="8">
      <t>ダイブンルイ</t>
    </rPh>
    <rPh sb="8" eb="11">
      <t>キボベツ</t>
    </rPh>
    <rPh sb="11" eb="14">
      <t>ジギョウショ</t>
    </rPh>
    <rPh sb="15" eb="18">
      <t>ジュウギョウシャ</t>
    </rPh>
    <rPh sb="18" eb="19">
      <t>スウ</t>
    </rPh>
    <phoneticPr fontId="15"/>
  </si>
  <si>
    <t>　令和3年6月1日　単位：所、人　</t>
    <rPh sb="1" eb="3">
      <t>レイワ</t>
    </rPh>
    <rPh sb="4" eb="5">
      <t>ネン</t>
    </rPh>
    <rPh sb="6" eb="7">
      <t>ガツ</t>
    </rPh>
    <rPh sb="8" eb="9">
      <t>ニチ</t>
    </rPh>
    <rPh sb="10" eb="12">
      <t>タンイ</t>
    </rPh>
    <rPh sb="13" eb="14">
      <t>ショ</t>
    </rPh>
    <rPh sb="15" eb="16">
      <t>ジン</t>
    </rPh>
    <phoneticPr fontId="8"/>
  </si>
  <si>
    <t>産  業（大  分  類）</t>
    <phoneticPr fontId="15"/>
  </si>
  <si>
    <t>伊賀市　総数</t>
    <rPh sb="0" eb="2">
      <t>イガ</t>
    </rPh>
    <rPh sb="2" eb="3">
      <t>シ</t>
    </rPh>
    <rPh sb="4" eb="6">
      <t>ソウスウ</t>
    </rPh>
    <phoneticPr fontId="15"/>
  </si>
  <si>
    <t>１～４人</t>
    <rPh sb="3" eb="4">
      <t>ニン</t>
    </rPh>
    <phoneticPr fontId="15"/>
  </si>
  <si>
    <t>５～９人</t>
    <rPh sb="3" eb="4">
      <t>ニン</t>
    </rPh>
    <phoneticPr fontId="15"/>
  </si>
  <si>
    <r>
      <t>１０～１９</t>
    </r>
    <r>
      <rPr>
        <sz val="10"/>
        <rFont val="ＭＳ 明朝"/>
        <family val="1"/>
        <charset val="128"/>
      </rPr>
      <t>人</t>
    </r>
    <rPh sb="5" eb="6">
      <t>ニン</t>
    </rPh>
    <phoneticPr fontId="15"/>
  </si>
  <si>
    <t>２０～２９人</t>
    <rPh sb="5" eb="6">
      <t>ニン</t>
    </rPh>
    <phoneticPr fontId="15"/>
  </si>
  <si>
    <t>３０人以上</t>
    <rPh sb="2" eb="3">
      <t>ニン</t>
    </rPh>
    <rPh sb="3" eb="5">
      <t>イジョウ</t>
    </rPh>
    <phoneticPr fontId="15"/>
  </si>
  <si>
    <t>派遣従業者のみ</t>
    <rPh sb="0" eb="2">
      <t>ハケン</t>
    </rPh>
    <rPh sb="2" eb="5">
      <t>ジュウギョウシャ</t>
    </rPh>
    <phoneticPr fontId="15"/>
  </si>
  <si>
    <t>事業所数</t>
  </si>
  <si>
    <t>事業所数</t>
    <rPh sb="0" eb="3">
      <t>ジギョウショ</t>
    </rPh>
    <rPh sb="3" eb="4">
      <t>スウ</t>
    </rPh>
    <phoneticPr fontId="15"/>
  </si>
  <si>
    <t>割合</t>
    <rPh sb="0" eb="2">
      <t>ワリアイ</t>
    </rPh>
    <phoneticPr fontId="15"/>
  </si>
  <si>
    <t xml:space="preserve">007  </t>
  </si>
  <si>
    <t xml:space="preserve">24206       </t>
  </si>
  <si>
    <t xml:space="preserve">            </t>
  </si>
  <si>
    <t xml:space="preserve">  </t>
  </si>
  <si>
    <t>A～Ｓ</t>
    <phoneticPr fontId="15"/>
  </si>
  <si>
    <t>全産業</t>
  </si>
  <si>
    <t>1～4人</t>
    <rPh sb="3" eb="4">
      <t>ニン</t>
    </rPh>
    <phoneticPr fontId="15"/>
  </si>
  <si>
    <t>A～Ｂ</t>
    <phoneticPr fontId="15"/>
  </si>
  <si>
    <t>農林漁業</t>
  </si>
  <si>
    <t>5～9人</t>
    <rPh sb="3" eb="4">
      <t>ニン</t>
    </rPh>
    <phoneticPr fontId="15"/>
  </si>
  <si>
    <t>Ｃ</t>
    <phoneticPr fontId="15"/>
  </si>
  <si>
    <r>
      <t xml:space="preserve">鉱業・採石業・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0"/>
        <rFont val="ＭＳ 明朝"/>
        <family val="1"/>
        <charset val="128"/>
      </rPr>
      <t>砂利採取業</t>
    </r>
    <rPh sb="3" eb="5">
      <t>サイセキ</t>
    </rPh>
    <rPh sb="5" eb="6">
      <t>ギョウ</t>
    </rPh>
    <rPh sb="9" eb="11">
      <t>ジャリ</t>
    </rPh>
    <rPh sb="11" eb="13">
      <t>サイシュ</t>
    </rPh>
    <rPh sb="13" eb="14">
      <t>ギョウ</t>
    </rPh>
    <phoneticPr fontId="15"/>
  </si>
  <si>
    <t>10～19人</t>
    <rPh sb="5" eb="6">
      <t>ニン</t>
    </rPh>
    <phoneticPr fontId="15"/>
  </si>
  <si>
    <t>Ｄ</t>
  </si>
  <si>
    <t>建設業</t>
  </si>
  <si>
    <t>20～29人</t>
    <rPh sb="5" eb="6">
      <t>ニン</t>
    </rPh>
    <phoneticPr fontId="15"/>
  </si>
  <si>
    <t>Ｅ</t>
  </si>
  <si>
    <t>製造業</t>
  </si>
  <si>
    <t>30人以上</t>
    <rPh sb="2" eb="3">
      <t>ニン</t>
    </rPh>
    <rPh sb="3" eb="5">
      <t>イジョウ</t>
    </rPh>
    <phoneticPr fontId="15"/>
  </si>
  <si>
    <t>Ｆ</t>
  </si>
  <si>
    <t>電気・ガス・熱供給・水道業</t>
  </si>
  <si>
    <t>合計</t>
    <rPh sb="0" eb="2">
      <t>ゴウケイ</t>
    </rPh>
    <phoneticPr fontId="15"/>
  </si>
  <si>
    <t>Ｇ</t>
  </si>
  <si>
    <t>情報通信業</t>
    <rPh sb="0" eb="2">
      <t>ジョウホウ</t>
    </rPh>
    <phoneticPr fontId="15"/>
  </si>
  <si>
    <t>Ｈ</t>
  </si>
  <si>
    <t>運輸業・郵便業</t>
    <rPh sb="0" eb="2">
      <t>ウンユ</t>
    </rPh>
    <rPh sb="2" eb="3">
      <t>ギョウ</t>
    </rPh>
    <rPh sb="4" eb="6">
      <t>ユウビン</t>
    </rPh>
    <rPh sb="6" eb="7">
      <t>ギョウ</t>
    </rPh>
    <phoneticPr fontId="15"/>
  </si>
  <si>
    <t>Ｉ</t>
  </si>
  <si>
    <t>卸売業・小売業</t>
    <rPh sb="2" eb="3">
      <t>ギョウ</t>
    </rPh>
    <phoneticPr fontId="15"/>
  </si>
  <si>
    <t>従業者数</t>
    <rPh sb="0" eb="1">
      <t>ジュウ</t>
    </rPh>
    <rPh sb="1" eb="4">
      <t>ギョウシャスウ</t>
    </rPh>
    <phoneticPr fontId="15"/>
  </si>
  <si>
    <t>Ｊ</t>
  </si>
  <si>
    <t>金融業・保険業</t>
    <rPh sb="2" eb="3">
      <t>ギョウ</t>
    </rPh>
    <phoneticPr fontId="15"/>
  </si>
  <si>
    <t>Ｋ</t>
  </si>
  <si>
    <t>不動産業・　　　　物品賃貸業</t>
    <rPh sb="9" eb="11">
      <t>ブッピン</t>
    </rPh>
    <rPh sb="11" eb="13">
      <t>チンタイ</t>
    </rPh>
    <rPh sb="13" eb="14">
      <t>ギョウ</t>
    </rPh>
    <phoneticPr fontId="15"/>
  </si>
  <si>
    <t>Ｌ</t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</si>
  <si>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5"/>
  </si>
  <si>
    <t>Ｍ</t>
  </si>
  <si>
    <t>宿  泊  業・ 飲食サービス業</t>
    <rPh sb="0" eb="1">
      <t>ヤド</t>
    </rPh>
    <rPh sb="3" eb="4">
      <t>ハク</t>
    </rPh>
    <rPh sb="6" eb="7">
      <t>ギョウ</t>
    </rPh>
    <rPh sb="9" eb="11">
      <t>インショク</t>
    </rPh>
    <rPh sb="15" eb="16">
      <t>ギョウ</t>
    </rPh>
    <phoneticPr fontId="15"/>
  </si>
  <si>
    <t>Ｎ</t>
    <phoneticPr fontId="15"/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</si>
  <si>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5"/>
  </si>
  <si>
    <t>Ｏ</t>
    <phoneticPr fontId="15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</si>
  <si>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</si>
  <si>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Ｐ</t>
    <phoneticPr fontId="15"/>
  </si>
  <si>
    <t>医療・福祉</t>
    <rPh sb="0" eb="2">
      <t>イリョウ</t>
    </rPh>
    <rPh sb="3" eb="5">
      <t>フクシ</t>
    </rPh>
    <phoneticPr fontId="15"/>
  </si>
  <si>
    <t>Ｑ</t>
    <phoneticPr fontId="15"/>
  </si>
  <si>
    <t>複合サービス事業</t>
    <rPh sb="0" eb="2">
      <t>フクゴウ</t>
    </rPh>
    <rPh sb="6" eb="8">
      <t>ジギョウ</t>
    </rPh>
    <phoneticPr fontId="15"/>
  </si>
  <si>
    <t>Ｒ</t>
    <phoneticPr fontId="1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</si>
  <si>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5"/>
  </si>
  <si>
    <t>Ｓ</t>
    <phoneticPr fontId="15"/>
  </si>
  <si>
    <t>公務（他に分類されるものを除く）</t>
    <rPh sb="13" eb="14">
      <t>ノゾ</t>
    </rPh>
    <phoneticPr fontId="15"/>
  </si>
  <si>
    <t>資料：「経済センサス-活動調査」</t>
    <rPh sb="4" eb="6">
      <t>ケイザイ</t>
    </rPh>
    <rPh sb="11" eb="13">
      <t>カツドウ</t>
    </rPh>
    <phoneticPr fontId="15"/>
  </si>
  <si>
    <t>鉱業</t>
  </si>
  <si>
    <t>情報通信業</t>
  </si>
  <si>
    <t>運輸・郵便業</t>
  </si>
  <si>
    <t>卸売・小売業</t>
  </si>
  <si>
    <t>金融・保険業</t>
  </si>
  <si>
    <t>不動産業</t>
  </si>
  <si>
    <t>サービス業</t>
  </si>
  <si>
    <t>公務</t>
  </si>
  <si>
    <t>従業者数</t>
    <rPh sb="0" eb="3">
      <t>ジュウギョウシャ</t>
    </rPh>
    <rPh sb="3" eb="4">
      <t>スウ</t>
    </rPh>
    <phoneticPr fontId="15"/>
  </si>
  <si>
    <t>56　　事業所</t>
    <rPh sb="4" eb="7">
      <t>ジギョウショ</t>
    </rPh>
    <phoneticPr fontId="15"/>
  </si>
  <si>
    <t>事業所　　57</t>
    <rPh sb="0" eb="3">
      <t>ジギョウショ</t>
    </rPh>
    <phoneticPr fontId="15"/>
  </si>
  <si>
    <t>29.産業(中分類)別民営事業所数及び男女別従業者数</t>
    <rPh sb="11" eb="13">
      <t>ミンエイ</t>
    </rPh>
    <rPh sb="17" eb="18">
      <t>オヨ</t>
    </rPh>
    <rPh sb="19" eb="21">
      <t>ダンジョ</t>
    </rPh>
    <rPh sb="21" eb="22">
      <t>ベツ</t>
    </rPh>
    <rPh sb="22" eb="25">
      <t>ジュウギョウシャ</t>
    </rPh>
    <rPh sb="25" eb="26">
      <t>スウ</t>
    </rPh>
    <phoneticPr fontId="15"/>
  </si>
  <si>
    <t>　令和3年6月1日　 単位：所、人　</t>
    <rPh sb="1" eb="3">
      <t>レイワ</t>
    </rPh>
    <rPh sb="4" eb="5">
      <t>ネン</t>
    </rPh>
    <rPh sb="6" eb="7">
      <t>ガツ</t>
    </rPh>
    <rPh sb="8" eb="9">
      <t>ニチ</t>
    </rPh>
    <rPh sb="11" eb="13">
      <t>タンイ</t>
    </rPh>
    <rPh sb="14" eb="15">
      <t>ショ</t>
    </rPh>
    <rPh sb="16" eb="17">
      <t>ジン</t>
    </rPh>
    <phoneticPr fontId="8"/>
  </si>
  <si>
    <t>産　業（中分類）</t>
    <rPh sb="0" eb="1">
      <t>サン</t>
    </rPh>
    <rPh sb="2" eb="3">
      <t>ギョウ</t>
    </rPh>
    <rPh sb="4" eb="5">
      <t>ナカ</t>
    </rPh>
    <rPh sb="5" eb="7">
      <t>ブンルイ</t>
    </rPh>
    <phoneticPr fontId="15"/>
  </si>
  <si>
    <t>事業所数</t>
    <rPh sb="0" eb="2">
      <t>ジギョウ</t>
    </rPh>
    <rPh sb="2" eb="3">
      <t>ショ</t>
    </rPh>
    <rPh sb="3" eb="4">
      <t>スウ</t>
    </rPh>
    <phoneticPr fontId="15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</si>
  <si>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</si>
  <si>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</si>
  <si>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</si>
  <si>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r>
      <t>A</t>
    </r>
    <r>
      <rPr>
        <sz val="11"/>
        <rFont val="ＭＳ 明朝"/>
        <family val="1"/>
        <charset val="128"/>
      </rPr>
      <t>～</t>
    </r>
    <r>
      <rPr>
        <sz val="11"/>
        <rFont val="Times New Roman"/>
        <family val="1"/>
      </rPr>
      <t>R</t>
    </r>
    <phoneticPr fontId="8"/>
  </si>
  <si>
    <t>全産業</t>
    <rPh sb="0" eb="1">
      <t>ゼン</t>
    </rPh>
    <rPh sb="1" eb="3">
      <t>サンギョウ</t>
    </rPh>
    <phoneticPr fontId="15"/>
  </si>
  <si>
    <t>I</t>
    <phoneticPr fontId="15"/>
  </si>
  <si>
    <t>卸売業，小売業</t>
    <phoneticPr fontId="8"/>
  </si>
  <si>
    <t>A</t>
    <phoneticPr fontId="8"/>
  </si>
  <si>
    <t>農業，林業</t>
  </si>
  <si>
    <t>各種商品卸売業</t>
  </si>
  <si>
    <t>01</t>
    <phoneticPr fontId="8"/>
  </si>
  <si>
    <t>農業</t>
  </si>
  <si>
    <t>繊維・衣服等卸売業</t>
  </si>
  <si>
    <t>02</t>
    <phoneticPr fontId="8"/>
  </si>
  <si>
    <t>林業</t>
  </si>
  <si>
    <t>飲食料品卸売業</t>
  </si>
  <si>
    <t>B</t>
    <phoneticPr fontId="8"/>
  </si>
  <si>
    <t>漁業</t>
  </si>
  <si>
    <t>建築材料，鉱物・金属材料等卸売業</t>
  </si>
  <si>
    <t>03</t>
    <phoneticPr fontId="8"/>
  </si>
  <si>
    <t>漁業（水産養殖業を除く）</t>
  </si>
  <si>
    <t>機械器具卸売業</t>
  </si>
  <si>
    <t>04</t>
    <phoneticPr fontId="8"/>
  </si>
  <si>
    <t>水産養殖業</t>
  </si>
  <si>
    <t>その他の卸売業</t>
  </si>
  <si>
    <t>C</t>
    <phoneticPr fontId="8"/>
  </si>
  <si>
    <t>鉱業，採石業，砂利採取業</t>
  </si>
  <si>
    <t>各種商品小売業</t>
  </si>
  <si>
    <t>05</t>
    <phoneticPr fontId="8"/>
  </si>
  <si>
    <t>織物・衣服・身の回り品小売業</t>
  </si>
  <si>
    <t>D</t>
    <phoneticPr fontId="8"/>
  </si>
  <si>
    <t>飲食料品小売業</t>
  </si>
  <si>
    <t>06</t>
    <phoneticPr fontId="8"/>
  </si>
  <si>
    <t>総合工事業</t>
  </si>
  <si>
    <t>機械器具小売業</t>
  </si>
  <si>
    <t>07</t>
    <phoneticPr fontId="8"/>
  </si>
  <si>
    <t>職別工事業（設備工事業を除く）</t>
    <phoneticPr fontId="8"/>
  </si>
  <si>
    <t>その他の小売業</t>
  </si>
  <si>
    <t>08</t>
    <phoneticPr fontId="8"/>
  </si>
  <si>
    <t>設備工事業</t>
  </si>
  <si>
    <t>無店舗小売業</t>
  </si>
  <si>
    <t>E</t>
    <phoneticPr fontId="8"/>
  </si>
  <si>
    <t>J</t>
    <phoneticPr fontId="15"/>
  </si>
  <si>
    <t>金融業，保険業</t>
  </si>
  <si>
    <t>09</t>
    <phoneticPr fontId="8"/>
  </si>
  <si>
    <t>食料品製造業</t>
  </si>
  <si>
    <t>銀行業</t>
  </si>
  <si>
    <t>10</t>
    <phoneticPr fontId="8"/>
  </si>
  <si>
    <t>飲料・たばこ・飼料製造業</t>
  </si>
  <si>
    <t>協同組織金融業</t>
  </si>
  <si>
    <t>11</t>
    <phoneticPr fontId="8"/>
  </si>
  <si>
    <t>繊維工業</t>
  </si>
  <si>
    <t>クレジットカード業等非預金信用機関</t>
  </si>
  <si>
    <t>12</t>
    <phoneticPr fontId="8"/>
  </si>
  <si>
    <t>木材・木製品製造業（家具を除く）</t>
  </si>
  <si>
    <t>金融商品取引業，商品先物取引業</t>
  </si>
  <si>
    <t>13</t>
    <phoneticPr fontId="8"/>
  </si>
  <si>
    <t>家具・装備品製造業</t>
  </si>
  <si>
    <t>補助的金融業等</t>
  </si>
  <si>
    <t>14</t>
    <phoneticPr fontId="8"/>
  </si>
  <si>
    <t>パルプ・紙・紙加工品製造業</t>
  </si>
  <si>
    <t>保険業（保険媒介代理業等を含む）</t>
  </si>
  <si>
    <t>15</t>
    <phoneticPr fontId="8"/>
  </si>
  <si>
    <t>印刷・同関連業</t>
  </si>
  <si>
    <t>K</t>
    <phoneticPr fontId="15"/>
  </si>
  <si>
    <t>不動産業，物品賃貸業</t>
  </si>
  <si>
    <t>16</t>
    <phoneticPr fontId="8"/>
  </si>
  <si>
    <t>化学工業</t>
  </si>
  <si>
    <t>不動産取引業</t>
  </si>
  <si>
    <t>17</t>
    <phoneticPr fontId="8"/>
  </si>
  <si>
    <t>石油製品・石炭製品製造業</t>
  </si>
  <si>
    <t>不動産賃貸業・管理業</t>
  </si>
  <si>
    <t>18</t>
    <phoneticPr fontId="8"/>
  </si>
  <si>
    <t>プラスチック製品製造業</t>
  </si>
  <si>
    <t>物品賃貸業</t>
  </si>
  <si>
    <t>19</t>
    <phoneticPr fontId="8"/>
  </si>
  <si>
    <t>ゴム製品製造業</t>
  </si>
  <si>
    <t>L</t>
    <phoneticPr fontId="15"/>
  </si>
  <si>
    <t>学術研究，専門・技術サービス業</t>
  </si>
  <si>
    <t>20</t>
    <phoneticPr fontId="8"/>
  </si>
  <si>
    <t>なめし革・同製品・毛皮製造業</t>
  </si>
  <si>
    <t>学術・開発研究機関</t>
  </si>
  <si>
    <t>21</t>
    <phoneticPr fontId="8"/>
  </si>
  <si>
    <t>窯業・土石製品製造業</t>
  </si>
  <si>
    <t>専門サービス業</t>
    <phoneticPr fontId="8"/>
  </si>
  <si>
    <t>22</t>
    <phoneticPr fontId="8"/>
  </si>
  <si>
    <t>鉄鋼業</t>
  </si>
  <si>
    <t>広告業</t>
  </si>
  <si>
    <t>23</t>
    <phoneticPr fontId="8"/>
  </si>
  <si>
    <t>非鉄金属製造業</t>
  </si>
  <si>
    <t>技術サービス業</t>
    <phoneticPr fontId="8"/>
  </si>
  <si>
    <t>24</t>
    <phoneticPr fontId="8"/>
  </si>
  <si>
    <t>金属製品製造業</t>
  </si>
  <si>
    <t>M</t>
    <phoneticPr fontId="15"/>
  </si>
  <si>
    <t>宿泊業，飲食サービス業</t>
  </si>
  <si>
    <t>25</t>
    <phoneticPr fontId="8"/>
  </si>
  <si>
    <t>はん用機械器具製造業</t>
  </si>
  <si>
    <t>宿泊業</t>
  </si>
  <si>
    <t>26</t>
    <phoneticPr fontId="8"/>
  </si>
  <si>
    <t>生産用機械器具製造業</t>
  </si>
  <si>
    <t>飲食店</t>
  </si>
  <si>
    <t>27</t>
    <phoneticPr fontId="8"/>
  </si>
  <si>
    <t>業務用機械器具製造業</t>
  </si>
  <si>
    <t>持ち帰り・配達飲食サービス業</t>
  </si>
  <si>
    <t>28</t>
    <phoneticPr fontId="8"/>
  </si>
  <si>
    <t>電子部品・デバイス・電子回路製造業</t>
  </si>
  <si>
    <t>N</t>
    <phoneticPr fontId="15"/>
  </si>
  <si>
    <t>生活関連サービス業，娯楽業</t>
  </si>
  <si>
    <t>29</t>
    <phoneticPr fontId="8"/>
  </si>
  <si>
    <t>電気機械器具製造業</t>
  </si>
  <si>
    <t>洗濯・理容・美容・浴場業</t>
  </si>
  <si>
    <t>30</t>
    <phoneticPr fontId="8"/>
  </si>
  <si>
    <t>情報通信機械器具製造業</t>
  </si>
  <si>
    <t>その他の生活関連サービス業</t>
  </si>
  <si>
    <t>31</t>
    <phoneticPr fontId="15"/>
  </si>
  <si>
    <t>輸送用機械器具製造業</t>
  </si>
  <si>
    <t>娯楽業</t>
  </si>
  <si>
    <t>32</t>
    <phoneticPr fontId="15"/>
  </si>
  <si>
    <t>その他の製造業</t>
  </si>
  <si>
    <t>O</t>
    <phoneticPr fontId="15"/>
  </si>
  <si>
    <t>教育，学習支援業</t>
  </si>
  <si>
    <t>F</t>
    <phoneticPr fontId="15"/>
  </si>
  <si>
    <t>学校教育</t>
  </si>
  <si>
    <t>33</t>
    <phoneticPr fontId="15"/>
  </si>
  <si>
    <t>電気業</t>
  </si>
  <si>
    <t>その他の教育，学習支援業</t>
  </si>
  <si>
    <t>34</t>
    <phoneticPr fontId="15"/>
  </si>
  <si>
    <t>ガス業</t>
  </si>
  <si>
    <t>P</t>
    <phoneticPr fontId="15"/>
  </si>
  <si>
    <t>医療，福祉</t>
  </si>
  <si>
    <t>35</t>
    <phoneticPr fontId="15"/>
  </si>
  <si>
    <t>熱供給業</t>
  </si>
  <si>
    <t>医療業</t>
  </si>
  <si>
    <t>36</t>
    <phoneticPr fontId="15"/>
  </si>
  <si>
    <t>水道業</t>
  </si>
  <si>
    <t>保健衛生</t>
  </si>
  <si>
    <t>G</t>
    <phoneticPr fontId="15"/>
  </si>
  <si>
    <t>社会保険・社会福祉・介護事業</t>
  </si>
  <si>
    <t>37</t>
    <phoneticPr fontId="8"/>
  </si>
  <si>
    <t>通信業</t>
  </si>
  <si>
    <t>Q</t>
    <phoneticPr fontId="15"/>
  </si>
  <si>
    <t>複合サービス事業</t>
  </si>
  <si>
    <t>38</t>
    <phoneticPr fontId="8"/>
  </si>
  <si>
    <t>放送業</t>
  </si>
  <si>
    <t>郵便局</t>
  </si>
  <si>
    <t>39</t>
    <phoneticPr fontId="15"/>
  </si>
  <si>
    <t>情報サービス業</t>
  </si>
  <si>
    <t>協同組合（他に分類されないもの）</t>
  </si>
  <si>
    <t>40</t>
    <phoneticPr fontId="8"/>
  </si>
  <si>
    <t>インターネット附随サービス業</t>
  </si>
  <si>
    <t>R</t>
    <phoneticPr fontId="15"/>
  </si>
  <si>
    <t>サービス業（他に分類されないもの）</t>
  </si>
  <si>
    <t>41</t>
    <phoneticPr fontId="8"/>
  </si>
  <si>
    <t>映像・音声・文字情報制作業</t>
  </si>
  <si>
    <t>廃棄物処理業</t>
  </si>
  <si>
    <t>H</t>
    <phoneticPr fontId="8"/>
  </si>
  <si>
    <t>運輸業，郵便業</t>
  </si>
  <si>
    <t>自動車整備業</t>
  </si>
  <si>
    <t>鉄道業</t>
  </si>
  <si>
    <t>機械等修理業（別掲を除く）</t>
  </si>
  <si>
    <t>道路旅客運送業</t>
  </si>
  <si>
    <t>職業紹介・労働者派遣業</t>
  </si>
  <si>
    <t>道路貨物運送業</t>
  </si>
  <si>
    <t>その他の事業サービス業</t>
  </si>
  <si>
    <t>水運業</t>
  </si>
  <si>
    <t>政治・経済・文化団体</t>
  </si>
  <si>
    <t>航空運輸業</t>
  </si>
  <si>
    <t>宗教</t>
  </si>
  <si>
    <t>倉庫業</t>
  </si>
  <si>
    <t>その他のサービス業</t>
  </si>
  <si>
    <t>運輸に附帯するサービス業</t>
  </si>
  <si>
    <t>郵便業（信書便事業を含む）</t>
  </si>
  <si>
    <t xml:space="preserve">注：男女別の不詳を含む
   </t>
    <phoneticPr fontId="2"/>
  </si>
  <si>
    <t>資料：「経済センサス-活動調査」</t>
    <rPh sb="0" eb="2">
      <t>シリョウ</t>
    </rPh>
    <rPh sb="11" eb="13">
      <t>カツドウ</t>
    </rPh>
    <phoneticPr fontId="15"/>
  </si>
  <si>
    <t>58　　事業所</t>
    <rPh sb="4" eb="7">
      <t>ジギョウショ</t>
    </rPh>
    <phoneticPr fontId="8"/>
  </si>
  <si>
    <t>事業所　　59　</t>
    <rPh sb="0" eb="3">
      <t>ジギョウショ</t>
    </rPh>
    <phoneticPr fontId="8"/>
  </si>
  <si>
    <t>30．町（字）別産業大分類別事業所数</t>
    <rPh sb="3" eb="4">
      <t>マチ</t>
    </rPh>
    <rPh sb="5" eb="6">
      <t>ジ</t>
    </rPh>
    <rPh sb="7" eb="8">
      <t>ベツ</t>
    </rPh>
    <rPh sb="8" eb="10">
      <t>サンギョウ</t>
    </rPh>
    <rPh sb="10" eb="13">
      <t>ダイブンルイ</t>
    </rPh>
    <phoneticPr fontId="8"/>
  </si>
  <si>
    <t>令和3年6月1日　単位：所　</t>
    <rPh sb="0" eb="2">
      <t>レイワ</t>
    </rPh>
    <rPh sb="3" eb="4">
      <t>ネン</t>
    </rPh>
    <rPh sb="5" eb="6">
      <t>ガツ</t>
    </rPh>
    <rPh sb="7" eb="8">
      <t>ニチ</t>
    </rPh>
    <rPh sb="9" eb="11">
      <t>タンイ</t>
    </rPh>
    <rPh sb="12" eb="13">
      <t>ショ</t>
    </rPh>
    <phoneticPr fontId="8"/>
  </si>
  <si>
    <t>町（字）名</t>
    <rPh sb="0" eb="1">
      <t>マチ</t>
    </rPh>
    <rPh sb="2" eb="3">
      <t>ジ</t>
    </rPh>
    <rPh sb="4" eb="5">
      <t>ナ</t>
    </rPh>
    <phoneticPr fontId="8"/>
  </si>
  <si>
    <t>総数</t>
    <rPh sb="0" eb="2">
      <t>ソウスウ</t>
    </rPh>
    <phoneticPr fontId="8"/>
  </si>
  <si>
    <t>A～B</t>
    <phoneticPr fontId="8"/>
  </si>
  <si>
    <t>F</t>
    <phoneticPr fontId="8"/>
  </si>
  <si>
    <t>G</t>
    <phoneticPr fontId="8"/>
  </si>
  <si>
    <t>I</t>
    <phoneticPr fontId="8"/>
  </si>
  <si>
    <t>J</t>
    <phoneticPr fontId="8"/>
  </si>
  <si>
    <t>K</t>
    <phoneticPr fontId="8"/>
  </si>
  <si>
    <t>L</t>
    <phoneticPr fontId="8"/>
  </si>
  <si>
    <t>M</t>
    <phoneticPr fontId="8"/>
  </si>
  <si>
    <t>N</t>
    <phoneticPr fontId="8"/>
  </si>
  <si>
    <t>O</t>
    <phoneticPr fontId="8"/>
  </si>
  <si>
    <t>P</t>
    <phoneticPr fontId="8"/>
  </si>
  <si>
    <t>Q</t>
    <phoneticPr fontId="8"/>
  </si>
  <si>
    <t>R</t>
    <phoneticPr fontId="8"/>
  </si>
  <si>
    <t>S</t>
    <phoneticPr fontId="8"/>
  </si>
  <si>
    <t>農林
漁業</t>
    <rPh sb="0" eb="1">
      <t>ノウ</t>
    </rPh>
    <rPh sb="1" eb="2">
      <t>リン</t>
    </rPh>
    <rPh sb="3" eb="5">
      <t>ギョギョウ</t>
    </rPh>
    <phoneticPr fontId="8"/>
  </si>
  <si>
    <t>鉱業      採石業    砂利採取業</t>
    <rPh sb="0" eb="2">
      <t>コウギョウ</t>
    </rPh>
    <rPh sb="8" eb="10">
      <t>サイセキ</t>
    </rPh>
    <rPh sb="10" eb="11">
      <t>ギョウ</t>
    </rPh>
    <rPh sb="15" eb="17">
      <t>ジャリ</t>
    </rPh>
    <rPh sb="17" eb="19">
      <t>サイシュ</t>
    </rPh>
    <rPh sb="19" eb="20">
      <t>ギョウ</t>
    </rPh>
    <phoneticPr fontId="8"/>
  </si>
  <si>
    <t>建設業</t>
    <rPh sb="0" eb="3">
      <t>ケンセツギョウ</t>
    </rPh>
    <phoneticPr fontId="8"/>
  </si>
  <si>
    <t>製造業</t>
    <rPh sb="0" eb="3">
      <t>セイゾウギョウ</t>
    </rPh>
    <phoneticPr fontId="8"/>
  </si>
  <si>
    <t>電気･ｶﾞｽ　
 熱供給
 水道業</t>
    <rPh sb="0" eb="2">
      <t>デンキ</t>
    </rPh>
    <rPh sb="9" eb="12">
      <t>ネツキョウキュウ</t>
    </rPh>
    <rPh sb="14" eb="17">
      <t>スイドウギョウ</t>
    </rPh>
    <phoneticPr fontId="8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</si>
  <si>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8"/>
  </si>
  <si>
    <t>運輸業     郵便業　　　　　　</t>
    <rPh sb="0" eb="2">
      <t>ウンユ</t>
    </rPh>
    <rPh sb="2" eb="3">
      <t>ギョウ</t>
    </rPh>
    <rPh sb="8" eb="10">
      <t>ユウビン</t>
    </rPh>
    <rPh sb="10" eb="11">
      <t>ギョウ</t>
    </rPh>
    <phoneticPr fontId="8"/>
  </si>
  <si>
    <t>卸売業    小売業　</t>
    <rPh sb="0" eb="2">
      <t>オロシウリ</t>
    </rPh>
    <rPh sb="2" eb="3">
      <t>ギョウ</t>
    </rPh>
    <rPh sb="7" eb="10">
      <t>コウリギョウ</t>
    </rPh>
    <phoneticPr fontId="8"/>
  </si>
  <si>
    <t>金融業    保険業</t>
    <rPh sb="0" eb="2">
      <t>キンユウ</t>
    </rPh>
    <rPh sb="2" eb="3">
      <t>ギョウ</t>
    </rPh>
    <rPh sb="7" eb="10">
      <t>ホケンギョウ</t>
    </rPh>
    <phoneticPr fontId="8"/>
  </si>
  <si>
    <t>不動産業  物品賃貸業</t>
    <rPh sb="0" eb="4">
      <t>フドウサンギョウ</t>
    </rPh>
    <rPh sb="6" eb="8">
      <t>ブッピン</t>
    </rPh>
    <rPh sb="8" eb="10">
      <t>チンタイ</t>
    </rPh>
    <rPh sb="10" eb="11">
      <t>ギョウ</t>
    </rPh>
    <phoneticPr fontId="8"/>
  </si>
  <si>
    <t>学術研究  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8"/>
  </si>
  <si>
    <t>宿泊業　　飲食ｻｰﾋﾞｽ業</t>
    <rPh sb="0" eb="2">
      <t>シュクハク</t>
    </rPh>
    <rPh sb="2" eb="3">
      <t>ギョウ</t>
    </rPh>
    <rPh sb="5" eb="7">
      <t>インショク</t>
    </rPh>
    <rPh sb="12" eb="13">
      <t>ギョウ</t>
    </rPh>
    <phoneticPr fontId="8"/>
  </si>
  <si>
    <t>生活関連
ｻｰﾋﾞｽ業     娯楽業</t>
    <rPh sb="0" eb="2">
      <t>セイカツ</t>
    </rPh>
    <rPh sb="2" eb="4">
      <t>カンレン</t>
    </rPh>
    <rPh sb="10" eb="11">
      <t>ギョウ</t>
    </rPh>
    <rPh sb="16" eb="19">
      <t>ゴラクギョウ</t>
    </rPh>
    <phoneticPr fontId="8"/>
  </si>
  <si>
    <t>教育      学習支援業</t>
    <rPh sb="0" eb="2">
      <t>キョウイク</t>
    </rPh>
    <rPh sb="8" eb="10">
      <t>ガクシュウ</t>
    </rPh>
    <rPh sb="10" eb="12">
      <t>シエン</t>
    </rPh>
    <rPh sb="12" eb="13">
      <t>ギョウ</t>
    </rPh>
    <phoneticPr fontId="8"/>
  </si>
  <si>
    <t>医療,福祉</t>
    <rPh sb="0" eb="2">
      <t>イリョウ</t>
    </rPh>
    <rPh sb="3" eb="5">
      <t>フクシ</t>
    </rPh>
    <phoneticPr fontId="8"/>
  </si>
  <si>
    <t>複合サー
ビス事業</t>
    <rPh sb="0" eb="2">
      <t>フクゴウ</t>
    </rPh>
    <rPh sb="7" eb="9">
      <t>ジギョウ</t>
    </rPh>
    <phoneticPr fontId="8"/>
  </si>
  <si>
    <t>サービス業（他に分類されない
もの）</t>
    <rPh sb="4" eb="5">
      <t>ギョウ</t>
    </rPh>
    <rPh sb="6" eb="7">
      <t>ホカ</t>
    </rPh>
    <rPh sb="8" eb="10">
      <t>ブンルイ</t>
    </rPh>
    <phoneticPr fontId="8"/>
  </si>
  <si>
    <t>公務（他に分類されるものを
除く）</t>
    <rPh sb="0" eb="2">
      <t>コウム</t>
    </rPh>
    <rPh sb="3" eb="4">
      <t>ホカ</t>
    </rPh>
    <rPh sb="5" eb="7">
      <t>ブンルイ</t>
    </rPh>
    <rPh sb="14" eb="15">
      <t>ノゾ</t>
    </rPh>
    <phoneticPr fontId="8"/>
  </si>
  <si>
    <t>総数</t>
  </si>
  <si>
    <t>上野地域合計</t>
    <rPh sb="2" eb="4">
      <t>チイキ</t>
    </rPh>
    <rPh sb="4" eb="6">
      <t>ゴウケイ</t>
    </rPh>
    <phoneticPr fontId="21"/>
  </si>
  <si>
    <t>上野車坂町</t>
    <rPh sb="0" eb="1">
      <t>ウエ</t>
    </rPh>
    <rPh sb="1" eb="2">
      <t>ノ</t>
    </rPh>
    <phoneticPr fontId="8"/>
  </si>
  <si>
    <t>上野田端町</t>
    <rPh sb="0" eb="1">
      <t>ウエ</t>
    </rPh>
    <rPh sb="1" eb="2">
      <t>ノ</t>
    </rPh>
    <phoneticPr fontId="8"/>
  </si>
  <si>
    <t>上野伊予町</t>
    <rPh sb="0" eb="1">
      <t>ウエ</t>
    </rPh>
    <rPh sb="1" eb="2">
      <t>ノ</t>
    </rPh>
    <phoneticPr fontId="8"/>
  </si>
  <si>
    <t>上野寺町</t>
    <rPh sb="0" eb="1">
      <t>ウエ</t>
    </rPh>
    <rPh sb="1" eb="2">
      <t>ノ</t>
    </rPh>
    <phoneticPr fontId="8"/>
  </si>
  <si>
    <t>上野新町</t>
    <rPh sb="0" eb="1">
      <t>ウエ</t>
    </rPh>
    <rPh sb="1" eb="2">
      <t>ノ</t>
    </rPh>
    <phoneticPr fontId="8"/>
  </si>
  <si>
    <t>上野鍛冶町</t>
    <rPh sb="0" eb="1">
      <t>ウエ</t>
    </rPh>
    <rPh sb="1" eb="2">
      <t>ノ</t>
    </rPh>
    <phoneticPr fontId="8"/>
  </si>
  <si>
    <t>上野片原町</t>
    <rPh sb="0" eb="1">
      <t>ウエ</t>
    </rPh>
    <rPh sb="1" eb="2">
      <t>ノ</t>
    </rPh>
    <phoneticPr fontId="8"/>
  </si>
  <si>
    <t>上野玄蕃町</t>
    <rPh sb="0" eb="1">
      <t>ウエ</t>
    </rPh>
    <rPh sb="1" eb="2">
      <t>ノ</t>
    </rPh>
    <phoneticPr fontId="8"/>
  </si>
  <si>
    <t>上野赤坂町</t>
    <rPh sb="0" eb="1">
      <t>ウエ</t>
    </rPh>
    <rPh sb="1" eb="2">
      <t>ノ</t>
    </rPh>
    <phoneticPr fontId="8"/>
  </si>
  <si>
    <t>上野農人町</t>
    <rPh sb="0" eb="1">
      <t>ウエ</t>
    </rPh>
    <rPh sb="1" eb="2">
      <t>ノ</t>
    </rPh>
    <phoneticPr fontId="8"/>
  </si>
  <si>
    <t>平野蔵垣内</t>
    <rPh sb="0" eb="2">
      <t>ヒラノ</t>
    </rPh>
    <rPh sb="2" eb="5">
      <t>クラガイト</t>
    </rPh>
    <phoneticPr fontId="21"/>
  </si>
  <si>
    <t>平野上川原</t>
    <rPh sb="0" eb="2">
      <t>ヒラノ</t>
    </rPh>
    <rPh sb="2" eb="5">
      <t>カミガワラ</t>
    </rPh>
    <phoneticPr fontId="21"/>
  </si>
  <si>
    <t>平野六反田</t>
    <rPh sb="0" eb="2">
      <t>ヒラノ</t>
    </rPh>
    <rPh sb="2" eb="5">
      <t>ロクタンダ</t>
    </rPh>
    <phoneticPr fontId="21"/>
  </si>
  <si>
    <t>平野樋之口</t>
    <rPh sb="0" eb="2">
      <t>ヒラノ</t>
    </rPh>
    <rPh sb="2" eb="5">
      <t>ヒノクチ</t>
    </rPh>
    <phoneticPr fontId="21"/>
  </si>
  <si>
    <t>平野見能</t>
    <rPh sb="0" eb="2">
      <t>ヒラノ</t>
    </rPh>
    <rPh sb="2" eb="4">
      <t>ミノウ</t>
    </rPh>
    <phoneticPr fontId="21"/>
  </si>
  <si>
    <t>平野北谷</t>
    <rPh sb="0" eb="2">
      <t>ヒラノ</t>
    </rPh>
    <rPh sb="2" eb="4">
      <t>キタタニ</t>
    </rPh>
    <phoneticPr fontId="21"/>
  </si>
  <si>
    <t>平野山之下</t>
    <rPh sb="0" eb="2">
      <t>ヒラノ</t>
    </rPh>
    <rPh sb="2" eb="3">
      <t>ヤマ</t>
    </rPh>
    <rPh sb="3" eb="4">
      <t>ノ</t>
    </rPh>
    <rPh sb="4" eb="5">
      <t>シタ</t>
    </rPh>
    <phoneticPr fontId="21"/>
  </si>
  <si>
    <t>平野中川原</t>
    <rPh sb="0" eb="2">
      <t>ヒラノ</t>
    </rPh>
    <rPh sb="2" eb="5">
      <t>ナカガワラ</t>
    </rPh>
    <phoneticPr fontId="21"/>
  </si>
  <si>
    <t>平野清水</t>
    <rPh sb="0" eb="4">
      <t>ヒラノショウズ</t>
    </rPh>
    <phoneticPr fontId="21"/>
  </si>
  <si>
    <t>平野城北町</t>
    <rPh sb="0" eb="2">
      <t>ヒラノ</t>
    </rPh>
    <rPh sb="2" eb="4">
      <t>ジョウホク</t>
    </rPh>
    <rPh sb="4" eb="5">
      <t>マチ</t>
    </rPh>
    <phoneticPr fontId="21"/>
  </si>
  <si>
    <t>平野西町</t>
    <rPh sb="0" eb="2">
      <t>ヒラノ</t>
    </rPh>
    <rPh sb="2" eb="3">
      <t>ニシ</t>
    </rPh>
    <rPh sb="3" eb="4">
      <t>マチ</t>
    </rPh>
    <phoneticPr fontId="21"/>
  </si>
  <si>
    <t>平野東町</t>
    <rPh sb="0" eb="2">
      <t>ヒラノ</t>
    </rPh>
    <rPh sb="2" eb="3">
      <t>ヒガシ</t>
    </rPh>
    <rPh sb="3" eb="4">
      <t>マチ</t>
    </rPh>
    <phoneticPr fontId="21"/>
  </si>
  <si>
    <t>服部町一丁目</t>
    <rPh sb="0" eb="2">
      <t>ハットリ</t>
    </rPh>
    <rPh sb="2" eb="3">
      <t>チョウ</t>
    </rPh>
    <rPh sb="3" eb="6">
      <t>１チョウメ</t>
    </rPh>
    <phoneticPr fontId="21"/>
  </si>
  <si>
    <t>服部町二丁目</t>
    <rPh sb="0" eb="2">
      <t>ハットリ</t>
    </rPh>
    <rPh sb="2" eb="3">
      <t>チョウ</t>
    </rPh>
    <rPh sb="3" eb="4">
      <t>フタ</t>
    </rPh>
    <rPh sb="4" eb="6">
      <t>チョウメ</t>
    </rPh>
    <phoneticPr fontId="21"/>
  </si>
  <si>
    <t>服部町三丁目</t>
    <rPh sb="0" eb="2">
      <t>ハットリ</t>
    </rPh>
    <rPh sb="2" eb="3">
      <t>チョウ</t>
    </rPh>
    <rPh sb="3" eb="4">
      <t>３</t>
    </rPh>
    <rPh sb="4" eb="6">
      <t>チョウメ</t>
    </rPh>
    <phoneticPr fontId="21"/>
  </si>
  <si>
    <t>緑ケ丘東町</t>
  </si>
  <si>
    <t>緑ケ丘中町</t>
  </si>
  <si>
    <t>緑ケ丘本町</t>
  </si>
  <si>
    <t>緑ケ丘西町</t>
  </si>
  <si>
    <t>緑ケ丘南町</t>
  </si>
  <si>
    <t>上野東町</t>
    <rPh sb="0" eb="1">
      <t>ウエ</t>
    </rPh>
    <rPh sb="1" eb="2">
      <t>ノ</t>
    </rPh>
    <phoneticPr fontId="8"/>
  </si>
  <si>
    <t>上野中町</t>
    <rPh sb="0" eb="1">
      <t>ウエ</t>
    </rPh>
    <rPh sb="1" eb="2">
      <t>ノ</t>
    </rPh>
    <phoneticPr fontId="8"/>
  </si>
  <si>
    <t>上野西町</t>
    <rPh sb="0" eb="1">
      <t>ウエ</t>
    </rPh>
    <rPh sb="1" eb="2">
      <t>ノ</t>
    </rPh>
    <phoneticPr fontId="8"/>
  </si>
  <si>
    <t>上野向島町</t>
    <rPh sb="0" eb="1">
      <t>ウエ</t>
    </rPh>
    <rPh sb="1" eb="2">
      <t>ノ</t>
    </rPh>
    <phoneticPr fontId="8"/>
  </si>
  <si>
    <t>60　　事業所</t>
    <rPh sb="4" eb="7">
      <t>ジギョウショ</t>
    </rPh>
    <phoneticPr fontId="8"/>
  </si>
  <si>
    <t>事業所　　61　</t>
    <rPh sb="0" eb="3">
      <t>ジギョウショ</t>
    </rPh>
    <phoneticPr fontId="8"/>
  </si>
  <si>
    <t>町（字）名</t>
  </si>
  <si>
    <t>上野西大手町</t>
    <rPh sb="0" eb="1">
      <t>ウエ</t>
    </rPh>
    <rPh sb="1" eb="2">
      <t>ノ</t>
    </rPh>
    <phoneticPr fontId="8"/>
  </si>
  <si>
    <t>上野幸坂町</t>
    <rPh sb="0" eb="1">
      <t>ウエ</t>
    </rPh>
    <rPh sb="1" eb="2">
      <t>ノ</t>
    </rPh>
    <phoneticPr fontId="8"/>
  </si>
  <si>
    <t>上野下幸坂町</t>
    <rPh sb="0" eb="1">
      <t>ウエ</t>
    </rPh>
    <rPh sb="1" eb="2">
      <t>ノ</t>
    </rPh>
    <phoneticPr fontId="8"/>
  </si>
  <si>
    <t>上野丸之内</t>
    <rPh sb="0" eb="1">
      <t>ウエ</t>
    </rPh>
    <rPh sb="1" eb="2">
      <t>ノ</t>
    </rPh>
    <phoneticPr fontId="8"/>
  </si>
  <si>
    <t>上野福居町</t>
    <rPh sb="0" eb="1">
      <t>ウエ</t>
    </rPh>
    <rPh sb="1" eb="2">
      <t>ノ</t>
    </rPh>
    <phoneticPr fontId="8"/>
  </si>
  <si>
    <t>上野小玉町</t>
    <rPh sb="0" eb="1">
      <t>ウエ</t>
    </rPh>
    <rPh sb="1" eb="2">
      <t>ノ</t>
    </rPh>
    <phoneticPr fontId="8"/>
  </si>
  <si>
    <t>上野魚町</t>
    <rPh sb="0" eb="1">
      <t>ウエ</t>
    </rPh>
    <rPh sb="1" eb="2">
      <t>ノ</t>
    </rPh>
    <phoneticPr fontId="8"/>
  </si>
  <si>
    <t>上野相生町</t>
    <rPh sb="2" eb="5">
      <t>アイオイチョウ</t>
    </rPh>
    <phoneticPr fontId="8"/>
  </si>
  <si>
    <t>上野紺屋町</t>
    <rPh sb="0" eb="1">
      <t>ウエ</t>
    </rPh>
    <rPh sb="1" eb="2">
      <t>ノ</t>
    </rPh>
    <phoneticPr fontId="8"/>
  </si>
  <si>
    <t>上野三之西町</t>
    <rPh sb="0" eb="1">
      <t>ウエ</t>
    </rPh>
    <rPh sb="1" eb="2">
      <t>ノ</t>
    </rPh>
    <phoneticPr fontId="8"/>
  </si>
  <si>
    <t>上野徳居町</t>
    <rPh sb="0" eb="1">
      <t>ウエ</t>
    </rPh>
    <rPh sb="1" eb="2">
      <t>ノ</t>
    </rPh>
    <phoneticPr fontId="8"/>
  </si>
  <si>
    <t>上野茅町</t>
    <rPh sb="0" eb="1">
      <t>ウエ</t>
    </rPh>
    <rPh sb="1" eb="2">
      <t>ノ</t>
    </rPh>
    <phoneticPr fontId="8"/>
  </si>
  <si>
    <t>上野池町</t>
    <rPh sb="0" eb="1">
      <t>ウエ</t>
    </rPh>
    <rPh sb="1" eb="2">
      <t>ノ</t>
    </rPh>
    <phoneticPr fontId="8"/>
  </si>
  <si>
    <t>上野恵美須町</t>
    <rPh sb="0" eb="1">
      <t>ウエ</t>
    </rPh>
    <rPh sb="1" eb="2">
      <t>ノ</t>
    </rPh>
    <phoneticPr fontId="8"/>
  </si>
  <si>
    <t>上野桑町</t>
    <rPh sb="0" eb="1">
      <t>ウエ</t>
    </rPh>
    <rPh sb="1" eb="2">
      <t>ノ</t>
    </rPh>
    <phoneticPr fontId="8"/>
  </si>
  <si>
    <t>上野東日南町</t>
    <rPh sb="0" eb="1">
      <t>ウエ</t>
    </rPh>
    <rPh sb="1" eb="2">
      <t>ノ</t>
    </rPh>
    <phoneticPr fontId="8"/>
  </si>
  <si>
    <t>上野西日南町</t>
    <rPh sb="0" eb="1">
      <t>ウエ</t>
    </rPh>
    <rPh sb="1" eb="2">
      <t>ノ</t>
    </rPh>
    <phoneticPr fontId="8"/>
  </si>
  <si>
    <t>上野愛宕町</t>
    <rPh sb="0" eb="1">
      <t>ウエ</t>
    </rPh>
    <rPh sb="1" eb="2">
      <t>ノ</t>
    </rPh>
    <phoneticPr fontId="8"/>
  </si>
  <si>
    <t>上野鉄砲町</t>
    <rPh sb="0" eb="1">
      <t>ウエ</t>
    </rPh>
    <rPh sb="1" eb="2">
      <t>ノ</t>
    </rPh>
    <phoneticPr fontId="8"/>
  </si>
  <si>
    <t>上野忍町</t>
    <rPh sb="0" eb="1">
      <t>ウエ</t>
    </rPh>
    <rPh sb="1" eb="2">
      <t>ノ</t>
    </rPh>
    <phoneticPr fontId="8"/>
  </si>
  <si>
    <t>上野万町</t>
    <rPh sb="0" eb="1">
      <t>ウエ</t>
    </rPh>
    <rPh sb="1" eb="2">
      <t>ノ</t>
    </rPh>
    <phoneticPr fontId="8"/>
  </si>
  <si>
    <t>小田町</t>
  </si>
  <si>
    <t>木興町</t>
    <rPh sb="0" eb="3">
      <t>キコチョウ</t>
    </rPh>
    <phoneticPr fontId="2"/>
  </si>
  <si>
    <t>八幡町</t>
  </si>
  <si>
    <t>久米町</t>
  </si>
  <si>
    <t>守田町</t>
  </si>
  <si>
    <t>四十九町</t>
  </si>
  <si>
    <t>問屋町</t>
  </si>
  <si>
    <t>陽光台</t>
  </si>
  <si>
    <t>大野木</t>
  </si>
  <si>
    <t>法花</t>
  </si>
  <si>
    <t>大内</t>
  </si>
  <si>
    <t>七本木</t>
  </si>
  <si>
    <t>朝屋</t>
  </si>
  <si>
    <t>長田</t>
  </si>
  <si>
    <t>東高倉</t>
  </si>
  <si>
    <t>62　　事業所</t>
    <rPh sb="4" eb="7">
      <t>ジギョウショ</t>
    </rPh>
    <phoneticPr fontId="8"/>
  </si>
  <si>
    <t>事業所　　63　</t>
    <rPh sb="0" eb="3">
      <t>ジギョウショ</t>
    </rPh>
    <phoneticPr fontId="8"/>
  </si>
  <si>
    <t>西高倉</t>
  </si>
  <si>
    <t>西山</t>
  </si>
  <si>
    <t>岩倉</t>
  </si>
  <si>
    <t>三田</t>
  </si>
  <si>
    <t>大谷</t>
  </si>
  <si>
    <t>野間</t>
  </si>
  <si>
    <t>諏訪</t>
  </si>
  <si>
    <t>服部町</t>
  </si>
  <si>
    <t>印代</t>
  </si>
  <si>
    <t>一之宮</t>
    <rPh sb="0" eb="3">
      <t>イチノミヤ</t>
    </rPh>
    <phoneticPr fontId="8"/>
  </si>
  <si>
    <t>千歳</t>
    <rPh sb="0" eb="1">
      <t>セン</t>
    </rPh>
    <rPh sb="1" eb="2">
      <t>サイ</t>
    </rPh>
    <phoneticPr fontId="8"/>
  </si>
  <si>
    <t>佐那具町</t>
    <rPh sb="0" eb="3">
      <t>サナグ</t>
    </rPh>
    <rPh sb="3" eb="4">
      <t>チョウ</t>
    </rPh>
    <phoneticPr fontId="8"/>
  </si>
  <si>
    <t>外山</t>
    <rPh sb="0" eb="2">
      <t>ソトヤマ</t>
    </rPh>
    <phoneticPr fontId="8"/>
  </si>
  <si>
    <t>坂之下</t>
    <rPh sb="0" eb="1">
      <t>サカ</t>
    </rPh>
    <rPh sb="1" eb="2">
      <t>ノ</t>
    </rPh>
    <rPh sb="2" eb="3">
      <t>シタ</t>
    </rPh>
    <phoneticPr fontId="8"/>
  </si>
  <si>
    <t>東条</t>
    <rPh sb="0" eb="1">
      <t>ヒガシ</t>
    </rPh>
    <rPh sb="1" eb="2">
      <t>ジョウ</t>
    </rPh>
    <phoneticPr fontId="8"/>
  </si>
  <si>
    <t>西条</t>
    <rPh sb="0" eb="2">
      <t>サイジョウ</t>
    </rPh>
    <phoneticPr fontId="8"/>
  </si>
  <si>
    <t>土橋</t>
    <rPh sb="0" eb="2">
      <t>ツチハシ</t>
    </rPh>
    <phoneticPr fontId="8"/>
  </si>
  <si>
    <t>山神</t>
    <rPh sb="0" eb="1">
      <t>ヤマ</t>
    </rPh>
    <rPh sb="1" eb="2">
      <t>カミ</t>
    </rPh>
    <phoneticPr fontId="8"/>
  </si>
  <si>
    <t>西明寺</t>
    <rPh sb="0" eb="1">
      <t>サイ</t>
    </rPh>
    <rPh sb="1" eb="2">
      <t>メイ</t>
    </rPh>
    <rPh sb="2" eb="3">
      <t>ジ</t>
    </rPh>
    <phoneticPr fontId="8"/>
  </si>
  <si>
    <t>荒木</t>
    <rPh sb="0" eb="2">
      <t>アラキ</t>
    </rPh>
    <phoneticPr fontId="8"/>
  </si>
  <si>
    <t>寺田</t>
    <rPh sb="0" eb="1">
      <t>テラ</t>
    </rPh>
    <rPh sb="1" eb="2">
      <t>タ</t>
    </rPh>
    <phoneticPr fontId="8"/>
  </si>
  <si>
    <t>高畑</t>
    <rPh sb="0" eb="1">
      <t>タカ</t>
    </rPh>
    <rPh sb="1" eb="2">
      <t>ハタケ</t>
    </rPh>
    <phoneticPr fontId="8"/>
  </si>
  <si>
    <t>羽根</t>
    <rPh sb="0" eb="1">
      <t>ハ</t>
    </rPh>
    <rPh sb="1" eb="2">
      <t>ネ</t>
    </rPh>
    <phoneticPr fontId="8"/>
  </si>
  <si>
    <t>喰代</t>
    <rPh sb="0" eb="1">
      <t>ショク</t>
    </rPh>
    <rPh sb="1" eb="2">
      <t>ダイ</t>
    </rPh>
    <phoneticPr fontId="8"/>
  </si>
  <si>
    <t>高山</t>
    <rPh sb="0" eb="2">
      <t>タカヤマ</t>
    </rPh>
    <phoneticPr fontId="8"/>
  </si>
  <si>
    <t>蓮池</t>
    <rPh sb="0" eb="2">
      <t>ハスイケ</t>
    </rPh>
    <phoneticPr fontId="8"/>
  </si>
  <si>
    <t>上友生</t>
    <rPh sb="0" eb="1">
      <t>ウエ</t>
    </rPh>
    <rPh sb="1" eb="2">
      <t>トモ</t>
    </rPh>
    <rPh sb="2" eb="3">
      <t>セイ</t>
    </rPh>
    <phoneticPr fontId="8"/>
  </si>
  <si>
    <t>界外</t>
    <rPh sb="0" eb="2">
      <t>カイソト</t>
    </rPh>
    <phoneticPr fontId="8"/>
  </si>
  <si>
    <t>中友生</t>
    <rPh sb="0" eb="1">
      <t>ナカ</t>
    </rPh>
    <rPh sb="1" eb="2">
      <t>トモ</t>
    </rPh>
    <rPh sb="2" eb="3">
      <t>セイ</t>
    </rPh>
    <phoneticPr fontId="8"/>
  </si>
  <si>
    <t>下友生</t>
    <rPh sb="0" eb="1">
      <t>シタ</t>
    </rPh>
    <rPh sb="1" eb="2">
      <t>トモ</t>
    </rPh>
    <rPh sb="2" eb="3">
      <t>セイ</t>
    </rPh>
    <phoneticPr fontId="8"/>
  </si>
  <si>
    <t>生琉里</t>
    <rPh sb="0" eb="1">
      <t>セイ</t>
    </rPh>
    <rPh sb="1" eb="2">
      <t>リュウ</t>
    </rPh>
    <rPh sb="2" eb="3">
      <t>サト</t>
    </rPh>
    <phoneticPr fontId="8"/>
  </si>
  <si>
    <t>猪田</t>
    <rPh sb="0" eb="2">
      <t>イダ</t>
    </rPh>
    <phoneticPr fontId="8"/>
  </si>
  <si>
    <t>笠部</t>
    <rPh sb="0" eb="1">
      <t>カサ</t>
    </rPh>
    <rPh sb="1" eb="2">
      <t>ブ</t>
    </rPh>
    <phoneticPr fontId="8"/>
  </si>
  <si>
    <t>山出</t>
    <rPh sb="0" eb="1">
      <t>ヤマ</t>
    </rPh>
    <rPh sb="1" eb="2">
      <t>デ</t>
    </rPh>
    <phoneticPr fontId="8"/>
  </si>
  <si>
    <t>上之庄</t>
    <rPh sb="0" eb="1">
      <t>カミ</t>
    </rPh>
    <rPh sb="1" eb="2">
      <t>ノ</t>
    </rPh>
    <rPh sb="2" eb="3">
      <t>ショウ</t>
    </rPh>
    <phoneticPr fontId="8"/>
  </si>
  <si>
    <t>64　　事業所</t>
    <rPh sb="4" eb="7">
      <t>ジギョウショ</t>
    </rPh>
    <phoneticPr fontId="8"/>
  </si>
  <si>
    <t>事業所　　65　</t>
    <rPh sb="0" eb="3">
      <t>ジギョウショ</t>
    </rPh>
    <phoneticPr fontId="8"/>
  </si>
  <si>
    <t>依那具</t>
    <rPh sb="0" eb="1">
      <t>イ</t>
    </rPh>
    <rPh sb="1" eb="2">
      <t>イナ</t>
    </rPh>
    <rPh sb="2" eb="3">
      <t>グ</t>
    </rPh>
    <phoneticPr fontId="8"/>
  </si>
  <si>
    <t>市部</t>
    <rPh sb="0" eb="2">
      <t>イチベ</t>
    </rPh>
    <phoneticPr fontId="8"/>
  </si>
  <si>
    <t>沖</t>
    <rPh sb="0" eb="1">
      <t>オキ</t>
    </rPh>
    <phoneticPr fontId="8"/>
  </si>
  <si>
    <t>才良</t>
    <rPh sb="0" eb="1">
      <t>サイ</t>
    </rPh>
    <rPh sb="1" eb="2">
      <t>リョウ</t>
    </rPh>
    <phoneticPr fontId="8"/>
  </si>
  <si>
    <t>下郡</t>
    <rPh sb="0" eb="2">
      <t>シタグン</t>
    </rPh>
    <phoneticPr fontId="8"/>
  </si>
  <si>
    <t>上郡</t>
    <rPh sb="0" eb="1">
      <t>ウエ</t>
    </rPh>
    <rPh sb="1" eb="2">
      <t>グン</t>
    </rPh>
    <phoneticPr fontId="8"/>
  </si>
  <si>
    <t>森寺</t>
    <rPh sb="0" eb="1">
      <t>モリ</t>
    </rPh>
    <rPh sb="1" eb="2">
      <t>テラ</t>
    </rPh>
    <phoneticPr fontId="8"/>
  </si>
  <si>
    <t>比自岐</t>
    <rPh sb="0" eb="3">
      <t>ヒジキ</t>
    </rPh>
    <phoneticPr fontId="8"/>
  </si>
  <si>
    <t>摺見</t>
    <rPh sb="0" eb="1">
      <t>ス</t>
    </rPh>
    <rPh sb="1" eb="2">
      <t>ミ</t>
    </rPh>
    <phoneticPr fontId="8"/>
  </si>
  <si>
    <t>岡波</t>
    <rPh sb="0" eb="1">
      <t>オカ</t>
    </rPh>
    <rPh sb="1" eb="2">
      <t>ナミ</t>
    </rPh>
    <phoneticPr fontId="8"/>
  </si>
  <si>
    <t>上神戸</t>
    <rPh sb="0" eb="1">
      <t>ウエ</t>
    </rPh>
    <rPh sb="1" eb="3">
      <t>カンベ</t>
    </rPh>
    <phoneticPr fontId="8"/>
  </si>
  <si>
    <t>下神戸</t>
    <rPh sb="0" eb="1">
      <t>シタ</t>
    </rPh>
    <rPh sb="1" eb="3">
      <t>カンベ</t>
    </rPh>
    <phoneticPr fontId="8"/>
  </si>
  <si>
    <t>枅川</t>
    <rPh sb="1" eb="2">
      <t>カワ</t>
    </rPh>
    <phoneticPr fontId="8"/>
  </si>
  <si>
    <t>上林</t>
    <rPh sb="0" eb="1">
      <t>ウエ</t>
    </rPh>
    <rPh sb="1" eb="2">
      <t>ハヤシ</t>
    </rPh>
    <phoneticPr fontId="8"/>
  </si>
  <si>
    <t>古郡</t>
    <rPh sb="0" eb="1">
      <t>フル</t>
    </rPh>
    <rPh sb="1" eb="2">
      <t>グン</t>
    </rPh>
    <phoneticPr fontId="8"/>
  </si>
  <si>
    <t>比土</t>
    <rPh sb="0" eb="2">
      <t>ヒド</t>
    </rPh>
    <phoneticPr fontId="8"/>
  </si>
  <si>
    <t>朝日ケ丘町</t>
    <rPh sb="0" eb="2">
      <t>アサヒ</t>
    </rPh>
    <rPh sb="3" eb="4">
      <t>オカ</t>
    </rPh>
    <rPh sb="4" eb="5">
      <t>マチ</t>
    </rPh>
    <phoneticPr fontId="8"/>
  </si>
  <si>
    <t>蔵縄手</t>
    <rPh sb="0" eb="1">
      <t>クラ</t>
    </rPh>
    <rPh sb="1" eb="2">
      <t>ナワ</t>
    </rPh>
    <rPh sb="2" eb="3">
      <t>テ</t>
    </rPh>
    <phoneticPr fontId="8"/>
  </si>
  <si>
    <t>古山界外</t>
    <rPh sb="0" eb="2">
      <t>フルヤマ</t>
    </rPh>
    <rPh sb="2" eb="4">
      <t>カイソト</t>
    </rPh>
    <phoneticPr fontId="8"/>
  </si>
  <si>
    <t>菖蒲池</t>
    <rPh sb="0" eb="2">
      <t>ショウブ</t>
    </rPh>
    <rPh sb="2" eb="3">
      <t>イケ</t>
    </rPh>
    <phoneticPr fontId="8"/>
  </si>
  <si>
    <t>鍛冶屋</t>
    <rPh sb="0" eb="2">
      <t>カジ</t>
    </rPh>
    <rPh sb="2" eb="3">
      <t>ヤ</t>
    </rPh>
    <phoneticPr fontId="8"/>
  </si>
  <si>
    <t>東谷</t>
    <rPh sb="0" eb="2">
      <t>ヒガシタニ</t>
    </rPh>
    <phoneticPr fontId="8"/>
  </si>
  <si>
    <t>安場</t>
    <rPh sb="0" eb="2">
      <t>ヤスバ</t>
    </rPh>
    <phoneticPr fontId="8"/>
  </si>
  <si>
    <t>湯屋谷</t>
    <rPh sb="0" eb="1">
      <t>ユ</t>
    </rPh>
    <rPh sb="1" eb="2">
      <t>ヤ</t>
    </rPh>
    <rPh sb="2" eb="3">
      <t>タニ</t>
    </rPh>
    <phoneticPr fontId="8"/>
  </si>
  <si>
    <t>予野</t>
    <rPh sb="0" eb="2">
      <t>ヨノ</t>
    </rPh>
    <phoneticPr fontId="8"/>
  </si>
  <si>
    <t>白樫</t>
    <rPh sb="0" eb="1">
      <t>シラ</t>
    </rPh>
    <rPh sb="1" eb="2">
      <t>カシ</t>
    </rPh>
    <phoneticPr fontId="8"/>
  </si>
  <si>
    <t>治田</t>
    <rPh sb="0" eb="2">
      <t>ジタ</t>
    </rPh>
    <phoneticPr fontId="8"/>
  </si>
  <si>
    <t>大滝</t>
    <rPh sb="0" eb="2">
      <t>オオタキ</t>
    </rPh>
    <phoneticPr fontId="8"/>
  </si>
  <si>
    <t>桂</t>
    <rPh sb="0" eb="1">
      <t>カツラ</t>
    </rPh>
    <phoneticPr fontId="8"/>
  </si>
  <si>
    <t>ゆめが丘１丁目</t>
    <rPh sb="3" eb="4">
      <t>オカ</t>
    </rPh>
    <rPh sb="5" eb="7">
      <t>チョウメ</t>
    </rPh>
    <phoneticPr fontId="8"/>
  </si>
  <si>
    <t>ゆめが丘２丁目</t>
    <rPh sb="3" eb="4">
      <t>オカ</t>
    </rPh>
    <rPh sb="5" eb="7">
      <t>チョウメ</t>
    </rPh>
    <phoneticPr fontId="8"/>
  </si>
  <si>
    <t>ゆめが丘３丁目</t>
    <rPh sb="3" eb="4">
      <t>オカ</t>
    </rPh>
    <rPh sb="5" eb="7">
      <t>チョウメ</t>
    </rPh>
    <phoneticPr fontId="8"/>
  </si>
  <si>
    <t>ゆめが丘４丁目</t>
    <rPh sb="3" eb="4">
      <t>オカ</t>
    </rPh>
    <rPh sb="5" eb="7">
      <t>チョウメ</t>
    </rPh>
    <phoneticPr fontId="8"/>
  </si>
  <si>
    <t>ゆめが丘５丁目</t>
    <rPh sb="3" eb="4">
      <t>オカ</t>
    </rPh>
    <rPh sb="5" eb="7">
      <t>チョウメ</t>
    </rPh>
    <phoneticPr fontId="8"/>
  </si>
  <si>
    <t>ゆめが丘６丁目</t>
    <rPh sb="3" eb="4">
      <t>オカ</t>
    </rPh>
    <rPh sb="5" eb="7">
      <t>チョウメ</t>
    </rPh>
    <phoneticPr fontId="8"/>
  </si>
  <si>
    <t>ゆめが丘７丁目</t>
    <rPh sb="3" eb="4">
      <t>オカ</t>
    </rPh>
    <rPh sb="5" eb="7">
      <t>チョウメ</t>
    </rPh>
    <phoneticPr fontId="8"/>
  </si>
  <si>
    <t>66　　事業所</t>
    <rPh sb="4" eb="7">
      <t>ジギョウショ</t>
    </rPh>
    <phoneticPr fontId="8"/>
  </si>
  <si>
    <t>事業所　　67　</t>
    <rPh sb="0" eb="3">
      <t>ジギョウショ</t>
    </rPh>
    <phoneticPr fontId="8"/>
  </si>
  <si>
    <t>伊賀地域合計</t>
    <rPh sb="2" eb="4">
      <t>チイキ</t>
    </rPh>
    <phoneticPr fontId="2"/>
  </si>
  <si>
    <t>柘植町　　　　　　　　　　　　　　　　　　　　　　　　　</t>
  </si>
  <si>
    <t>野村　　　　　　　　　　　　　　　　　　　　　　　　　　</t>
  </si>
  <si>
    <t>中柘植　　　　　　　　　　　　　　　　　　　　　　　　　</t>
  </si>
  <si>
    <t>上村　　　　　　　　　　　　　　　　　　　　　　　　　　</t>
  </si>
  <si>
    <t>小杉　　　　　　　　　　　　　　　　　　　　　　　　　　</t>
  </si>
  <si>
    <t>愛田　　　　　　　　　　　　　　　　　　　　　　　　　　</t>
  </si>
  <si>
    <t>下柘植　　　　　　　　　　　　　　　　　　　　　　　　　</t>
  </si>
  <si>
    <t>楯岡　　　　　　　　　　　　　　　　　　　　　　　　　　</t>
  </si>
  <si>
    <t>新堂　　　　　　　　　　　　　　　　　　　　　　　　　　</t>
  </si>
  <si>
    <t>御代　　　　　　　　　　　　　　　　　　　　　　　　　　</t>
  </si>
  <si>
    <t>柏野　　　　　　　　　　　　　　　　　　　　　　　　　　</t>
  </si>
  <si>
    <t>西之澤　　　　　　　　　　　　　　　　　　　　　　　　　</t>
    <rPh sb="2" eb="3">
      <t>サワ</t>
    </rPh>
    <phoneticPr fontId="2"/>
  </si>
  <si>
    <t>川西　　　　　　　　　　　　　　　　　　　　　　　　　　</t>
  </si>
  <si>
    <t>川東　　　　　　　　　　　　　　　　　　　　　　　　　　</t>
  </si>
  <si>
    <t>山畑　　　　　　　　　　　　　　　　　　　　　　　　　　</t>
  </si>
  <si>
    <t>希望ケ丘西1丁目　　　　　　　　　　　　　　　　　　　　　　</t>
    <phoneticPr fontId="8"/>
  </si>
  <si>
    <t>希望ケ丘西2丁目　　　　　　　　　　　　　　　　　　　　　　</t>
    <phoneticPr fontId="8"/>
  </si>
  <si>
    <t>希望ケ丘西3丁目　　　　　　　　　　　　　　　　　　　　　　</t>
  </si>
  <si>
    <t>希望ケ丘西4丁目　　　　　　　　　　　　　　　　　　　　　　</t>
  </si>
  <si>
    <t>希望ケ丘西5丁目　　　　　　　　　　　　　　　　　　　　　　</t>
    <phoneticPr fontId="8"/>
  </si>
  <si>
    <t>希望ケ丘東1丁目</t>
    <rPh sb="0" eb="4">
      <t>キボウガオカ</t>
    </rPh>
    <rPh sb="4" eb="5">
      <t>ヒガシ</t>
    </rPh>
    <rPh sb="6" eb="8">
      <t>チョウメ</t>
    </rPh>
    <phoneticPr fontId="21"/>
  </si>
  <si>
    <t>希望ケ丘東2丁目</t>
    <rPh sb="0" eb="4">
      <t>キボウガオカ</t>
    </rPh>
    <rPh sb="4" eb="5">
      <t>ヒガシ</t>
    </rPh>
    <rPh sb="6" eb="8">
      <t>チョウメ</t>
    </rPh>
    <phoneticPr fontId="21"/>
  </si>
  <si>
    <t>希望ケ丘東3丁目</t>
    <rPh sb="0" eb="4">
      <t>キボウガオカ</t>
    </rPh>
    <rPh sb="4" eb="5">
      <t>ヒガシ</t>
    </rPh>
    <rPh sb="6" eb="8">
      <t>チョウメ</t>
    </rPh>
    <phoneticPr fontId="21"/>
  </si>
  <si>
    <t>希望ケ丘東4丁目　　　　　　　　　　　　　　　　　　　　　　</t>
    <rPh sb="4" eb="5">
      <t>ヒガシ</t>
    </rPh>
    <phoneticPr fontId="8"/>
  </si>
  <si>
    <t>希望ケ丘東5丁目　　　　　　　　　　　　　　　　　　　　　　</t>
    <rPh sb="4" eb="5">
      <t>ヒガシ</t>
    </rPh>
    <phoneticPr fontId="8"/>
  </si>
  <si>
    <t>島ヶ原地域合計</t>
    <rPh sb="3" eb="5">
      <t>チイキ</t>
    </rPh>
    <phoneticPr fontId="2"/>
  </si>
  <si>
    <t>大道　　　　　　　　　　　　　　　　　　　　　　　　　　　　</t>
  </si>
  <si>
    <t>…</t>
  </si>
  <si>
    <t>奥村　　　　　　　　　　　　　　　　　　　　　　　　　　　　</t>
  </si>
  <si>
    <t>中村　　　　　　　　　　　　　　　　　　　　　　　　　　　　</t>
  </si>
  <si>
    <t>…</t>
    <phoneticPr fontId="8"/>
  </si>
  <si>
    <t>町　　　　　　　　　　　　　　　　　　　　　　　　　　　　　</t>
  </si>
  <si>
    <t>川南　　　　　　　　　　　　　　　　　　　　　　　　　　　　</t>
  </si>
  <si>
    <t>中矢　　　　　　　　　　　　　　　　　　　　　　　　　　　　</t>
  </si>
  <si>
    <t>不見上　　　　　　　　　　　　　　　　　　　　　　　　　　　</t>
  </si>
  <si>
    <t>阿山地域合計</t>
    <rPh sb="2" eb="4">
      <t>チイキ</t>
    </rPh>
    <phoneticPr fontId="2"/>
  </si>
  <si>
    <t>石川　　　　　　　　　　　　　　　　　　　　　　　　　　</t>
  </si>
  <si>
    <t>千貝　　　　　　　　　　　　　　　　　　　　　　　　　　</t>
  </si>
  <si>
    <t>馬田　　　　　　　　　　　　　　　　　　　　　　　　　　</t>
  </si>
  <si>
    <t>68　　事業所</t>
    <rPh sb="4" eb="7">
      <t>ジギョウショ</t>
    </rPh>
    <phoneticPr fontId="8"/>
  </si>
  <si>
    <t>事業所　　69　</t>
    <rPh sb="0" eb="3">
      <t>ジギョウショ</t>
    </rPh>
    <phoneticPr fontId="8"/>
  </si>
  <si>
    <t>田中　　　　　　　　　　　　　　　　　　　　　　　　　　</t>
  </si>
  <si>
    <t>馬場　　　　　　　　　　　　　　　　　　　　　　　　　　</t>
  </si>
  <si>
    <t>川合　　　　　　　　　　　　　　　　　　　　　　　　　　</t>
  </si>
  <si>
    <t>円徳院　　　　　　　　　　　　　　　　　　　　　　　　　</t>
  </si>
  <si>
    <t>波敷野　　　　　　　　　　　　　　　　　　　　　　　　　</t>
  </si>
  <si>
    <t>阿山ハイツ</t>
  </si>
  <si>
    <t>上友田　　　　　　　　　　　　　　　　　　　　　　　　　</t>
  </si>
  <si>
    <t>東湯舟　　　　　　　　　　　　　　　　　　　　　　　　　</t>
  </si>
  <si>
    <t>西湯舟　　　　　　　　　　　　　　　　　　　　　　　　　</t>
  </si>
  <si>
    <t>湯舟　　　　　　　　　　　　　　　　　　　　　　　　　</t>
    <phoneticPr fontId="8"/>
  </si>
  <si>
    <t>中友田　　　　　　　　　　　　　　　　　　　　　　　　　</t>
  </si>
  <si>
    <t>下友田　　　　　　　　　　　　　　　　　　　　　　　　　</t>
  </si>
  <si>
    <t>玉瀧　　　　　　　　　　　　　　　　　　　　　　　　　　</t>
  </si>
  <si>
    <t>内保　　　　　　　　　　　　　　　　　　　　　　　　　　</t>
  </si>
  <si>
    <t>槇山　　　　　　　　　　　　　　　　　　　　　　　　　　</t>
  </si>
  <si>
    <t>音羽　　　　　　　　　　　　　　　　　　　　　　　　　　</t>
  </si>
  <si>
    <t>丸柱　　　　　　　　　　　　　　　　　　　　　　　　　　</t>
  </si>
  <si>
    <t>大山田地域合計</t>
    <rPh sb="3" eb="5">
      <t>チイキ</t>
    </rPh>
    <phoneticPr fontId="2"/>
  </si>
  <si>
    <t>千戸　　　　　　　　　　　　　　　　　　　　　　　　　　</t>
  </si>
  <si>
    <t>真泥　　　　　　　　　　　　　　　　　　　　　　　　　　</t>
  </si>
  <si>
    <t>畑村　　　　　　　　　　　　　　　　　　　　　　　　　　</t>
  </si>
  <si>
    <t>炊村　　　　　　　　　　　　　　　　　　　　　　　　　　</t>
  </si>
  <si>
    <t>甲野　　　　　　　　　　　　　　　　　　　　　　　　　　</t>
  </si>
  <si>
    <t>鳳凰寺　　　　　　　　　　　　　　　　　　　　　　　　　</t>
  </si>
  <si>
    <t>中村　　　　　　　　　　　　　　　　　　　　　　　　　　</t>
  </si>
  <si>
    <t>出後　　　　　　　　　　　　　　　　　　　　　　　　　　</t>
  </si>
  <si>
    <t>富岡　　　　　　　　　　　　　　　　　　　　　　　　　　</t>
  </si>
  <si>
    <t>中島　　　　　　　　　　　　　　　　　　　　　　　　　　　　</t>
  </si>
  <si>
    <t>平田　　　　　　　　　　　　　　　　　　　　　　　　　　</t>
  </si>
  <si>
    <t>川北　　　　　　　　　　　　　　　　　　　　　　　　　　</t>
  </si>
  <si>
    <t>広瀬　　　　　　　　　　　　　　　　　　　　　　　　　　</t>
  </si>
  <si>
    <t>奥馬野　　　　　　　　　　　　　　　　　　　　　　　　　</t>
  </si>
  <si>
    <t>中馬野　　　　　　　　　　　　　　　　　　　　　　　　　</t>
  </si>
  <si>
    <t>坂下　　　　　　　　　　　　　　　　　　　　　　　　　　</t>
  </si>
  <si>
    <t>上阿波　　　　　　　　　　　　　　　　　　　　　　　　　</t>
  </si>
  <si>
    <t>猿野　　　　　　　　　　　　　　　　　　　　　　　　　　</t>
  </si>
  <si>
    <t>富永　　　　　　　　　　　　　　　　　　　　　　　　　　</t>
  </si>
  <si>
    <t>下阿波　　　　　　　　　　　　　　　　　　　　　　　　　</t>
  </si>
  <si>
    <t>70　　事業所</t>
    <rPh sb="4" eb="7">
      <t>ジギョウショ</t>
    </rPh>
    <phoneticPr fontId="8"/>
  </si>
  <si>
    <t>事業所　　71　</t>
    <rPh sb="0" eb="3">
      <t>ジギョウショ</t>
    </rPh>
    <phoneticPr fontId="8"/>
  </si>
  <si>
    <t>青山地域合計</t>
    <rPh sb="0" eb="2">
      <t>アオヤマ</t>
    </rPh>
    <rPh sb="2" eb="4">
      <t>チイキ</t>
    </rPh>
    <phoneticPr fontId="2"/>
  </si>
  <si>
    <t>阿保　　　　　　　　　　　　　　　　　　　　　　　　　　　　</t>
    <phoneticPr fontId="8"/>
  </si>
  <si>
    <t>別府　　　　　　　　　　　　　　　　　　　　　　　　　　　　</t>
    <phoneticPr fontId="8"/>
  </si>
  <si>
    <t>寺脇　　　　　　　　　　　　　　　　　　　　　　　　　　　　</t>
    <phoneticPr fontId="8"/>
  </si>
  <si>
    <t>岡田　　　　　　　　　　　　　　　　　　　　　　　　　　　　</t>
    <phoneticPr fontId="8"/>
  </si>
  <si>
    <t>柏尾　　　　　　　　　　　　　　　　　　　　　　　　　　　　</t>
    <phoneticPr fontId="8"/>
  </si>
  <si>
    <t>青山羽根　　　　　　　　　　　　　　　　　　　　　　　　　　　　</t>
  </si>
  <si>
    <t>奥鹿野　　　　　　　　　　　　　　　　　　　　　　　　　　　</t>
    <phoneticPr fontId="8"/>
  </si>
  <si>
    <t>川上一丁目</t>
    <rPh sb="0" eb="2">
      <t>カワカミ</t>
    </rPh>
    <rPh sb="2" eb="5">
      <t>１チョウメ</t>
    </rPh>
    <phoneticPr fontId="21"/>
  </si>
  <si>
    <t>川上二丁目</t>
    <rPh sb="0" eb="2">
      <t>カワカミ</t>
    </rPh>
    <rPh sb="2" eb="3">
      <t>フタ</t>
    </rPh>
    <rPh sb="3" eb="5">
      <t>チョウメ</t>
    </rPh>
    <phoneticPr fontId="21"/>
  </si>
  <si>
    <t>川上三丁目</t>
    <rPh sb="0" eb="2">
      <t>カワカミ</t>
    </rPh>
    <rPh sb="2" eb="5">
      <t>サンチョウメ</t>
    </rPh>
    <phoneticPr fontId="21"/>
  </si>
  <si>
    <t>伊勢路　　　　　　　　　　　　　　　　　　　　　　　　　　　</t>
    <phoneticPr fontId="8"/>
  </si>
  <si>
    <t>下川原　　　　　　　　　　　　　　　　　　　　　　　　　　　</t>
    <phoneticPr fontId="8"/>
  </si>
  <si>
    <t>北山　　　　　　　　　　　　　　　　　　　　　　　　　　　　</t>
    <phoneticPr fontId="8"/>
  </si>
  <si>
    <t>勝地　　　　　　　　　　　　　　　　　　　　　　　　　　　　</t>
    <phoneticPr fontId="8"/>
  </si>
  <si>
    <t>妙楽地　　　　　　　　　　　　　　　　　　　　　　　　　　　</t>
    <phoneticPr fontId="8"/>
  </si>
  <si>
    <t>滝　　　　　　　　　　　　　　　　　　　　　　　　　　　　　</t>
    <phoneticPr fontId="8"/>
  </si>
  <si>
    <t>種生　　　　　　　　　　　　　　　　　　　　　　　　　　　　</t>
    <phoneticPr fontId="8"/>
  </si>
  <si>
    <t>高尾　　　　　　　　　　　　　　　　　　　　　　　　　　　　</t>
    <phoneticPr fontId="8"/>
  </si>
  <si>
    <t>老川　　　　　　　　　　　　　　　　　　　　　　　　　　　　</t>
    <phoneticPr fontId="8"/>
  </si>
  <si>
    <t>霧生　　　　　　　　　　　　　　　　　　　　　　　　　　　　</t>
    <phoneticPr fontId="8"/>
  </si>
  <si>
    <t>腰山　　　　　　　　　　　　　　　　　　　　　　　　　　　　</t>
    <phoneticPr fontId="8"/>
  </si>
  <si>
    <t>福川　　　　　　　　　　　　　　　　　　　　　　　　　　　　</t>
    <phoneticPr fontId="8"/>
  </si>
  <si>
    <t>諸木　　　　　　　　　　　　　　　　　　　　　　　　　　　　</t>
    <rPh sb="0" eb="1">
      <t>ショ</t>
    </rPh>
    <rPh sb="1" eb="2">
      <t>キ</t>
    </rPh>
    <phoneticPr fontId="8"/>
  </si>
  <si>
    <t>桐ケ丘１丁目　　　　　　　　　　　　　　　　　　　　　　　　</t>
    <phoneticPr fontId="8"/>
  </si>
  <si>
    <t>桐ケ丘２丁目　　　　　　　　　　　　　　　　　　　　　　　　</t>
    <phoneticPr fontId="8"/>
  </si>
  <si>
    <t>桐ケ丘３丁目　　　　　　　　　　　　　　　　　　　　　　　　</t>
    <phoneticPr fontId="8"/>
  </si>
  <si>
    <t>桐ケ丘4丁目　　　　　　　　　　　　　　　　　　　　　　　　</t>
    <phoneticPr fontId="8"/>
  </si>
  <si>
    <t>桐ケ丘５丁目　　　　　　　　　　　　　　　　　　　　　　　　</t>
    <phoneticPr fontId="8"/>
  </si>
  <si>
    <t>桐ケ丘６丁目　　　　　　　　　　　　　　　　　　　　　　　　</t>
    <phoneticPr fontId="8"/>
  </si>
  <si>
    <t>桐ケ丘７丁目　　　　　　　　　　　　　　　　　　　　　　　　</t>
    <phoneticPr fontId="8"/>
  </si>
  <si>
    <t>桐ケ丘８丁目　　　　　　　　　　　　　　　　　　　　　　　　</t>
    <phoneticPr fontId="8"/>
  </si>
  <si>
    <t>資料：「経済センサス-基礎調査」</t>
    <rPh sb="0" eb="2">
      <t>シリョウ</t>
    </rPh>
    <rPh sb="4" eb="6">
      <t>ケイザイ</t>
    </rPh>
    <rPh sb="11" eb="13">
      <t>キソ</t>
    </rPh>
    <rPh sb="13" eb="15">
      <t>チョウサ</t>
    </rPh>
    <phoneticPr fontId="8"/>
  </si>
  <si>
    <t>余白あり</t>
    <rPh sb="0" eb="2">
      <t>ヨハク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</si>
</sst>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;[Red]\-#,##0\ "/>
    <numFmt numFmtId="177" formatCode="#,##0;[Red]#,##0"/>
    <numFmt numFmtId="178" formatCode="###,###,##0;&quot;-&quot;##,###,##0"/>
    <numFmt numFmtId="179" formatCode="\ ###,###,##0;&quot;-&quot;###,###,##0"/>
    <numFmt numFmtId="180" formatCode="0.0%"/>
    <numFmt numFmtId="181" formatCode="##,###,##0;&quot;-&quot;#,###,##0"/>
    <numFmt numFmtId="182" formatCode="[$-411]ggge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9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i/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sz val="6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9" fillId="0" borderId="0"/>
    <xf numFmtId="9" fontId="6" fillId="0" borderId="0" applyFont="0" applyFill="0" applyBorder="0" applyAlignment="0" applyProtection="0"/>
    <xf numFmtId="0" fontId="17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2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/>
    </xf>
    <xf numFmtId="0" fontId="4" fillId="0" borderId="0" xfId="0" applyFont="1">
      <alignment vertical="center"/>
    </xf>
    <xf numFmtId="0" fontId="1" fillId="0" borderId="0" xfId="0" quotePrefix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7" fillId="0" borderId="0" xfId="1" applyFont="1" applyAlignment="1">
      <alignment horizontal="left" vertical="top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right" vertical="top"/>
    </xf>
    <xf numFmtId="0" fontId="10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right"/>
    </xf>
    <xf numFmtId="0" fontId="9" fillId="0" borderId="2" xfId="1" applyFont="1" applyBorder="1" applyAlignment="1">
      <alignment horizontal="center" vertical="center"/>
    </xf>
    <xf numFmtId="176" fontId="9" fillId="0" borderId="3" xfId="2" applyNumberFormat="1" applyFont="1" applyBorder="1" applyAlignment="1" applyProtection="1">
      <alignment horizontal="center" vertical="center"/>
    </xf>
    <xf numFmtId="176" fontId="9" fillId="0" borderId="4" xfId="2" quotePrefix="1" applyNumberFormat="1" applyFont="1" applyBorder="1" applyAlignment="1" applyProtection="1">
      <alignment horizontal="center" vertical="center"/>
    </xf>
    <xf numFmtId="176" fontId="9" fillId="0" borderId="4" xfId="2" quotePrefix="1" applyNumberFormat="1" applyFont="1" applyFill="1" applyBorder="1" applyAlignment="1" applyProtection="1">
      <alignment horizontal="center" vertical="center"/>
    </xf>
    <xf numFmtId="176" fontId="9" fillId="0" borderId="3" xfId="2" quotePrefix="1" applyNumberFormat="1" applyFont="1" applyFill="1" applyBorder="1" applyAlignment="1" applyProtection="1">
      <alignment horizontal="center" vertical="center"/>
    </xf>
    <xf numFmtId="176" fontId="9" fillId="0" borderId="5" xfId="2" quotePrefix="1" applyNumberFormat="1" applyFont="1" applyFill="1" applyBorder="1" applyAlignment="1" applyProtection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6" xfId="1" applyFont="1" applyBorder="1" applyAlignment="1" applyProtection="1">
      <alignment horizontal="distributed" vertical="center"/>
      <protection locked="0"/>
    </xf>
    <xf numFmtId="38" fontId="9" fillId="0" borderId="0" xfId="2" applyFont="1" applyBorder="1" applyAlignment="1" applyProtection="1">
      <alignment vertical="center"/>
    </xf>
    <xf numFmtId="38" fontId="9" fillId="0" borderId="0" xfId="2" applyFont="1" applyBorder="1" applyAlignment="1" applyProtection="1">
      <alignment horizontal="right" vertical="center"/>
    </xf>
    <xf numFmtId="0" fontId="12" fillId="0" borderId="7" xfId="1" applyFont="1" applyBorder="1" applyAlignment="1" applyProtection="1">
      <alignment horizontal="distributed" vertical="center"/>
      <protection locked="0"/>
    </xf>
    <xf numFmtId="38" fontId="9" fillId="0" borderId="8" xfId="2" applyFont="1" applyBorder="1" applyAlignment="1" applyProtection="1">
      <alignment horizontal="right" vertical="center"/>
    </xf>
    <xf numFmtId="38" fontId="9" fillId="0" borderId="1" xfId="2" applyFont="1" applyBorder="1" applyAlignment="1" applyProtection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177" fontId="9" fillId="0" borderId="1" xfId="3" applyNumberFormat="1" applyFont="1" applyBorder="1" applyAlignment="1">
      <alignment horizontal="right" vertical="center"/>
    </xf>
    <xf numFmtId="0" fontId="9" fillId="0" borderId="9" xfId="1" applyFont="1" applyBorder="1" applyAlignment="1">
      <alignment vertical="center"/>
    </xf>
    <xf numFmtId="3" fontId="9" fillId="0" borderId="1" xfId="1" applyNumberFormat="1" applyFont="1" applyBorder="1" applyAlignment="1">
      <alignment vertical="center"/>
    </xf>
    <xf numFmtId="0" fontId="13" fillId="0" borderId="10" xfId="1" applyFont="1" applyBorder="1" applyAlignment="1">
      <alignment horizontal="left" vertical="top"/>
    </xf>
    <xf numFmtId="0" fontId="13" fillId="0" borderId="10" xfId="1" applyFont="1" applyBorder="1" applyAlignment="1">
      <alignment horizontal="right" vertical="center"/>
    </xf>
    <xf numFmtId="0" fontId="14" fillId="0" borderId="10" xfId="1" applyFont="1" applyBorder="1" applyAlignment="1">
      <alignment horizontal="right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 wrapText="1"/>
    </xf>
    <xf numFmtId="38" fontId="9" fillId="0" borderId="11" xfId="2" applyFont="1" applyBorder="1" applyAlignment="1">
      <alignment vertical="center"/>
    </xf>
    <xf numFmtId="38" fontId="9" fillId="0" borderId="11" xfId="2" applyFont="1" applyBorder="1" applyAlignment="1">
      <alignment horizontal="center" vertical="center"/>
    </xf>
    <xf numFmtId="57" fontId="9" fillId="0" borderId="11" xfId="1" applyNumberFormat="1" applyFont="1" applyBorder="1" applyAlignment="1">
      <alignment vertical="center"/>
    </xf>
    <xf numFmtId="176" fontId="9" fillId="0" borderId="12" xfId="2" quotePrefix="1" applyNumberFormat="1" applyFont="1" applyBorder="1" applyAlignment="1" applyProtection="1">
      <alignment horizontal="center" vertical="center"/>
    </xf>
    <xf numFmtId="176" fontId="9" fillId="0" borderId="0" xfId="2" quotePrefix="1" applyNumberFormat="1" applyFont="1" applyBorder="1" applyAlignment="1" applyProtection="1">
      <alignment horizontal="center" vertical="center"/>
    </xf>
    <xf numFmtId="38" fontId="9" fillId="0" borderId="13" xfId="2" applyFont="1" applyBorder="1" applyAlignment="1">
      <alignment vertical="center"/>
    </xf>
    <xf numFmtId="176" fontId="9" fillId="0" borderId="11" xfId="2" quotePrefix="1" applyNumberFormat="1" applyFont="1" applyBorder="1" applyAlignment="1" applyProtection="1">
      <alignment horizontal="center" vertical="center"/>
    </xf>
    <xf numFmtId="38" fontId="9" fillId="0" borderId="12" xfId="2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0" fontId="0" fillId="0" borderId="0" xfId="1" applyFont="1" applyAlignment="1">
      <alignment vertical="center"/>
    </xf>
    <xf numFmtId="49" fontId="9" fillId="0" borderId="0" xfId="4" applyNumberFormat="1" applyAlignment="1">
      <alignment vertical="center"/>
    </xf>
    <xf numFmtId="0" fontId="9" fillId="0" borderId="0" xfId="4" applyAlignment="1">
      <alignment vertical="center"/>
    </xf>
    <xf numFmtId="178" fontId="9" fillId="0" borderId="0" xfId="4" applyNumberFormat="1" applyAlignment="1">
      <alignment horizontal="right" vertical="center"/>
    </xf>
    <xf numFmtId="179" fontId="9" fillId="0" borderId="0" xfId="4" applyNumberFormat="1" applyAlignment="1">
      <alignment horizontal="right" vertical="center"/>
    </xf>
    <xf numFmtId="178" fontId="9" fillId="2" borderId="0" xfId="4" applyNumberFormat="1" applyFill="1" applyAlignment="1">
      <alignment horizontal="right" vertical="center"/>
    </xf>
    <xf numFmtId="179" fontId="9" fillId="2" borderId="0" xfId="4" applyNumberFormat="1" applyFill="1" applyAlignment="1">
      <alignment horizontal="right" vertical="center"/>
    </xf>
    <xf numFmtId="49" fontId="13" fillId="0" borderId="0" xfId="4" applyNumberFormat="1" applyFont="1" applyAlignment="1">
      <alignment vertical="top"/>
    </xf>
    <xf numFmtId="0" fontId="13" fillId="0" borderId="0" xfId="4" applyFont="1" applyAlignment="1">
      <alignment vertical="top"/>
    </xf>
    <xf numFmtId="0" fontId="7" fillId="0" borderId="0" xfId="4" applyFont="1" applyAlignment="1">
      <alignment vertical="top"/>
    </xf>
    <xf numFmtId="178" fontId="13" fillId="0" borderId="0" xfId="4" applyNumberFormat="1" applyFont="1" applyAlignment="1">
      <alignment horizontal="right" vertical="top"/>
    </xf>
    <xf numFmtId="179" fontId="13" fillId="0" borderId="0" xfId="4" applyNumberFormat="1" applyFont="1" applyAlignment="1">
      <alignment horizontal="right" vertical="top"/>
    </xf>
    <xf numFmtId="0" fontId="13" fillId="0" borderId="0" xfId="4" applyFont="1" applyAlignment="1">
      <alignment horizontal="right" vertical="top"/>
    </xf>
    <xf numFmtId="0" fontId="7" fillId="0" borderId="0" xfId="4" applyFont="1" applyAlignment="1">
      <alignment horizontal="right" vertical="top"/>
    </xf>
    <xf numFmtId="0" fontId="10" fillId="0" borderId="0" xfId="4" applyFont="1" applyAlignment="1">
      <alignment vertical="center"/>
    </xf>
    <xf numFmtId="0" fontId="9" fillId="3" borderId="0" xfId="4" applyFill="1" applyAlignment="1">
      <alignment vertical="center"/>
    </xf>
    <xf numFmtId="178" fontId="9" fillId="0" borderId="16" xfId="4" applyNumberFormat="1" applyBorder="1" applyAlignment="1">
      <alignment horizontal="center" vertical="center"/>
    </xf>
    <xf numFmtId="178" fontId="9" fillId="0" borderId="14" xfId="4" applyNumberFormat="1" applyBorder="1" applyAlignment="1">
      <alignment horizontal="center" vertical="center"/>
    </xf>
    <xf numFmtId="178" fontId="9" fillId="0" borderId="0" xfId="4" applyNumberFormat="1" applyAlignment="1">
      <alignment horizontal="center" vertical="center"/>
    </xf>
    <xf numFmtId="0" fontId="9" fillId="0" borderId="11" xfId="4" applyBorder="1" applyAlignment="1">
      <alignment vertical="center"/>
    </xf>
    <xf numFmtId="0" fontId="9" fillId="0" borderId="11" xfId="4" applyBorder="1" applyAlignment="1">
      <alignment horizontal="center" vertical="center"/>
    </xf>
    <xf numFmtId="0" fontId="9" fillId="2" borderId="0" xfId="4" applyFill="1" applyAlignment="1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distributed" vertical="center"/>
    </xf>
    <xf numFmtId="41" fontId="9" fillId="0" borderId="18" xfId="2" applyNumberFormat="1" applyFont="1" applyFill="1" applyBorder="1" applyAlignment="1">
      <alignment horizontal="right" vertical="center"/>
    </xf>
    <xf numFmtId="41" fontId="9" fillId="0" borderId="0" xfId="2" applyNumberFormat="1" applyFont="1" applyFill="1" applyBorder="1" applyAlignment="1">
      <alignment horizontal="right" vertical="center"/>
    </xf>
    <xf numFmtId="41" fontId="9" fillId="0" borderId="0" xfId="4" applyNumberFormat="1" applyAlignment="1">
      <alignment horizontal="right" vertical="center"/>
    </xf>
    <xf numFmtId="178" fontId="11" fillId="0" borderId="0" xfId="4" quotePrefix="1" applyNumberFormat="1" applyFont="1" applyAlignment="1">
      <alignment horizontal="right" vertical="center"/>
    </xf>
    <xf numFmtId="179" fontId="11" fillId="0" borderId="0" xfId="4" quotePrefix="1" applyNumberFormat="1" applyFont="1" applyAlignment="1">
      <alignment horizontal="right" vertical="center"/>
    </xf>
    <xf numFmtId="180" fontId="9" fillId="0" borderId="11" xfId="5" applyNumberFormat="1" applyFont="1" applyBorder="1" applyAlignment="1">
      <alignment vertical="center"/>
    </xf>
    <xf numFmtId="41" fontId="9" fillId="0" borderId="20" xfId="2" applyNumberFormat="1" applyFont="1" applyFill="1" applyBorder="1" applyAlignment="1">
      <alignment horizontal="right" vertical="center"/>
    </xf>
    <xf numFmtId="41" fontId="9" fillId="0" borderId="0" xfId="4" quotePrefix="1" applyNumberFormat="1" applyAlignment="1">
      <alignment horizontal="right" vertical="center"/>
    </xf>
    <xf numFmtId="178" fontId="9" fillId="0" borderId="0" xfId="4" quotePrefix="1" applyNumberFormat="1" applyAlignment="1">
      <alignment horizontal="right" vertical="center"/>
    </xf>
    <xf numFmtId="179" fontId="9" fillId="0" borderId="0" xfId="4" quotePrefix="1" applyNumberFormat="1" applyAlignment="1">
      <alignment horizontal="right" vertical="center"/>
    </xf>
    <xf numFmtId="49" fontId="9" fillId="0" borderId="0" xfId="4" applyNumberFormat="1" applyAlignment="1">
      <alignment horizontal="center" vertical="center"/>
    </xf>
    <xf numFmtId="9" fontId="9" fillId="0" borderId="11" xfId="4" applyNumberFormat="1" applyBorder="1" applyAlignment="1">
      <alignment vertical="center"/>
    </xf>
    <xf numFmtId="0" fontId="9" fillId="2" borderId="0" xfId="4" applyFill="1" applyAlignment="1">
      <alignment horizontal="left" vertical="center"/>
    </xf>
    <xf numFmtId="0" fontId="13" fillId="0" borderId="0" xfId="4" applyFont="1" applyAlignment="1">
      <alignment horizontal="distributed" vertical="center"/>
    </xf>
    <xf numFmtId="49" fontId="9" fillId="0" borderId="1" xfId="4" applyNumberFormat="1" applyBorder="1" applyAlignment="1">
      <alignment horizontal="center" vertical="center"/>
    </xf>
    <xf numFmtId="0" fontId="13" fillId="0" borderId="1" xfId="4" applyFont="1" applyBorder="1" applyAlignment="1">
      <alignment horizontal="distributed" vertical="center"/>
    </xf>
    <xf numFmtId="41" fontId="9" fillId="0" borderId="8" xfId="2" applyNumberFormat="1" applyFont="1" applyFill="1" applyBorder="1" applyAlignment="1">
      <alignment horizontal="right" vertical="center"/>
    </xf>
    <xf numFmtId="41" fontId="9" fillId="0" borderId="1" xfId="2" applyNumberFormat="1" applyFont="1" applyFill="1" applyBorder="1" applyAlignment="1">
      <alignment horizontal="right" vertical="center"/>
    </xf>
    <xf numFmtId="41" fontId="9" fillId="0" borderId="1" xfId="4" applyNumberFormat="1" applyBorder="1" applyAlignment="1">
      <alignment horizontal="right" vertical="center"/>
    </xf>
    <xf numFmtId="49" fontId="9" fillId="0" borderId="0" xfId="4" applyNumberFormat="1" applyAlignment="1">
      <alignment horizontal="left" vertical="center"/>
    </xf>
    <xf numFmtId="38" fontId="9" fillId="0" borderId="0" xfId="2" applyFont="1" applyFill="1" applyBorder="1" applyAlignment="1">
      <alignment horizontal="right" vertical="center"/>
    </xf>
    <xf numFmtId="178" fontId="9" fillId="0" borderId="0" xfId="4" quotePrefix="1" applyNumberFormat="1" applyAlignment="1">
      <alignment horizontal="center" vertical="center"/>
    </xf>
    <xf numFmtId="178" fontId="11" fillId="0" borderId="0" xfId="4" applyNumberFormat="1" applyFont="1" applyAlignment="1">
      <alignment horizontal="right" vertical="center"/>
    </xf>
    <xf numFmtId="178" fontId="11" fillId="0" borderId="0" xfId="4" applyNumberFormat="1" applyFont="1" applyAlignment="1">
      <alignment horizontal="distributed" vertical="center"/>
    </xf>
    <xf numFmtId="0" fontId="9" fillId="4" borderId="0" xfId="4" applyFill="1" applyAlignment="1">
      <alignment vertical="center"/>
    </xf>
    <xf numFmtId="178" fontId="9" fillId="0" borderId="0" xfId="4" applyNumberFormat="1" applyAlignment="1">
      <alignment vertical="center"/>
    </xf>
    <xf numFmtId="0" fontId="16" fillId="0" borderId="0" xfId="4" applyFont="1" applyAlignment="1">
      <alignment vertical="center"/>
    </xf>
    <xf numFmtId="0" fontId="9" fillId="0" borderId="0" xfId="4" applyAlignment="1">
      <alignment horizontal="right"/>
    </xf>
    <xf numFmtId="38" fontId="9" fillId="0" borderId="11" xfId="4" applyNumberFormat="1" applyBorder="1" applyAlignment="1">
      <alignment vertical="center"/>
    </xf>
    <xf numFmtId="0" fontId="9" fillId="0" borderId="11" xfId="4" applyBorder="1" applyAlignment="1">
      <alignment vertical="center" wrapText="1"/>
    </xf>
    <xf numFmtId="180" fontId="9" fillId="0" borderId="11" xfId="4" applyNumberFormat="1" applyBorder="1" applyAlignment="1">
      <alignment vertical="center" wrapText="1"/>
    </xf>
    <xf numFmtId="180" fontId="9" fillId="0" borderId="0" xfId="4" applyNumberFormat="1" applyAlignment="1">
      <alignment vertical="center"/>
    </xf>
    <xf numFmtId="0" fontId="13" fillId="0" borderId="0" xfId="4" applyFont="1" applyAlignment="1">
      <alignment vertical="top" wrapText="1"/>
    </xf>
    <xf numFmtId="181" fontId="13" fillId="0" borderId="0" xfId="4" applyNumberFormat="1" applyFont="1" applyAlignment="1">
      <alignment horizontal="right" vertical="top"/>
    </xf>
    <xf numFmtId="178" fontId="10" fillId="0" borderId="0" xfId="4" applyNumberFormat="1" applyFont="1" applyAlignment="1">
      <alignment horizontal="left" vertical="center"/>
    </xf>
    <xf numFmtId="0" fontId="9" fillId="0" borderId="0" xfId="4" applyAlignment="1">
      <alignment wrapText="1"/>
    </xf>
    <xf numFmtId="0" fontId="9" fillId="0" borderId="0" xfId="4"/>
    <xf numFmtId="181" fontId="9" fillId="0" borderId="0" xfId="4" applyNumberFormat="1" applyAlignment="1">
      <alignment horizontal="right"/>
    </xf>
    <xf numFmtId="178" fontId="9" fillId="0" borderId="0" xfId="4" applyNumberFormat="1" applyAlignment="1">
      <alignment horizontal="right"/>
    </xf>
    <xf numFmtId="58" fontId="9" fillId="0" borderId="0" xfId="4" applyNumberFormat="1" applyAlignment="1">
      <alignment horizontal="right"/>
    </xf>
    <xf numFmtId="0" fontId="10" fillId="0" borderId="0" xfId="4" applyFont="1"/>
    <xf numFmtId="58" fontId="9" fillId="0" borderId="0" xfId="4" applyNumberFormat="1"/>
    <xf numFmtId="182" fontId="9" fillId="0" borderId="0" xfId="4" applyNumberFormat="1" applyAlignment="1">
      <alignment horizontal="right"/>
    </xf>
    <xf numFmtId="181" fontId="9" fillId="0" borderId="0" xfId="4" applyNumberFormat="1" applyAlignment="1">
      <alignment horizontal="center" vertical="center"/>
    </xf>
    <xf numFmtId="0" fontId="19" fillId="0" borderId="0" xfId="7" applyFont="1" applyAlignment="1">
      <alignment horizontal="left"/>
    </xf>
    <xf numFmtId="49" fontId="18" fillId="0" borderId="0" xfId="7" applyNumberFormat="1" applyFont="1" applyAlignment="1">
      <alignment horizontal="distributed"/>
    </xf>
    <xf numFmtId="178" fontId="18" fillId="0" borderId="18" xfId="4" quotePrefix="1" applyNumberFormat="1" applyFont="1" applyBorder="1" applyAlignment="1">
      <alignment horizontal="right"/>
    </xf>
    <xf numFmtId="178" fontId="18" fillId="0" borderId="0" xfId="4" quotePrefix="1" applyNumberFormat="1" applyFont="1" applyAlignment="1">
      <alignment horizontal="right"/>
    </xf>
    <xf numFmtId="49" fontId="19" fillId="0" borderId="19" xfId="7" applyNumberFormat="1" applyFont="1" applyBorder="1"/>
    <xf numFmtId="0" fontId="12" fillId="0" borderId="6" xfId="8" applyFont="1" applyBorder="1" applyAlignment="1">
      <alignment horizontal="distributed"/>
    </xf>
    <xf numFmtId="3" fontId="18" fillId="0" borderId="0" xfId="4" quotePrefix="1" applyNumberFormat="1" applyFont="1" applyAlignment="1">
      <alignment horizontal="right"/>
    </xf>
    <xf numFmtId="181" fontId="9" fillId="0" borderId="0" xfId="4" quotePrefix="1" applyNumberFormat="1" applyAlignment="1">
      <alignment horizontal="right"/>
    </xf>
    <xf numFmtId="178" fontId="9" fillId="0" borderId="0" xfId="4" quotePrefix="1" applyNumberFormat="1" applyAlignment="1">
      <alignment horizontal="right"/>
    </xf>
    <xf numFmtId="0" fontId="20" fillId="0" borderId="0" xfId="7" applyFont="1" applyAlignment="1">
      <alignment horizontal="left"/>
    </xf>
    <xf numFmtId="0" fontId="12" fillId="0" borderId="0" xfId="8" applyFont="1" applyAlignment="1">
      <alignment horizontal="distributed"/>
    </xf>
    <xf numFmtId="178" fontId="18" fillId="0" borderId="20" xfId="4" quotePrefix="1" applyNumberFormat="1" applyFont="1" applyBorder="1" applyAlignment="1">
      <alignment horizontal="right"/>
    </xf>
    <xf numFmtId="0" fontId="19" fillId="0" borderId="0" xfId="7" applyFont="1" applyAlignment="1">
      <alignment horizontal="center"/>
    </xf>
    <xf numFmtId="0" fontId="9" fillId="0" borderId="7" xfId="4" applyBorder="1" applyAlignment="1">
      <alignment horizontal="distributed"/>
    </xf>
    <xf numFmtId="178" fontId="18" fillId="0" borderId="0" xfId="4" applyNumberFormat="1" applyFont="1" applyAlignment="1">
      <alignment horizontal="right"/>
    </xf>
    <xf numFmtId="0" fontId="18" fillId="0" borderId="0" xfId="4" applyFont="1" applyAlignment="1">
      <alignment horizontal="right"/>
    </xf>
    <xf numFmtId="49" fontId="19" fillId="0" borderId="0" xfId="7" applyNumberFormat="1" applyFont="1" applyAlignment="1">
      <alignment horizontal="center"/>
    </xf>
    <xf numFmtId="0" fontId="9" fillId="0" borderId="0" xfId="4" applyAlignment="1">
      <alignment horizontal="distributed"/>
    </xf>
    <xf numFmtId="49" fontId="20" fillId="0" borderId="0" xfId="7" applyNumberFormat="1" applyFont="1"/>
    <xf numFmtId="178" fontId="18" fillId="0" borderId="20" xfId="4" applyNumberFormat="1" applyFont="1" applyBorder="1" applyAlignment="1">
      <alignment horizontal="right"/>
    </xf>
    <xf numFmtId="49" fontId="19" fillId="0" borderId="0" xfId="7" applyNumberFormat="1" applyFont="1"/>
    <xf numFmtId="0" fontId="12" fillId="0" borderId="7" xfId="8" applyFont="1" applyBorder="1" applyAlignment="1">
      <alignment horizontal="distributed"/>
    </xf>
    <xf numFmtId="178" fontId="18" fillId="0" borderId="0" xfId="4" applyNumberFormat="1" applyFont="1" applyAlignment="1">
      <alignment horizontal="right" vertical="top"/>
    </xf>
    <xf numFmtId="3" fontId="18" fillId="0" borderId="0" xfId="4" applyNumberFormat="1" applyFont="1" applyAlignment="1">
      <alignment vertical="top"/>
    </xf>
    <xf numFmtId="181" fontId="18" fillId="0" borderId="0" xfId="4" applyNumberFormat="1" applyFont="1" applyAlignment="1">
      <alignment horizontal="right" vertical="center"/>
    </xf>
    <xf numFmtId="0" fontId="18" fillId="0" borderId="0" xfId="4" applyFont="1" applyAlignment="1">
      <alignment horizontal="right" vertical="center"/>
    </xf>
    <xf numFmtId="178" fontId="18" fillId="0" borderId="0" xfId="4" applyNumberFormat="1" applyFont="1" applyAlignment="1">
      <alignment horizontal="right" vertical="center"/>
    </xf>
    <xf numFmtId="49" fontId="19" fillId="0" borderId="0" xfId="7" applyNumberFormat="1" applyFont="1" applyAlignment="1">
      <alignment vertical="center"/>
    </xf>
    <xf numFmtId="0" fontId="18" fillId="0" borderId="7" xfId="7" applyFont="1" applyBorder="1" applyAlignment="1">
      <alignment horizontal="distributed"/>
    </xf>
    <xf numFmtId="181" fontId="18" fillId="0" borderId="0" xfId="4" quotePrefix="1" applyNumberFormat="1" applyFont="1" applyAlignment="1">
      <alignment horizontal="right"/>
    </xf>
    <xf numFmtId="0" fontId="19" fillId="0" borderId="1" xfId="7" applyFont="1" applyBorder="1" applyAlignment="1">
      <alignment horizontal="center"/>
    </xf>
    <xf numFmtId="0" fontId="9" fillId="0" borderId="9" xfId="4" applyBorder="1" applyAlignment="1">
      <alignment horizontal="distributed"/>
    </xf>
    <xf numFmtId="178" fontId="18" fillId="0" borderId="8" xfId="4" quotePrefix="1" applyNumberFormat="1" applyFont="1" applyBorder="1" applyAlignment="1">
      <alignment horizontal="right"/>
    </xf>
    <xf numFmtId="178" fontId="18" fillId="0" borderId="1" xfId="4" quotePrefix="1" applyNumberFormat="1" applyFont="1" applyBorder="1" applyAlignment="1">
      <alignment horizontal="right"/>
    </xf>
    <xf numFmtId="181" fontId="18" fillId="0" borderId="1" xfId="4" applyNumberFormat="1" applyFont="1" applyBorder="1" applyAlignment="1">
      <alignment horizontal="right"/>
    </xf>
    <xf numFmtId="178" fontId="18" fillId="0" borderId="9" xfId="4" applyNumberFormat="1" applyFont="1" applyBorder="1" applyAlignment="1">
      <alignment horizontal="right"/>
    </xf>
    <xf numFmtId="178" fontId="18" fillId="0" borderId="1" xfId="4" applyNumberFormat="1" applyFont="1" applyBorder="1" applyAlignment="1">
      <alignment horizontal="right"/>
    </xf>
    <xf numFmtId="178" fontId="9" fillId="0" borderId="1" xfId="4" applyNumberFormat="1" applyBorder="1" applyAlignment="1">
      <alignment horizontal="right"/>
    </xf>
    <xf numFmtId="0" fontId="9" fillId="0" borderId="0" xfId="4" applyAlignment="1">
      <alignment vertical="top"/>
    </xf>
    <xf numFmtId="181" fontId="18" fillId="0" borderId="0" xfId="4" quotePrefix="1" applyNumberFormat="1" applyFont="1" applyAlignment="1">
      <alignment horizontal="right" vertical="top"/>
    </xf>
    <xf numFmtId="178" fontId="18" fillId="0" borderId="0" xfId="4" quotePrefix="1" applyNumberFormat="1" applyFont="1" applyAlignment="1">
      <alignment horizontal="right" vertical="top"/>
    </xf>
    <xf numFmtId="0" fontId="9" fillId="0" borderId="0" xfId="4" applyAlignment="1">
      <alignment horizontal="right" vertical="top"/>
    </xf>
    <xf numFmtId="49" fontId="18" fillId="0" borderId="0" xfId="4" applyNumberFormat="1" applyFont="1" applyAlignment="1">
      <alignment horizontal="distributed" vertical="center"/>
    </xf>
    <xf numFmtId="0" fontId="18" fillId="0" borderId="0" xfId="4" applyFont="1" applyAlignment="1">
      <alignment horizontal="distributed" vertical="center" wrapText="1"/>
    </xf>
    <xf numFmtId="181" fontId="18" fillId="0" borderId="0" xfId="4" applyNumberFormat="1" applyFont="1" applyAlignment="1">
      <alignment horizontal="right"/>
    </xf>
    <xf numFmtId="0" fontId="7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/>
    <xf numFmtId="0" fontId="10" fillId="0" borderId="1" xfId="1" applyFont="1" applyBorder="1" applyAlignment="1">
      <alignment vertical="center"/>
    </xf>
    <xf numFmtId="0" fontId="9" fillId="0" borderId="1" xfId="1" applyFont="1" applyBorder="1"/>
    <xf numFmtId="38" fontId="9" fillId="0" borderId="26" xfId="2" applyFont="1" applyFill="1" applyBorder="1" applyAlignment="1">
      <alignment horizontal="center" vertical="center"/>
    </xf>
    <xf numFmtId="38" fontId="9" fillId="0" borderId="20" xfId="2" applyFont="1" applyFill="1" applyBorder="1" applyAlignment="1">
      <alignment horizontal="center" vertical="center"/>
    </xf>
    <xf numFmtId="38" fontId="9" fillId="0" borderId="0" xfId="2" applyFont="1" applyFill="1"/>
    <xf numFmtId="38" fontId="13" fillId="0" borderId="24" xfId="2" applyFont="1" applyFill="1" applyBorder="1" applyAlignment="1">
      <alignment horizontal="center" vertical="center" wrapText="1"/>
    </xf>
    <xf numFmtId="38" fontId="13" fillId="0" borderId="23" xfId="2" applyFont="1" applyFill="1" applyBorder="1" applyAlignment="1">
      <alignment horizontal="center" vertical="center" wrapText="1"/>
    </xf>
    <xf numFmtId="38" fontId="9" fillId="0" borderId="0" xfId="2" applyFont="1" applyFill="1" applyAlignment="1">
      <alignment horizontal="center"/>
    </xf>
    <xf numFmtId="38" fontId="11" fillId="0" borderId="6" xfId="2" applyFont="1" applyFill="1" applyBorder="1" applyAlignment="1">
      <alignment horizontal="distributed" vertical="center"/>
    </xf>
    <xf numFmtId="38" fontId="11" fillId="0" borderId="0" xfId="2" applyFont="1" applyFill="1" applyBorder="1" applyAlignment="1">
      <alignment horizontal="right" vertical="center"/>
    </xf>
    <xf numFmtId="38" fontId="9" fillId="0" borderId="0" xfId="2" applyFont="1" applyFill="1" applyAlignment="1">
      <alignment vertical="center"/>
    </xf>
    <xf numFmtId="38" fontId="11" fillId="0" borderId="7" xfId="2" applyFont="1" applyFill="1" applyBorder="1" applyAlignment="1">
      <alignment horizontal="distributed" vertical="center"/>
    </xf>
    <xf numFmtId="38" fontId="9" fillId="0" borderId="7" xfId="2" applyFont="1" applyFill="1" applyBorder="1" applyAlignment="1">
      <alignment horizontal="distributed" vertical="center"/>
    </xf>
    <xf numFmtId="38" fontId="9" fillId="0" borderId="9" xfId="2" applyFont="1" applyFill="1" applyBorder="1" applyAlignment="1">
      <alignment horizontal="distributed" vertical="center"/>
    </xf>
    <xf numFmtId="38" fontId="9" fillId="0" borderId="1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left" vertical="center"/>
    </xf>
    <xf numFmtId="0" fontId="13" fillId="0" borderId="0" xfId="1" applyFont="1" applyAlignment="1">
      <alignment horizontal="right" vertical="top"/>
    </xf>
    <xf numFmtId="38" fontId="7" fillId="0" borderId="0" xfId="2" applyFont="1" applyFill="1"/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38" fontId="9" fillId="0" borderId="7" xfId="2" applyFont="1" applyFill="1" applyBorder="1" applyAlignment="1">
      <alignment vertical="center"/>
    </xf>
    <xf numFmtId="38" fontId="9" fillId="0" borderId="27" xfId="2" applyFont="1" applyFill="1" applyBorder="1" applyAlignment="1">
      <alignment horizontal="center" vertical="center"/>
    </xf>
    <xf numFmtId="38" fontId="9" fillId="0" borderId="6" xfId="2" applyFont="1" applyFill="1" applyBorder="1" applyAlignment="1">
      <alignment horizontal="distributed" vertical="center"/>
    </xf>
    <xf numFmtId="38" fontId="9" fillId="0" borderId="0" xfId="2" applyFont="1" applyFill="1" applyBorder="1" applyAlignment="1">
      <alignment vertical="center"/>
    </xf>
    <xf numFmtId="38" fontId="9" fillId="0" borderId="1" xfId="2" applyFont="1" applyFill="1" applyBorder="1" applyAlignment="1">
      <alignment vertical="center"/>
    </xf>
    <xf numFmtId="38" fontId="11" fillId="0" borderId="1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distributed" vertical="center"/>
    </xf>
    <xf numFmtId="38" fontId="9" fillId="0" borderId="0" xfId="2" applyFont="1" applyFill="1" applyBorder="1"/>
    <xf numFmtId="0" fontId="13" fillId="0" borderId="0" xfId="1" applyFont="1" applyAlignment="1">
      <alignment vertical="top"/>
    </xf>
    <xf numFmtId="0" fontId="13" fillId="0" borderId="1" xfId="1" applyFont="1" applyBorder="1" applyAlignment="1">
      <alignment vertical="top"/>
    </xf>
    <xf numFmtId="0" fontId="9" fillId="0" borderId="1" xfId="1" applyFont="1" applyBorder="1" applyAlignment="1">
      <alignment vertical="top"/>
    </xf>
    <xf numFmtId="0" fontId="13" fillId="0" borderId="1" xfId="1" applyFont="1" applyBorder="1" applyAlignment="1">
      <alignment horizontal="right" vertical="top"/>
    </xf>
    <xf numFmtId="38" fontId="9" fillId="0" borderId="22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38" fontId="13" fillId="0" borderId="28" xfId="2" applyFont="1" applyFill="1" applyBorder="1" applyAlignment="1">
      <alignment horizontal="center" vertical="center" wrapText="1"/>
    </xf>
    <xf numFmtId="38" fontId="9" fillId="0" borderId="10" xfId="2" applyFont="1" applyFill="1" applyBorder="1"/>
    <xf numFmtId="38" fontId="7" fillId="0" borderId="0" xfId="2" applyFont="1" applyFill="1" applyBorder="1"/>
    <xf numFmtId="38" fontId="9" fillId="0" borderId="1" xfId="2" applyFont="1" applyFill="1" applyBorder="1"/>
    <xf numFmtId="0" fontId="9" fillId="0" borderId="0" xfId="1" applyFont="1" applyAlignment="1">
      <alignment horizontal="center"/>
    </xf>
    <xf numFmtId="38" fontId="9" fillId="0" borderId="7" xfId="2" applyFont="1" applyFill="1" applyBorder="1" applyAlignment="1">
      <alignment horizontal="distributed" vertical="center" shrinkToFit="1"/>
    </xf>
    <xf numFmtId="38" fontId="9" fillId="0" borderId="9" xfId="2" applyFont="1" applyFill="1" applyBorder="1" applyAlignment="1">
      <alignment horizontal="distributed" vertical="center" shrinkToFit="1"/>
    </xf>
    <xf numFmtId="0" fontId="9" fillId="0" borderId="7" xfId="1" applyFont="1" applyBorder="1" applyAlignment="1">
      <alignment horizontal="distributed" vertical="center"/>
    </xf>
    <xf numFmtId="0" fontId="13" fillId="0" borderId="7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/>
    </xf>
    <xf numFmtId="0" fontId="11" fillId="0" borderId="0" xfId="1" applyFont="1" applyAlignment="1">
      <alignment horizontal="right" vertical="center"/>
    </xf>
    <xf numFmtId="0" fontId="9" fillId="0" borderId="9" xfId="1" applyFont="1" applyBorder="1" applyAlignment="1">
      <alignment horizontal="distributed" vertical="center"/>
    </xf>
    <xf numFmtId="0" fontId="9" fillId="0" borderId="10" xfId="1" applyFont="1" applyBorder="1"/>
    <xf numFmtId="38" fontId="9" fillId="0" borderId="7" xfId="2" applyFont="1" applyFill="1" applyBorder="1"/>
    <xf numFmtId="0" fontId="9" fillId="0" borderId="0" xfId="9" applyAlignment="1">
      <alignment horizontal="right" vertical="center"/>
    </xf>
    <xf numFmtId="0" fontId="9" fillId="0" borderId="0" xfId="9" quotePrefix="1" applyAlignment="1">
      <alignment horizontal="right" vertical="center"/>
    </xf>
    <xf numFmtId="0" fontId="9" fillId="0" borderId="0" xfId="1" quotePrefix="1" applyFont="1" applyAlignment="1">
      <alignment horizontal="right" vertical="center"/>
    </xf>
    <xf numFmtId="49" fontId="11" fillId="0" borderId="7" xfId="1" applyNumberFormat="1" applyFont="1" applyBorder="1" applyAlignment="1">
      <alignment horizontal="distributed" vertical="center"/>
    </xf>
    <xf numFmtId="49" fontId="9" fillId="0" borderId="7" xfId="1" applyNumberFormat="1" applyFont="1" applyBorder="1" applyAlignment="1">
      <alignment horizontal="distributed" vertical="center"/>
    </xf>
    <xf numFmtId="49" fontId="9" fillId="0" borderId="9" xfId="1" applyNumberFormat="1" applyFont="1" applyBorder="1" applyAlignment="1">
      <alignment horizontal="distributed" vertical="center"/>
    </xf>
    <xf numFmtId="38" fontId="9" fillId="0" borderId="0" xfId="2" applyFont="1" applyFill="1" applyBorder="1" applyAlignment="1">
      <alignment horizontal="right" vertical="center" indent="1"/>
    </xf>
    <xf numFmtId="0" fontId="9" fillId="0" borderId="0" xfId="2" applyNumberFormat="1" applyFont="1" applyFill="1" applyBorder="1" applyAlignment="1">
      <alignment horizontal="right" vertical="top" inden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quotePrefix="1" applyFont="1">
      <alignment vertical="center"/>
    </xf>
    <xf numFmtId="0" fontId="9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center" wrapText="1"/>
    </xf>
    <xf numFmtId="58" fontId="9" fillId="0" borderId="0" xfId="4" applyNumberFormat="1" applyAlignment="1">
      <alignment horizontal="center"/>
    </xf>
    <xf numFmtId="0" fontId="9" fillId="0" borderId="2" xfId="4" applyBorder="1" applyAlignment="1">
      <alignment horizontal="center" vertical="center"/>
    </xf>
    <xf numFmtId="0" fontId="9" fillId="0" borderId="4" xfId="4" applyBorder="1" applyAlignment="1">
      <alignment horizontal="center" vertical="center"/>
    </xf>
    <xf numFmtId="0" fontId="9" fillId="0" borderId="14" xfId="4" applyBorder="1" applyAlignment="1">
      <alignment horizontal="center" vertical="center"/>
    </xf>
    <xf numFmtId="0" fontId="9" fillId="0" borderId="15" xfId="4" applyBorder="1" applyAlignment="1">
      <alignment horizontal="center" vertical="center"/>
    </xf>
    <xf numFmtId="0" fontId="9" fillId="0" borderId="3" xfId="4" applyBorder="1" applyAlignment="1">
      <alignment horizontal="center" vertical="center"/>
    </xf>
    <xf numFmtId="178" fontId="9" fillId="0" borderId="3" xfId="4" applyNumberFormat="1" applyBorder="1" applyAlignment="1">
      <alignment horizontal="center" vertical="center"/>
    </xf>
    <xf numFmtId="49" fontId="9" fillId="0" borderId="2" xfId="4" applyNumberFormat="1" applyBorder="1" applyAlignment="1">
      <alignment horizontal="center" vertical="center"/>
    </xf>
    <xf numFmtId="49" fontId="9" fillId="0" borderId="3" xfId="4" applyNumberFormat="1" applyBorder="1" applyAlignment="1">
      <alignment horizontal="center" vertical="center"/>
    </xf>
    <xf numFmtId="49" fontId="13" fillId="0" borderId="4" xfId="4" applyNumberFormat="1" applyFont="1" applyBorder="1" applyAlignment="1">
      <alignment horizontal="center" vertical="center"/>
    </xf>
    <xf numFmtId="49" fontId="13" fillId="0" borderId="5" xfId="4" applyNumberFormat="1" applyFont="1" applyBorder="1" applyAlignment="1">
      <alignment horizontal="center" vertical="center"/>
    </xf>
    <xf numFmtId="49" fontId="9" fillId="0" borderId="0" xfId="4" applyNumberFormat="1" applyAlignment="1">
      <alignment horizontal="center" vertical="center"/>
    </xf>
    <xf numFmtId="41" fontId="9" fillId="0" borderId="0" xfId="4" applyNumberFormat="1" applyAlignment="1">
      <alignment horizontal="right" vertical="center"/>
    </xf>
    <xf numFmtId="41" fontId="9" fillId="0" borderId="0" xfId="4" quotePrefix="1" applyNumberFormat="1" applyAlignment="1">
      <alignment horizontal="right" vertical="center"/>
    </xf>
    <xf numFmtId="178" fontId="9" fillId="0" borderId="15" xfId="4" applyNumberFormat="1" applyBorder="1" applyAlignment="1">
      <alignment horizontal="center" vertical="center"/>
    </xf>
    <xf numFmtId="178" fontId="9" fillId="0" borderId="17" xfId="4" applyNumberFormat="1" applyBorder="1" applyAlignment="1">
      <alignment horizontal="center" vertical="center"/>
    </xf>
    <xf numFmtId="41" fontId="9" fillId="0" borderId="19" xfId="4" quotePrefix="1" applyNumberFormat="1" applyBorder="1" applyAlignment="1">
      <alignment horizontal="right" vertical="center"/>
    </xf>
    <xf numFmtId="41" fontId="9" fillId="0" borderId="1" xfId="4" applyNumberFormat="1" applyBorder="1" applyAlignment="1">
      <alignment horizontal="right" vertical="center"/>
    </xf>
    <xf numFmtId="41" fontId="9" fillId="0" borderId="1" xfId="4" quotePrefix="1" applyNumberFormat="1" applyBorder="1" applyAlignment="1">
      <alignment horizontal="right" vertical="center"/>
    </xf>
    <xf numFmtId="49" fontId="18" fillId="0" borderId="10" xfId="4" applyNumberFormat="1" applyFont="1" applyBorder="1" applyAlignment="1">
      <alignment horizontal="left" vertical="center" wrapText="1"/>
    </xf>
    <xf numFmtId="49" fontId="18" fillId="0" borderId="0" xfId="4" applyNumberFormat="1" applyFont="1" applyAlignment="1">
      <alignment horizontal="left" vertical="center" wrapText="1"/>
    </xf>
    <xf numFmtId="0" fontId="12" fillId="0" borderId="0" xfId="6" applyFont="1" applyAlignment="1">
      <alignment horizontal="center"/>
    </xf>
    <xf numFmtId="0" fontId="18" fillId="0" borderId="2" xfId="4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/>
    </xf>
    <xf numFmtId="0" fontId="18" fillId="0" borderId="14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181" fontId="18" fillId="0" borderId="21" xfId="4" applyNumberFormat="1" applyFont="1" applyBorder="1" applyAlignment="1">
      <alignment horizontal="center" vertical="center"/>
    </xf>
    <xf numFmtId="181" fontId="18" fillId="0" borderId="23" xfId="4" applyNumberFormat="1" applyFont="1" applyBorder="1" applyAlignment="1">
      <alignment horizontal="center" vertical="center"/>
    </xf>
    <xf numFmtId="178" fontId="18" fillId="0" borderId="22" xfId="4" applyNumberFormat="1" applyFont="1" applyBorder="1" applyAlignment="1">
      <alignment horizontal="center" vertical="center"/>
    </xf>
    <xf numFmtId="178" fontId="18" fillId="0" borderId="24" xfId="4" applyNumberFormat="1" applyFont="1" applyBorder="1" applyAlignment="1">
      <alignment horizontal="center" vertical="center"/>
    </xf>
    <xf numFmtId="181" fontId="18" fillId="0" borderId="22" xfId="4" applyNumberFormat="1" applyFont="1" applyBorder="1" applyAlignment="1">
      <alignment horizontal="center" vertical="center"/>
    </xf>
    <xf numFmtId="181" fontId="18" fillId="0" borderId="24" xfId="4" applyNumberFormat="1" applyFont="1" applyBorder="1" applyAlignment="1">
      <alignment horizontal="center" vertical="center"/>
    </xf>
    <xf numFmtId="178" fontId="18" fillId="0" borderId="21" xfId="4" applyNumberFormat="1" applyFont="1" applyBorder="1" applyAlignment="1">
      <alignment horizontal="center" vertical="center"/>
    </xf>
    <xf numFmtId="178" fontId="18" fillId="0" borderId="23" xfId="4" applyNumberFormat="1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38" fontId="9" fillId="0" borderId="7" xfId="2" applyFont="1" applyFill="1" applyBorder="1" applyAlignment="1">
      <alignment horizontal="center" vertical="center"/>
    </xf>
    <xf numFmtId="38" fontId="9" fillId="0" borderId="27" xfId="2" applyFont="1" applyFill="1" applyBorder="1" applyAlignment="1">
      <alignment horizontal="center" vertical="center"/>
    </xf>
    <xf numFmtId="38" fontId="9" fillId="0" borderId="22" xfId="2" applyFont="1" applyFill="1" applyBorder="1" applyAlignment="1">
      <alignment horizontal="center" vertical="center"/>
    </xf>
    <xf numFmtId="38" fontId="9" fillId="0" borderId="24" xfId="2" applyFont="1" applyFill="1" applyBorder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9" fillId="0" borderId="0" xfId="1" applyFont="1" applyAlignment="1">
      <alignment horizontal="right"/>
    </xf>
    <xf numFmtId="0" fontId="9" fillId="0" borderId="1" xfId="1" applyFont="1" applyBorder="1" applyAlignment="1">
      <alignment horizontal="right"/>
    </xf>
    <xf numFmtId="38" fontId="9" fillId="0" borderId="25" xfId="2" applyFont="1" applyFill="1" applyBorder="1" applyAlignment="1">
      <alignment horizontal="center" vertical="center"/>
    </xf>
    <xf numFmtId="38" fontId="9" fillId="0" borderId="16" xfId="2" applyFont="1" applyFill="1" applyBorder="1" applyAlignment="1">
      <alignment horizontal="center" vertical="center"/>
    </xf>
  </cellXfs>
  <cellStyles count="10">
    <cellStyle name="パーセント 2" xfId="5" xr:uid="{6A846409-5B30-4672-9E19-FBB998E0BBE2}"/>
    <cellStyle name="桁区切り 2 2" xfId="2" xr:uid="{EE3DDD30-2E48-47EE-BEDF-24AFD3D5EC7D}"/>
    <cellStyle name="標準" xfId="0" builtinId="0"/>
    <cellStyle name="標準 10" xfId="6" xr:uid="{1E154D7C-C6F4-4362-8B49-A48D6E003027}"/>
    <cellStyle name="標準 2" xfId="3" xr:uid="{B4A1951D-9DCD-49F9-8798-A3B05782A6D2}"/>
    <cellStyle name="標準 2 2" xfId="1" xr:uid="{C174CC1B-3E2B-484E-B22C-D81A67DB368C}"/>
    <cellStyle name="標準 5" xfId="4" xr:uid="{2E5CF56E-3817-461A-887A-A6EF11D866F0}"/>
    <cellStyle name="標準_31" xfId="9" xr:uid="{0A69E05B-2AA7-4A16-BDCE-2FFAE75934E5}"/>
    <cellStyle name="標準_Sheet1 2" xfId="7" xr:uid="{4CFAB37A-47E7-4649-9307-8F00FC814BF0}"/>
    <cellStyle name="標準_新産業分類符号一覧(04.07再訂正)" xfId="8" xr:uid="{05D294F2-AFA4-473F-87D3-2BC0A2E098D9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0782238285788"/>
          <c:y val="0.18457358119491263"/>
          <c:w val="0.85847063379372657"/>
          <c:h val="0.69788970593551836"/>
        </c:manualLayout>
      </c:layout>
      <c:lineChart>
        <c:grouping val="standard"/>
        <c:varyColors val="0"/>
        <c:ser>
          <c:idx val="0"/>
          <c:order val="0"/>
          <c:tx>
            <c:strRef>
              <c:f>'27'!$A$43</c:f>
              <c:strCache>
                <c:ptCount val="1"/>
                <c:pt idx="0">
                  <c:v>事業所数</c:v>
                </c:pt>
              </c:strCache>
            </c:strRef>
          </c:tx>
          <c:marker>
            <c:symbol val="diamond"/>
            <c:size val="10"/>
            <c:spPr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'27'!$B$42:$K$42</c:f>
              <c:strCache>
                <c:ptCount val="10"/>
                <c:pt idx="0">
                  <c:v>S56.7.1</c:v>
                </c:pt>
                <c:pt idx="1">
                  <c:v>S61.7.1</c:v>
                </c:pt>
                <c:pt idx="2">
                  <c:v>H3.7.1</c:v>
                </c:pt>
                <c:pt idx="3">
                  <c:v>H8.10.1</c:v>
                </c:pt>
                <c:pt idx="4">
                  <c:v>H13.10.1</c:v>
                </c:pt>
                <c:pt idx="5">
                  <c:v>H18.10.1</c:v>
                </c:pt>
                <c:pt idx="6">
                  <c:v>H21.7.1</c:v>
                </c:pt>
                <c:pt idx="7">
                  <c:v>H26.7.1</c:v>
                </c:pt>
                <c:pt idx="8">
                  <c:v>R1</c:v>
                </c:pt>
                <c:pt idx="9">
                  <c:v>R3.6.1</c:v>
                </c:pt>
              </c:strCache>
            </c:strRef>
          </c:cat>
          <c:val>
            <c:numRef>
              <c:f>'27'!$B$43:$K$43</c:f>
              <c:numCache>
                <c:formatCode>#,##0_);[Red]\(#,##0\)</c:formatCode>
                <c:ptCount val="10"/>
                <c:pt idx="0">
                  <c:v>5608</c:v>
                </c:pt>
                <c:pt idx="1">
                  <c:v>5815</c:v>
                </c:pt>
                <c:pt idx="2">
                  <c:v>5634</c:v>
                </c:pt>
                <c:pt idx="3">
                  <c:v>5372</c:v>
                </c:pt>
                <c:pt idx="4">
                  <c:v>5028</c:v>
                </c:pt>
                <c:pt idx="5">
                  <c:v>4669</c:v>
                </c:pt>
                <c:pt idx="6">
                  <c:v>4856</c:v>
                </c:pt>
                <c:pt idx="7">
                  <c:v>4448</c:v>
                </c:pt>
                <c:pt idx="8">
                  <c:v>4636</c:v>
                </c:pt>
                <c:pt idx="9">
                  <c:v>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3-4CA7-8814-BB049A89B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3312"/>
        <c:axId val="117433856"/>
      </c:lineChart>
      <c:catAx>
        <c:axId val="118013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43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433856"/>
        <c:scaling>
          <c:orientation val="minMax"/>
          <c:max val="6000"/>
          <c:min val="3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所</a:t>
                </a:r>
              </a:p>
            </c:rich>
          </c:tx>
          <c:layout>
            <c:manualLayout>
              <c:xMode val="edge"/>
              <c:yMode val="edge"/>
              <c:x val="9.5082139322748588E-2"/>
              <c:y val="0.107438305748971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  <a:beve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3312"/>
        <c:crosses val="autoZero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62207357859535E-2"/>
          <c:y val="3.7373737373737372E-2"/>
          <c:w val="0.85451574789969487"/>
          <c:h val="0.77575987144848324"/>
        </c:manualLayout>
      </c:layout>
      <c:lineChart>
        <c:grouping val="standard"/>
        <c:varyColors val="0"/>
        <c:ser>
          <c:idx val="0"/>
          <c:order val="0"/>
          <c:tx>
            <c:strRef>
              <c:f>'27'!$M$43</c:f>
              <c:strCache>
                <c:ptCount val="1"/>
                <c:pt idx="0">
                  <c:v>従業者数</c:v>
                </c:pt>
              </c:strCache>
            </c:strRef>
          </c:tx>
          <c:marker>
            <c:symbol val="diamond"/>
            <c:size val="10"/>
            <c:spPr>
              <a:ln w="9525">
                <a:solidFill>
                  <a:srgbClr val="000080"/>
                </a:solidFill>
                <a:prstDash val="solid"/>
                <a:bevel/>
              </a:ln>
            </c:spPr>
          </c:marker>
          <c:cat>
            <c:strRef>
              <c:f>'27'!$N$42:$V$42</c:f>
              <c:strCache>
                <c:ptCount val="9"/>
                <c:pt idx="0">
                  <c:v>S56.7.1</c:v>
                </c:pt>
                <c:pt idx="1">
                  <c:v>S61.7.1</c:v>
                </c:pt>
                <c:pt idx="2">
                  <c:v>H3.7.1</c:v>
                </c:pt>
                <c:pt idx="3">
                  <c:v>H8.10.1</c:v>
                </c:pt>
                <c:pt idx="4">
                  <c:v>H13.10.1</c:v>
                </c:pt>
                <c:pt idx="5">
                  <c:v>H18.10.1</c:v>
                </c:pt>
                <c:pt idx="6">
                  <c:v>H21.7.1</c:v>
                </c:pt>
                <c:pt idx="7">
                  <c:v>H26.7.1</c:v>
                </c:pt>
                <c:pt idx="8">
                  <c:v>R3.6.1</c:v>
                </c:pt>
              </c:strCache>
            </c:strRef>
          </c:cat>
          <c:val>
            <c:numRef>
              <c:f>'27'!$N$43:$V$43</c:f>
              <c:numCache>
                <c:formatCode>#,##0_);[Red]\(#,##0\)</c:formatCode>
                <c:ptCount val="9"/>
                <c:pt idx="0">
                  <c:v>37659</c:v>
                </c:pt>
                <c:pt idx="1">
                  <c:v>41917</c:v>
                </c:pt>
                <c:pt idx="2">
                  <c:v>45838</c:v>
                </c:pt>
                <c:pt idx="3">
                  <c:v>49010</c:v>
                </c:pt>
                <c:pt idx="4">
                  <c:v>48470</c:v>
                </c:pt>
                <c:pt idx="5">
                  <c:v>49253</c:v>
                </c:pt>
                <c:pt idx="6">
                  <c:v>52669</c:v>
                </c:pt>
                <c:pt idx="7">
                  <c:v>53336</c:v>
                </c:pt>
                <c:pt idx="8">
                  <c:v>51567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8-4B20-A2C3-8079189D7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78144"/>
        <c:axId val="117480064"/>
      </c:lineChart>
      <c:catAx>
        <c:axId val="117478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4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480064"/>
        <c:scaling>
          <c:orientation val="minMax"/>
          <c:max val="55000"/>
          <c:min val="250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478144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[従業者数の割合]</a:t>
            </a:r>
            <a:endParaRPr lang="ja-JP" altLang="en-US"/>
          </a:p>
        </c:rich>
      </c:tx>
      <c:layout>
        <c:manualLayout>
          <c:xMode val="edge"/>
          <c:yMode val="edge"/>
          <c:x val="2.9708870461988713E-2"/>
          <c:y val="6.060659084281131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73"/>
      <c:rotY val="20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noFill/>
        <a:ln w="22225">
          <a:solidFill>
            <a:schemeClr val="accent1">
              <a:lumMod val="40000"/>
              <a:lumOff val="60000"/>
            </a:schemeClr>
          </a:solidFill>
        </a:ln>
      </c:spPr>
    </c:sideWall>
    <c:backWall>
      <c:thickness val="0"/>
      <c:spPr>
        <a:noFill/>
        <a:ln w="22225">
          <a:solidFill>
            <a:schemeClr val="accent1">
              <a:lumMod val="40000"/>
              <a:lumOff val="6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2.3767170696583281E-2"/>
          <c:y val="0.17845223892467987"/>
          <c:w val="0.94295900178253123"/>
          <c:h val="0.6414173049701358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'28'!$K$39</c:f>
              <c:strCache>
                <c:ptCount val="1"/>
                <c:pt idx="0">
                  <c:v>農林漁業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3965716674796179E-2"/>
                  <c:y val="-0.2448532569792412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'28'!$K$40</c:f>
              <c:numCache>
                <c:formatCode>0.0%</c:formatCode>
                <c:ptCount val="1"/>
                <c:pt idx="0">
                  <c:v>2.7886051156747534E-2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7-44DE-902B-39174B7D4158}"/>
            </c:ext>
          </c:extLst>
        </c:ser>
        <c:ser>
          <c:idx val="1"/>
          <c:order val="1"/>
          <c:tx>
            <c:strRef>
              <c:f>'28'!$L$39</c:f>
              <c:strCache>
                <c:ptCount val="1"/>
                <c:pt idx="0">
                  <c:v>鉱業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150303114765519E-2"/>
                  <c:y val="0.1928587714414486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'28'!$L$40</c:f>
              <c:numCache>
                <c:formatCode>0.0%</c:formatCode>
                <c:ptCount val="1"/>
                <c:pt idx="0">
                  <c:v>2.7149145771520548E-4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27-44DE-902B-39174B7D4158}"/>
            </c:ext>
          </c:extLst>
        </c:ser>
        <c:ser>
          <c:idx val="2"/>
          <c:order val="2"/>
          <c:tx>
            <c:strRef>
              <c:f>'28'!$M$39</c:f>
              <c:strCache>
                <c:ptCount val="1"/>
                <c:pt idx="0">
                  <c:v>建設業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96468155384319E-2"/>
                  <c:y val="-0.246536758662742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'28'!$M$40</c:f>
              <c:numCache>
                <c:formatCode>0.0%</c:formatCode>
                <c:ptCount val="1"/>
                <c:pt idx="0">
                  <c:v>3.6981014990206916E-2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27-44DE-902B-39174B7D4158}"/>
            </c:ext>
          </c:extLst>
        </c:ser>
        <c:ser>
          <c:idx val="3"/>
          <c:order val="3"/>
          <c:tx>
            <c:strRef>
              <c:f>'28'!$N$39</c:f>
              <c:strCache>
                <c:ptCount val="1"/>
                <c:pt idx="0">
                  <c:v>製造業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135228671637284E-2"/>
                  <c:y val="2.6225509690076618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'28'!$N$40</c:f>
              <c:numCache>
                <c:formatCode>0.0%</c:formatCode>
                <c:ptCount val="1"/>
                <c:pt idx="0">
                  <c:v>0.37178815909399421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27-44DE-902B-39174B7D4158}"/>
            </c:ext>
          </c:extLst>
        </c:ser>
        <c:ser>
          <c:idx val="4"/>
          <c:order val="4"/>
          <c:tx>
            <c:strRef>
              <c:f>'28'!$O$39</c:f>
              <c:strCache>
                <c:ptCount val="1"/>
                <c:pt idx="0">
                  <c:v>電気・ガス・熱供給・水道業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746452047476369E-2"/>
                  <c:y val="-0.37313714573557094"/>
                </c:manualLayout>
              </c:layout>
              <c:tx>
                <c:rich>
                  <a:bodyPr/>
                  <a:lstStyle/>
                  <a:p>
                    <a:fld id="{5A274DFC-B7D4-417D-B3C5-88A3FF22D154}" type="SERIESNAME">
                      <a:rPr lang="ja-JP" altLang="en-US" sz="7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339699AB-5C87-4A38-BCAD-79F89AC00BAD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023598820059"/>
                      <c:h val="7.542087542087541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'28'!$O$40</c:f>
              <c:numCache>
                <c:formatCode>0.0%</c:formatCode>
                <c:ptCount val="1"/>
                <c:pt idx="0">
                  <c:v>4.886846238873698E-3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27-44DE-902B-39174B7D4158}"/>
            </c:ext>
          </c:extLst>
        </c:ser>
        <c:ser>
          <c:idx val="5"/>
          <c:order val="5"/>
          <c:tx>
            <c:strRef>
              <c:f>'28'!$P$39</c:f>
              <c:strCache>
                <c:ptCount val="1"/>
                <c:pt idx="0">
                  <c:v>情報通信業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10292021461919035"/>
                  <c:y val="0.2080108168297143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'28'!$P$40</c:f>
              <c:numCache>
                <c:formatCode>0.0%</c:formatCode>
                <c:ptCount val="1"/>
                <c:pt idx="0">
                  <c:v>1.745302228169178E-3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27-44DE-902B-39174B7D4158}"/>
            </c:ext>
          </c:extLst>
        </c:ser>
        <c:ser>
          <c:idx val="6"/>
          <c:order val="6"/>
          <c:tx>
            <c:strRef>
              <c:f>'28'!$Q$39</c:f>
              <c:strCache>
                <c:ptCount val="1"/>
                <c:pt idx="0">
                  <c:v>運輸・郵便業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646853877778467E-2"/>
                  <c:y val="0.2130602614067181"/>
                </c:manualLayout>
              </c:layout>
              <c:tx>
                <c:rich>
                  <a:bodyPr/>
                  <a:lstStyle/>
                  <a:p>
                    <a:fld id="{66C80222-CA3C-410C-9C4D-CCB4724433AE}" type="SERIESNAME">
                      <a:rPr lang="ja-JP" altLang="en-US" sz="700"/>
                      <a:pPr/>
                      <a:t>[系列名]</a:t>
                    </a:fld>
                    <a:r>
                      <a:rPr lang="en-US" altLang="ja-JP" baseline="0"/>
                      <a:t>, </a:t>
                    </a:r>
                    <a:fld id="{91A94882-F6C8-4E9F-9025-7D45617A572B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'28'!$Q$40</c:f>
              <c:numCache>
                <c:formatCode>0.0%</c:formatCode>
                <c:ptCount val="1"/>
                <c:pt idx="0">
                  <c:v>4.8500009696123489E-2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27-44DE-902B-39174B7D4158}"/>
            </c:ext>
          </c:extLst>
        </c:ser>
        <c:ser>
          <c:idx val="7"/>
          <c:order val="7"/>
          <c:tx>
            <c:strRef>
              <c:f>'28'!$R$39</c:f>
              <c:strCache>
                <c:ptCount val="1"/>
                <c:pt idx="0">
                  <c:v>卸売・小売業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620885884839618E-2"/>
                  <c:y val="-0.2532712956335003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'28'!$R$40</c:f>
              <c:numCache>
                <c:formatCode>0.0%</c:formatCode>
                <c:ptCount val="1"/>
                <c:pt idx="0">
                  <c:v>0.14181550216223554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27-44DE-902B-39174B7D4158}"/>
            </c:ext>
          </c:extLst>
        </c:ser>
        <c:ser>
          <c:idx val="8"/>
          <c:order val="8"/>
          <c:tx>
            <c:strRef>
              <c:f>'28'!$S$39</c:f>
              <c:strCache>
                <c:ptCount val="1"/>
                <c:pt idx="0">
                  <c:v>金融・保険業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0968750145169907"/>
                  <c:y val="0.213061321880219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'28'!$S$40</c:f>
              <c:numCache>
                <c:formatCode>0.0%</c:formatCode>
                <c:ptCount val="1"/>
                <c:pt idx="0">
                  <c:v>1.0239106405259178E-2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27-44DE-902B-39174B7D4158}"/>
            </c:ext>
          </c:extLst>
        </c:ser>
        <c:ser>
          <c:idx val="9"/>
          <c:order val="9"/>
          <c:tx>
            <c:strRef>
              <c:f>'28'!$T$39</c:f>
              <c:strCache>
                <c:ptCount val="1"/>
                <c:pt idx="0">
                  <c:v>不動産業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FF00FF" mc:Ignorable="a14" a14:legacySpreadsheetColorIndex="3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3874842635820964"/>
                  <c:y val="-0.2532712956335003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'28'!$T$40</c:f>
              <c:numCache>
                <c:formatCode>0.0%</c:formatCode>
                <c:ptCount val="1"/>
                <c:pt idx="0">
                  <c:v>8.9398258576221228E-3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027-44DE-902B-39174B7D4158}"/>
            </c:ext>
          </c:extLst>
        </c:ser>
        <c:ser>
          <c:idx val="10"/>
          <c:order val="10"/>
          <c:tx>
            <c:strRef>
              <c:f>'28'!$U$39</c:f>
              <c:strCache>
                <c:ptCount val="1"/>
                <c:pt idx="0">
                  <c:v>サービス業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088606271425028E-2"/>
                  <c:y val="-7.445627729978755E-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'28'!$U$40</c:f>
              <c:numCache>
                <c:formatCode>0.0%</c:formatCode>
                <c:ptCount val="1"/>
                <c:pt idx="0">
                  <c:v>0.32220218356700991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027-44DE-902B-39174B7D4158}"/>
            </c:ext>
          </c:extLst>
        </c:ser>
        <c:ser>
          <c:idx val="11"/>
          <c:order val="11"/>
          <c:tx>
            <c:strRef>
              <c:f>'28'!$V$39</c:f>
              <c:strCache>
                <c:ptCount val="1"/>
                <c:pt idx="0">
                  <c:v>公務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26291779899194E-2"/>
                  <c:y val="-0.270105782231766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27-44DE-902B-39174B7D415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'28'!$H$40</c:f>
              <c:strCache>
                <c:ptCount val="1"/>
                <c:pt idx="0">
                  <c:v>従業者数</c:v>
                </c:pt>
              </c:strCache>
            </c:strRef>
          </c:cat>
          <c:val>
            <c:numRef>
              <c:f>'28'!$V$40</c:f>
              <c:numCache>
                <c:formatCode>0.0%</c:formatCode>
                <c:ptCount val="1"/>
                <c:pt idx="0">
                  <c:v>2.4744507146043013E-2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027-44DE-902B-39174B7D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616640"/>
        <c:axId val="119618176"/>
        <c:axId val="0"/>
      </c:bar3DChart>
      <c:catAx>
        <c:axId val="119616640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19618176"/>
        <c:crosses val="autoZero"/>
        <c:auto val="1"/>
        <c:lblAlgn val="ctr"/>
        <c:lblOffset val="100"/>
        <c:noMultiLvlLbl val="0"/>
      </c:catAx>
      <c:valAx>
        <c:axId val="119618176"/>
        <c:scaling>
          <c:orientation val="minMax"/>
        </c:scaling>
        <c:delete val="0"/>
        <c:axPos val="b"/>
        <c:minorGridlines/>
        <c:numFmt formatCode="0%" sourceLinked="1"/>
        <c:majorTickMark val="in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616640"/>
        <c:crosses val="autoZero"/>
        <c:crossBetween val="between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[事業所数の割合]</a:t>
            </a:r>
            <a:endParaRPr lang="ja-JP" altLang="en-US"/>
          </a:p>
        </c:rich>
      </c:tx>
      <c:layout>
        <c:manualLayout>
          <c:xMode val="edge"/>
          <c:yMode val="edge"/>
          <c:x val="4.121859767529059E-2"/>
          <c:y val="9.90099493377281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69"/>
      <c:rotY val="20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noFill/>
        <a:ln w="19050">
          <a:solidFill>
            <a:schemeClr val="accent1">
              <a:lumMod val="60000"/>
              <a:lumOff val="40000"/>
            </a:schemeClr>
          </a:solidFill>
        </a:ln>
      </c:spPr>
    </c:sideWall>
    <c:backWall>
      <c:thickness val="0"/>
      <c:spPr>
        <a:noFill/>
        <a:ln w="19050">
          <a:solidFill>
            <a:schemeClr val="accent1">
              <a:lumMod val="60000"/>
              <a:lumOff val="4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4.4802945793685933E-2"/>
          <c:y val="0.24752535080191929"/>
          <c:w val="0.93727762600390974"/>
          <c:h val="0.61881337700479822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'28'!$K$43</c:f>
              <c:strCache>
                <c:ptCount val="1"/>
                <c:pt idx="0">
                  <c:v>農林漁業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115166854143232E-2"/>
                  <c:y val="-0.2329746688640664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'28'!$K$44</c:f>
              <c:numCache>
                <c:formatCode>0.0%</c:formatCode>
                <c:ptCount val="1"/>
                <c:pt idx="0">
                  <c:v>2.0943729497855161E-2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C-4E3F-91B7-32EE3CA86C75}"/>
            </c:ext>
          </c:extLst>
        </c:ser>
        <c:ser>
          <c:idx val="1"/>
          <c:order val="1"/>
          <c:tx>
            <c:strRef>
              <c:f>'28'!$L$43</c:f>
              <c:strCache>
                <c:ptCount val="1"/>
                <c:pt idx="0">
                  <c:v>鉱業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48181477315335E-2"/>
                  <c:y val="0.209776963926020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'28'!$L$44</c:f>
              <c:numCache>
                <c:formatCode>0.0%</c:formatCode>
                <c:ptCount val="1"/>
                <c:pt idx="0">
                  <c:v>1.0093363613424174E-3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AC-4E3F-91B7-32EE3CA86C75}"/>
            </c:ext>
          </c:extLst>
        </c:ser>
        <c:ser>
          <c:idx val="2"/>
          <c:order val="2"/>
          <c:tx>
            <c:strRef>
              <c:f>'28'!$M$43</c:f>
              <c:strCache>
                <c:ptCount val="1"/>
                <c:pt idx="0">
                  <c:v>建設業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5535620547431548E-2"/>
                  <c:y val="-0.2329209546481109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'28'!$M$44</c:f>
              <c:numCache>
                <c:formatCode>0.0%</c:formatCode>
                <c:ptCount val="1"/>
                <c:pt idx="0">
                  <c:v>9.5129952056522832E-2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AC-4E3F-91B7-32EE3CA86C75}"/>
            </c:ext>
          </c:extLst>
        </c:ser>
        <c:ser>
          <c:idx val="3"/>
          <c:order val="3"/>
          <c:tx>
            <c:strRef>
              <c:f>'28'!$N$43</c:f>
              <c:strCache>
                <c:ptCount val="1"/>
                <c:pt idx="0">
                  <c:v>製造業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401574803149606E-3"/>
                  <c:y val="1.05592382347555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'28'!$N$44</c:f>
              <c:numCache>
                <c:formatCode>0.0%</c:formatCode>
                <c:ptCount val="1"/>
                <c:pt idx="0">
                  <c:v>0.14357809740095887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AC-4E3F-91B7-32EE3CA86C75}"/>
            </c:ext>
          </c:extLst>
        </c:ser>
        <c:ser>
          <c:idx val="4"/>
          <c:order val="4"/>
          <c:tx>
            <c:strRef>
              <c:f>'28'!$O$43</c:f>
              <c:strCache>
                <c:ptCount val="1"/>
                <c:pt idx="0">
                  <c:v>電気・ガス・熱供給・水道業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023809523809479E-2"/>
                  <c:y val="-0.3598767014588292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54761904761903"/>
                      <c:h val="7.5658914728682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'28'!$O$44</c:f>
              <c:numCache>
                <c:formatCode>0.0%</c:formatCode>
                <c:ptCount val="1"/>
                <c:pt idx="0">
                  <c:v>3.2803431743628564E-3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AC-4E3F-91B7-32EE3CA86C75}"/>
            </c:ext>
          </c:extLst>
        </c:ser>
        <c:ser>
          <c:idx val="5"/>
          <c:order val="5"/>
          <c:tx>
            <c:strRef>
              <c:f>'28'!$P$43</c:f>
              <c:strCache>
                <c:ptCount val="1"/>
                <c:pt idx="0">
                  <c:v>情報通信業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1334833145856768E-3"/>
                  <c:y val="0.2097769639260208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'28'!$P$44</c:f>
              <c:numCache>
                <c:formatCode>0.0%</c:formatCode>
                <c:ptCount val="1"/>
                <c:pt idx="0">
                  <c:v>2.7756749936916477E-3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AC-4E3F-91B7-32EE3CA86C75}"/>
            </c:ext>
          </c:extLst>
        </c:ser>
        <c:ser>
          <c:idx val="6"/>
          <c:order val="6"/>
          <c:tx>
            <c:strRef>
              <c:f>'28'!$Q$43</c:f>
              <c:strCache>
                <c:ptCount val="1"/>
                <c:pt idx="0">
                  <c:v>運輸・郵便業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5208998875140609"/>
                  <c:y val="-0.2471654764084722"/>
                </c:manualLayout>
              </c:layout>
              <c:tx>
                <c:rich>
                  <a:bodyPr/>
                  <a:lstStyle/>
                  <a:p>
                    <a:fld id="{65C7A396-2360-4B28-BB12-05EBC965CE3D}" type="SERIESNAME">
                      <a:rPr lang="ja-JP" altLang="en-US" sz="700"/>
                      <a:pPr/>
                      <a:t>[系列名]</a:t>
                    </a:fld>
                    <a:r>
                      <a:rPr lang="en-US" altLang="ja-JP" sz="700" baseline="0"/>
                      <a:t>, </a:t>
                    </a:r>
                    <a:fld id="{CB7C94CF-86E9-423B-8C1C-1B4EF9E0DAB5}" type="VALUE">
                      <a:rPr lang="en-US" altLang="ja-JP" sz="700" baseline="0"/>
                      <a:pPr/>
                      <a:t>[値]</a:t>
                    </a:fld>
                    <a:endParaRPr lang="en-US" altLang="ja-JP" sz="700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'28'!$Q$44</c:f>
              <c:numCache>
                <c:formatCode>0.0%</c:formatCode>
                <c:ptCount val="1"/>
                <c:pt idx="0">
                  <c:v>3.1289427201614942E-2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AC-4E3F-91B7-32EE3CA86C75}"/>
            </c:ext>
          </c:extLst>
        </c:ser>
        <c:ser>
          <c:idx val="7"/>
          <c:order val="7"/>
          <c:tx>
            <c:strRef>
              <c:f>'28'!$R$43</c:f>
              <c:strCache>
                <c:ptCount val="1"/>
                <c:pt idx="0">
                  <c:v>卸売・小売業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872515935508059E-3"/>
                  <c:y val="1.141085271317829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'28'!$R$44</c:f>
              <c:numCache>
                <c:formatCode>0.0%</c:formatCode>
                <c:ptCount val="1"/>
                <c:pt idx="0">
                  <c:v>0.2258390108503659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AC-4E3F-91B7-32EE3CA86C75}"/>
            </c:ext>
          </c:extLst>
        </c:ser>
        <c:ser>
          <c:idx val="8"/>
          <c:order val="8"/>
          <c:tx>
            <c:strRef>
              <c:f>'28'!$S$43</c:f>
              <c:strCache>
                <c:ptCount val="1"/>
                <c:pt idx="0">
                  <c:v>金融・保険業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8728158980127489E-2"/>
                  <c:y val="0.20517170237441251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'28'!$S$44</c:f>
              <c:numCache>
                <c:formatCode>0.0%</c:formatCode>
                <c:ptCount val="1"/>
                <c:pt idx="0">
                  <c:v>1.4383043149129448E-2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BAC-4E3F-91B7-32EE3CA86C75}"/>
            </c:ext>
          </c:extLst>
        </c:ser>
        <c:ser>
          <c:idx val="9"/>
          <c:order val="9"/>
          <c:tx>
            <c:strRef>
              <c:f>'28'!$T$43</c:f>
              <c:strCache>
                <c:ptCount val="1"/>
                <c:pt idx="0">
                  <c:v>不動産業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FF00FF" mc:Ignorable="a14" a14:legacySpreadsheetColorIndex="3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3017257217847769"/>
                  <c:y val="-0.24287566379783926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84533183352082"/>
                      <c:h val="7.50387596899224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'28'!$T$44</c:f>
              <c:numCache>
                <c:formatCode>0.0%</c:formatCode>
                <c:ptCount val="1"/>
                <c:pt idx="0">
                  <c:v>3.3308099924299776E-2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BAC-4E3F-91B7-32EE3CA86C75}"/>
            </c:ext>
          </c:extLst>
        </c:ser>
        <c:ser>
          <c:idx val="10"/>
          <c:order val="10"/>
          <c:tx>
            <c:strRef>
              <c:f>'28'!$U$43</c:f>
              <c:strCache>
                <c:ptCount val="1"/>
                <c:pt idx="0">
                  <c:v>サービス業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5691963235778323E-5"/>
                  <c:y val="4.7031002312829711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'28'!$U$44</c:f>
              <c:numCache>
                <c:formatCode>0.0%</c:formatCode>
                <c:ptCount val="1"/>
                <c:pt idx="0">
                  <c:v>0.4077718899823366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AC-4E3F-91B7-32EE3CA86C75}"/>
            </c:ext>
          </c:extLst>
        </c:ser>
        <c:ser>
          <c:idx val="11"/>
          <c:order val="11"/>
          <c:tx>
            <c:strRef>
              <c:f>'28'!$V$43</c:f>
              <c:strCache>
                <c:ptCount val="1"/>
                <c:pt idx="0">
                  <c:v>公務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6333145856767901E-2"/>
                  <c:y val="-0.23757944210462065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BAC-4E3F-91B7-32EE3CA86C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'28'!$H$44</c:f>
              <c:strCache>
                <c:ptCount val="1"/>
                <c:pt idx="0">
                  <c:v>事業所数</c:v>
                </c:pt>
              </c:strCache>
            </c:strRef>
          </c:cat>
          <c:val>
            <c:numRef>
              <c:f>'28'!$V$44</c:f>
              <c:numCache>
                <c:formatCode>0.0%</c:formatCode>
                <c:ptCount val="1"/>
                <c:pt idx="0">
                  <c:v>2.0691395407519558E-2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BAC-4E3F-91B7-32EE3CA8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953472"/>
        <c:axId val="120963456"/>
        <c:axId val="0"/>
      </c:bar3DChart>
      <c:catAx>
        <c:axId val="120953472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one"/>
        <c:spPr>
          <a:ln w="9525">
            <a:noFill/>
          </a:ln>
        </c:spPr>
        <c:crossAx val="120963456"/>
        <c:crosses val="autoZero"/>
        <c:auto val="1"/>
        <c:lblAlgn val="ctr"/>
        <c:lblOffset val="100"/>
        <c:tickMarkSkip val="1"/>
        <c:noMultiLvlLbl val="0"/>
      </c:catAx>
      <c:valAx>
        <c:axId val="120963456"/>
        <c:scaling>
          <c:orientation val="minMax"/>
        </c:scaling>
        <c:delete val="0"/>
        <c:axPos val="b"/>
        <c:minorGridlines/>
        <c:numFmt formatCode="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953472"/>
        <c:crosses val="autoZero"/>
        <c:crossBetween val="between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>
                <a:latin typeface="+mn-ea"/>
                <a:ea typeface="+mn-ea"/>
              </a:defRPr>
            </a:pPr>
            <a:r>
              <a:rPr lang="en-US" altLang="ja-JP" sz="1200" b="0">
                <a:latin typeface="+mn-ea"/>
                <a:ea typeface="+mn-ea"/>
              </a:rPr>
              <a:t>[</a:t>
            </a:r>
            <a:r>
              <a:rPr lang="ja-JP" sz="1200" b="0">
                <a:latin typeface="+mn-ea"/>
                <a:ea typeface="+mn-ea"/>
              </a:rPr>
              <a:t>事業所数の割合</a:t>
            </a:r>
            <a:r>
              <a:rPr lang="en-US" altLang="ja-JP" sz="1200" b="0">
                <a:latin typeface="+mn-ea"/>
                <a:ea typeface="+mn-ea"/>
              </a:rPr>
              <a:t>]</a:t>
            </a:r>
            <a:endParaRPr lang="ja-JP" sz="1200" b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1.1904770181872961E-2"/>
          <c:y val="0.1345032309557796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568510889781163"/>
          <c:y val="0.32748630105447346"/>
          <c:w val="0.43333434090016021"/>
          <c:h val="0.53216526225917815"/>
        </c:manualLayout>
      </c:layout>
      <c:pieChart>
        <c:varyColors val="1"/>
        <c:ser>
          <c:idx val="0"/>
          <c:order val="0"/>
          <c:tx>
            <c:strRef>
              <c:f>'28'!$AB$7</c:f>
              <c:strCache>
                <c:ptCount val="1"/>
                <c:pt idx="0">
                  <c:v>事業所数</c:v>
                </c:pt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0C01-4F71-AD5B-B4600F2CC937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0C01-4F71-AD5B-B4600F2CC9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0C01-4F71-AD5B-B4600F2CC93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0C01-4F71-AD5B-B4600F2CC937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0C01-4F71-AD5B-B4600F2CC937}"/>
              </c:ext>
            </c:extLst>
          </c:dPt>
          <c:dLbls>
            <c:dLbl>
              <c:idx val="0"/>
              <c:layout>
                <c:manualLayout>
                  <c:x val="-0.16182996992925552"/>
                  <c:y val="-6.28128501481174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01-4F71-AD5B-B4600F2CC937}"/>
                </c:ext>
              </c:extLst>
            </c:dLbl>
            <c:dLbl>
              <c:idx val="1"/>
              <c:layout>
                <c:manualLayout>
                  <c:x val="0.11925267532378089"/>
                  <c:y val="-8.8892259429704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1-4F71-AD5B-B4600F2CC937}"/>
                </c:ext>
              </c:extLst>
            </c:dLbl>
            <c:dLbl>
              <c:idx val="2"/>
              <c:layout>
                <c:manualLayout>
                  <c:x val="-1.3361902384215887E-2"/>
                  <c:y val="3.3747539916246169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1" baseline="0"/>
                      <a:t>10</a:t>
                    </a:r>
                    <a:r>
                      <a:rPr lang="ja-JP" altLang="en-US" sz="1000" b="1" baseline="0"/>
                      <a:t>～</a:t>
                    </a:r>
                    <a:r>
                      <a:rPr lang="en-US" altLang="ja-JP" sz="1000" b="1" baseline="0"/>
                      <a:t>19</a:t>
                    </a:r>
                    <a:r>
                      <a:rPr lang="ja-JP" altLang="en-US" sz="1000" b="1" baseline="0"/>
                      <a:t>人
</a:t>
                    </a:r>
                    <a:r>
                      <a:rPr lang="en-US" altLang="ja-JP" sz="1000" b="1" baseline="0"/>
                      <a:t>12.9%</a:t>
                    </a:r>
                    <a:endParaRPr lang="ja-JP" altLang="en-US" sz="1000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C01-4F71-AD5B-B4600F2CC937}"/>
                </c:ext>
              </c:extLst>
            </c:dLbl>
            <c:dLbl>
              <c:idx val="3"/>
              <c:layout>
                <c:manualLayout>
                  <c:x val="-3.4837551720134377E-2"/>
                  <c:y val="3.160282780153594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1" baseline="0"/>
                      <a:t>20</a:t>
                    </a:r>
                    <a:r>
                      <a:rPr lang="ja-JP" altLang="en-US" sz="1000" b="1" baseline="0"/>
                      <a:t>～</a:t>
                    </a:r>
                    <a:r>
                      <a:rPr lang="en-US" altLang="ja-JP" sz="1000" b="1" baseline="0"/>
                      <a:t>29</a:t>
                    </a:r>
                    <a:r>
                      <a:rPr lang="ja-JP" altLang="en-US" sz="1000" b="1" baseline="0"/>
                      <a:t>人
</a:t>
                    </a:r>
                    <a:r>
                      <a:rPr lang="en-US" altLang="ja-JP" sz="1000" b="1" baseline="0"/>
                      <a:t>4.4%</a:t>
                    </a:r>
                    <a:endParaRPr lang="ja-JP" altLang="en-US" sz="1000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C01-4F71-AD5B-B4600F2CC937}"/>
                </c:ext>
              </c:extLst>
            </c:dLbl>
            <c:dLbl>
              <c:idx val="4"/>
              <c:layout>
                <c:manualLayout>
                  <c:x val="1.814401528563658E-2"/>
                  <c:y val="-4.1309677069306541E-4"/>
                </c:manualLayout>
              </c:layout>
              <c:tx>
                <c:rich>
                  <a:bodyPr/>
                  <a:lstStyle/>
                  <a:p>
                    <a:pPr>
                      <a:defRPr sz="800" b="1" baseline="0"/>
                    </a:pPr>
                    <a:fld id="{EE3E24D1-3F68-48B8-89B7-5EA8EC434757}" type="CATEGORYNAME">
                      <a:rPr lang="ja-JP" altLang="en-US" sz="1000"/>
                      <a:pPr>
                        <a:defRPr sz="800" b="1" baseline="0"/>
                      </a:pPr>
                      <a:t>[分類名]</a:t>
                    </a:fld>
                    <a:r>
                      <a:rPr lang="ja-JP" altLang="en-US" sz="1000" baseline="0"/>
                      <a:t>
</a:t>
                    </a:r>
                    <a:fld id="{B64A5A70-D9EF-4D25-8FCA-F0F57038C343}" type="PERCENTAGE">
                      <a:rPr lang="en-US" altLang="ja-JP" sz="1000" baseline="0"/>
                      <a:pPr>
                        <a:defRPr sz="800" b="1" baseline="0"/>
                      </a:pPr>
                      <a:t>[パーセンテージ]</a:t>
                    </a:fld>
                    <a:endParaRPr lang="ja-JP" altLang="en-US" sz="1000" baseline="0"/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C01-4F71-AD5B-B4600F2CC93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5238153920558781"/>
                  <c:y val="0.423977818832861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01-4F71-AD5B-B4600F2CC93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'28'!$AA$8:$AA$12</c:f>
              <c:strCache>
                <c:ptCount val="5"/>
                <c:pt idx="0">
                  <c:v>1～4人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30人以上</c:v>
                </c:pt>
              </c:strCache>
            </c:strRef>
          </c:cat>
          <c:val>
            <c:numRef>
              <c:f>'28'!$AB$8:$AB$12</c:f>
              <c:numCache>
                <c:formatCode>General</c:formatCode>
                <c:ptCount val="5"/>
                <c:pt idx="0">
                  <c:v>2188</c:v>
                </c:pt>
                <c:pt idx="1">
                  <c:v>716</c:v>
                </c:pt>
                <c:pt idx="2">
                  <c:v>508</c:v>
                </c:pt>
                <c:pt idx="3">
                  <c:v>172</c:v>
                </c:pt>
                <c:pt idx="4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01-4F71-AD5B-B4600F2CC937}"/>
            </c:ext>
          </c:extLst>
        </c:ser>
        <c:ser>
          <c:idx val="1"/>
          <c:order val="1"/>
          <c:tx>
            <c:strRef>
              <c:f>'28'!$AC$7</c:f>
              <c:strCache>
                <c:ptCount val="1"/>
                <c:pt idx="0">
                  <c:v>割合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A-0C01-4F71-AD5B-B4600F2CC9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0C01-4F71-AD5B-B4600F2CC9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C-0C01-4F71-AD5B-B4600F2CC93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0C01-4F71-AD5B-B4600F2CC93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E-0C01-4F71-AD5B-B4600F2CC93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'28'!$AA$8:$AA$12</c:f>
              <c:strCache>
                <c:ptCount val="5"/>
                <c:pt idx="0">
                  <c:v>1～4人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30人以上</c:v>
                </c:pt>
              </c:strCache>
            </c:strRef>
          </c:cat>
          <c:val>
            <c:numRef>
              <c:f>'28'!$AC$8:$AC$12</c:f>
              <c:numCache>
                <c:formatCode>0.0%</c:formatCode>
                <c:ptCount val="5"/>
                <c:pt idx="0">
                  <c:v>0.55603557814485383</c:v>
                </c:pt>
                <c:pt idx="1">
                  <c:v>0.18195679796696315</c:v>
                </c:pt>
                <c:pt idx="2">
                  <c:v>0.12909783989834817</c:v>
                </c:pt>
                <c:pt idx="3">
                  <c:v>4.3710292249047017E-2</c:v>
                </c:pt>
                <c:pt idx="4">
                  <c:v>8.9199491740787798E-2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C01-4F71-AD5B-B4600F2CC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>
                <a:latin typeface="+mn-ea"/>
                <a:ea typeface="+mn-ea"/>
              </a:defRPr>
            </a:pPr>
            <a:r>
              <a:rPr lang="en-US" altLang="ja-JP" sz="1200" b="0">
                <a:latin typeface="+mn-ea"/>
                <a:ea typeface="+mn-ea"/>
              </a:rPr>
              <a:t>[</a:t>
            </a:r>
            <a:r>
              <a:rPr lang="ja-JP" sz="1200" b="0">
                <a:latin typeface="+mn-ea"/>
                <a:ea typeface="+mn-ea"/>
              </a:rPr>
              <a:t>従業者数の割合</a:t>
            </a:r>
            <a:r>
              <a:rPr lang="en-US" altLang="ja-JP" sz="1200" b="0">
                <a:latin typeface="+mn-ea"/>
                <a:ea typeface="+mn-ea"/>
              </a:rPr>
              <a:t>]</a:t>
            </a:r>
            <a:endParaRPr lang="ja-JP" sz="1200" b="0"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9.6514745308310987E-2"/>
          <c:y val="0.102719033232628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571073723023227"/>
          <c:y val="0.27593183782540776"/>
          <c:w val="0.48257435826276374"/>
          <c:h val="0.54380744873408104"/>
        </c:manualLayout>
      </c:layout>
      <c:pieChart>
        <c:varyColors val="1"/>
        <c:ser>
          <c:idx val="0"/>
          <c:order val="0"/>
          <c:tx>
            <c:strRef>
              <c:f>'28'!$AB$16</c:f>
              <c:strCache>
                <c:ptCount val="1"/>
                <c:pt idx="0">
                  <c:v>従業者数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0B-442A-AFB0-20EF33FBC7AD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AA0B-442A-AFB0-20EF33FBC7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AA0B-442A-AFB0-20EF33FBC7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AA0B-442A-AFB0-20EF33FBC7AD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6-AA0B-442A-AFB0-20EF33FBC7AD}"/>
              </c:ext>
            </c:extLst>
          </c:dPt>
          <c:dLbls>
            <c:dLbl>
              <c:idx val="0"/>
              <c:layout>
                <c:manualLayout>
                  <c:x val="2.4853250755792394E-2"/>
                  <c:y val="-2.33888507134558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0B-442A-AFB0-20EF33FBC7AD}"/>
                </c:ext>
              </c:extLst>
            </c:dLbl>
            <c:dLbl>
              <c:idx val="1"/>
              <c:layout>
                <c:manualLayout>
                  <c:x val="4.6056424971339806E-2"/>
                  <c:y val="3.25722989075879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0B-442A-AFB0-20EF33FBC7AD}"/>
                </c:ext>
              </c:extLst>
            </c:dLbl>
            <c:dLbl>
              <c:idx val="2"/>
              <c:layout>
                <c:manualLayout>
                  <c:x val="2.4235388953331931E-2"/>
                  <c:y val="1.40878497950154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0B-442A-AFB0-20EF33FBC7AD}"/>
                </c:ext>
              </c:extLst>
            </c:dLbl>
            <c:dLbl>
              <c:idx val="3"/>
              <c:layout>
                <c:manualLayout>
                  <c:x val="1.2705171949865575E-2"/>
                  <c:y val="6.24048866253352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0B-442A-AFB0-20EF33FBC7AD}"/>
                </c:ext>
              </c:extLst>
            </c:dLbl>
            <c:dLbl>
              <c:idx val="4"/>
              <c:layout>
                <c:manualLayout>
                  <c:x val="0.21409779541632362"/>
                  <c:y val="-1.7286358842606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0B-442A-AFB0-20EF33FBC7A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'28'!$AA$17:$AA$21</c:f>
              <c:strCache>
                <c:ptCount val="5"/>
                <c:pt idx="0">
                  <c:v>1～4人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30人以上</c:v>
                </c:pt>
              </c:strCache>
            </c:strRef>
          </c:cat>
          <c:val>
            <c:numRef>
              <c:f>'28'!$AB$17:$AB$21</c:f>
              <c:numCache>
                <c:formatCode>General</c:formatCode>
                <c:ptCount val="5"/>
                <c:pt idx="0">
                  <c:v>4617</c:v>
                </c:pt>
                <c:pt idx="1">
                  <c:v>4733</c:v>
                </c:pt>
                <c:pt idx="2">
                  <c:v>6881</c:v>
                </c:pt>
                <c:pt idx="3">
                  <c:v>4211</c:v>
                </c:pt>
                <c:pt idx="4">
                  <c:v>31125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0B-442A-AFB0-20EF33FBC7AD}"/>
            </c:ext>
          </c:extLst>
        </c:ser>
        <c:ser>
          <c:idx val="1"/>
          <c:order val="1"/>
          <c:tx>
            <c:strRef>
              <c:f>'28'!$AC$16</c:f>
              <c:strCache>
                <c:ptCount val="1"/>
                <c:pt idx="0">
                  <c:v>割合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8-AA0B-442A-AFB0-20EF33FBC7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AA0B-442A-AFB0-20EF33FBC7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AA0B-442A-AFB0-20EF33FBC7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B-AA0B-442A-AFB0-20EF33FBC7A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AA0B-442A-AFB0-20EF33FBC7A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'28'!$AA$17:$AA$21</c:f>
              <c:strCache>
                <c:ptCount val="5"/>
                <c:pt idx="0">
                  <c:v>1～4人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30人以上</c:v>
                </c:pt>
              </c:strCache>
            </c:strRef>
          </c:cat>
          <c:val>
            <c:numRef>
              <c:f>'28'!$AC$17:$AC$21</c:f>
              <c:numCache>
                <c:formatCode>0.0%</c:formatCode>
                <c:ptCount val="5"/>
                <c:pt idx="0">
                  <c:v>8.9534004305078824E-2</c:v>
                </c:pt>
                <c:pt idx="1">
                  <c:v>9.1783504954719097E-2</c:v>
                </c:pt>
                <c:pt idx="2">
                  <c:v>0.13343805146702348</c:v>
                </c:pt>
                <c:pt idx="3">
                  <c:v>8.1660752031337866E-2</c:v>
                </c:pt>
                <c:pt idx="4">
                  <c:v>0.60358368724184075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A0B-442A-AFB0-20EF33FBC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209550</xdr:rowOff>
    </xdr:from>
    <xdr:to>
      <xdr:col>10</xdr:col>
      <xdr:colOff>254000</xdr:colOff>
      <xdr:row>36</xdr:row>
      <xdr:rowOff>85725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14C017AC-44EE-48D5-9A20-7CDF4EB9B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19</xdr:row>
      <xdr:rowOff>38100</xdr:rowOff>
    </xdr:from>
    <xdr:to>
      <xdr:col>21</xdr:col>
      <xdr:colOff>161925</xdr:colOff>
      <xdr:row>37</xdr:row>
      <xdr:rowOff>104775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C714D5DA-2495-4528-BA47-A2CD33DA7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</xdr:colOff>
      <xdr:row>18</xdr:row>
      <xdr:rowOff>114300</xdr:rowOff>
    </xdr:from>
    <xdr:to>
      <xdr:col>12</xdr:col>
      <xdr:colOff>209550</xdr:colOff>
      <xdr:row>19</xdr:row>
      <xdr:rowOff>57150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F55405FD-0032-4356-BBF8-31A137DF61B5}"/>
            </a:ext>
          </a:extLst>
        </xdr:cNvPr>
        <xdr:cNvSpPr txBox="1">
          <a:spLocks noChangeArrowheads="1"/>
        </xdr:cNvSpPr>
      </xdr:nvSpPr>
      <xdr:spPr bwMode="auto">
        <a:xfrm>
          <a:off x="7924800" y="6762750"/>
          <a:ext cx="1809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381000</xdr:rowOff>
    </xdr:from>
    <xdr:to>
      <xdr:col>13</xdr:col>
      <xdr:colOff>600075</xdr:colOff>
      <xdr:row>35</xdr:row>
      <xdr:rowOff>400050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1FC3B102-D186-49BF-9940-5DEA5DDED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390525</xdr:rowOff>
    </xdr:from>
    <xdr:to>
      <xdr:col>0</xdr:col>
      <xdr:colOff>0</xdr:colOff>
      <xdr:row>33</xdr:row>
      <xdr:rowOff>390525</xdr:rowOff>
    </xdr:to>
    <xdr:cxnSp macro="">
      <xdr:nvCxnSpPr>
        <xdr:cNvPr id="3" name="AutoShape 5">
          <a:extLst>
            <a:ext uri="{FF2B5EF4-FFF2-40B4-BE49-F238E27FC236}">
              <a16:creationId xmlns:a16="http://schemas.microsoft.com/office/drawing/2014/main" id="{CF64BD43-E538-4406-9CE9-ACF0D1CA8D1F}"/>
            </a:ext>
          </a:extLst>
        </xdr:cNvPr>
        <xdr:cNvCxnSpPr>
          <a:cxnSpLocks noChangeShapeType="1"/>
          <a:stCxn id="2" idx="1"/>
          <a:endCxn id="2" idx="1"/>
        </xdr:cNvCxnSpPr>
      </xdr:nvCxnSpPr>
      <xdr:spPr bwMode="auto">
        <a:xfrm>
          <a:off x="0" y="950595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26</xdr:row>
      <xdr:rowOff>228600</xdr:rowOff>
    </xdr:from>
    <xdr:to>
      <xdr:col>13</xdr:col>
      <xdr:colOff>552450</xdr:colOff>
      <xdr:row>31</xdr:row>
      <xdr:rowOff>390525</xdr:rowOff>
    </xdr:to>
    <xdr:graphicFrame macro="">
      <xdr:nvGraphicFramePr>
        <xdr:cNvPr id="4" name="グラフ 8">
          <a:extLst>
            <a:ext uri="{FF2B5EF4-FFF2-40B4-BE49-F238E27FC236}">
              <a16:creationId xmlns:a16="http://schemas.microsoft.com/office/drawing/2014/main" id="{EA6C781E-6E9E-4EFF-B7DA-3954EF937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266700</xdr:colOff>
      <xdr:row>28</xdr:row>
      <xdr:rowOff>38100</xdr:rowOff>
    </xdr:from>
    <xdr:to>
      <xdr:col>21</xdr:col>
      <xdr:colOff>66675</xdr:colOff>
      <xdr:row>35</xdr:row>
      <xdr:rowOff>85725</xdr:rowOff>
    </xdr:to>
    <xdr:graphicFrame macro="">
      <xdr:nvGraphicFramePr>
        <xdr:cNvPr id="5" name="グラフ 19">
          <a:extLst>
            <a:ext uri="{FF2B5EF4-FFF2-40B4-BE49-F238E27FC236}">
              <a16:creationId xmlns:a16="http://schemas.microsoft.com/office/drawing/2014/main" id="{620740F6-4062-4D40-91DE-197BC20B6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409575</xdr:colOff>
      <xdr:row>28</xdr:row>
      <xdr:rowOff>209550</xdr:rowOff>
    </xdr:from>
    <xdr:to>
      <xdr:col>24</xdr:col>
      <xdr:colOff>190500</xdr:colOff>
      <xdr:row>35</xdr:row>
      <xdr:rowOff>152400</xdr:rowOff>
    </xdr:to>
    <xdr:graphicFrame macro="">
      <xdr:nvGraphicFramePr>
        <xdr:cNvPr id="6" name="グラフ 20">
          <a:extLst>
            <a:ext uri="{FF2B5EF4-FFF2-40B4-BE49-F238E27FC236}">
              <a16:creationId xmlns:a16="http://schemas.microsoft.com/office/drawing/2014/main" id="{7F03E55D-C787-4D2E-98AF-3869ED240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171450</xdr:colOff>
      <xdr:row>28</xdr:row>
      <xdr:rowOff>57151</xdr:rowOff>
    </xdr:from>
    <xdr:to>
      <xdr:col>17</xdr:col>
      <xdr:colOff>133350</xdr:colOff>
      <xdr:row>28</xdr:row>
      <xdr:rowOff>314325</xdr:rowOff>
    </xdr:to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E38FF7FA-8F2E-41E2-8D6A-3EB98D7ABA1E}"/>
            </a:ext>
          </a:extLst>
        </xdr:cNvPr>
        <xdr:cNvSpPr txBox="1">
          <a:spLocks noChangeArrowheads="1"/>
        </xdr:cNvSpPr>
      </xdr:nvSpPr>
      <xdr:spPr bwMode="auto">
        <a:xfrm>
          <a:off x="5600700" y="6896101"/>
          <a:ext cx="1905000" cy="2571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事業所の規模別割合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0.48969</cdr:x>
      <cdr:y>0.38081</cdr:y>
    </cdr:from>
    <cdr:to>
      <cdr:x>0.48969</cdr:x>
      <cdr:y>0.38081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624493" y="724984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0.24414</cdr:x>
      <cdr:y>0.38081</cdr:y>
    </cdr:from>
    <cdr:to>
      <cdr:x>0.24414</cdr:x>
      <cdr:y>0.38081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310043" y="724984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0.63651</cdr:x>
      <cdr:y>0.68587</cdr:y>
    </cdr:from>
    <cdr:to>
      <cdr:x>0.6375</cdr:x>
      <cdr:y>0.68634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92275" y="1329355"/>
          <a:ext cx="5229" cy="9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2C87-E272-43F8-9681-097E7C20F1E1}">
  <dimension ref="C1:K27"/>
  <sheetViews>
    <sheetView tabSelected="1" view="pageBreakPreview" zoomScaleNormal="100" zoomScaleSheetLayoutView="100" workbookViewId="0"/>
  </sheetViews>
  <sheetFormatPr defaultRowHeight="13.5" x14ac:dyDescent="0.4"/>
  <cols>
    <col min="1" max="1" width="9" style="1"/>
    <col min="2" max="2" width="11.25" style="1" customWidth="1"/>
    <col min="3" max="8" width="9" style="1"/>
    <col min="9" max="9" width="9" style="1" customWidth="1"/>
    <col min="10" max="16384" width="9" style="1"/>
  </cols>
  <sheetData>
    <row r="1" spans="3:11" ht="58.5" customHeight="1" x14ac:dyDescent="0.4">
      <c r="I1" s="226" t="s">
        <v>0</v>
      </c>
      <c r="J1" s="226"/>
      <c r="K1" s="2"/>
    </row>
    <row r="2" spans="3:11" ht="13.5" customHeight="1" x14ac:dyDescent="0.4">
      <c r="C2" s="227" t="s">
        <v>1</v>
      </c>
      <c r="D2" s="227"/>
      <c r="E2" s="227"/>
      <c r="F2" s="227"/>
      <c r="G2" s="227"/>
      <c r="H2" s="227"/>
      <c r="I2" s="3"/>
    </row>
    <row r="3" spans="3:11" ht="13.5" customHeight="1" x14ac:dyDescent="0.4">
      <c r="C3" s="227"/>
      <c r="D3" s="227"/>
      <c r="E3" s="227"/>
      <c r="F3" s="227"/>
      <c r="G3" s="227"/>
      <c r="H3" s="227"/>
      <c r="I3" s="3"/>
    </row>
    <row r="4" spans="3:11" ht="13.5" customHeight="1" x14ac:dyDescent="0.4">
      <c r="C4" s="227"/>
      <c r="D4" s="227"/>
      <c r="E4" s="227"/>
      <c r="F4" s="227"/>
      <c r="G4" s="227"/>
      <c r="H4" s="227"/>
      <c r="I4" s="3"/>
    </row>
    <row r="5" spans="3:11" ht="13.5" customHeight="1" x14ac:dyDescent="0.4">
      <c r="C5" s="227"/>
      <c r="D5" s="227"/>
      <c r="E5" s="227"/>
      <c r="F5" s="227"/>
      <c r="G5" s="227"/>
      <c r="H5" s="227"/>
      <c r="I5" s="3"/>
    </row>
    <row r="6" spans="3:11" ht="36" customHeight="1" x14ac:dyDescent="0.4"/>
    <row r="7" spans="3:11" ht="30" customHeight="1" x14ac:dyDescent="0.4">
      <c r="C7" s="4" t="s">
        <v>2</v>
      </c>
      <c r="D7" s="228" t="s">
        <v>3</v>
      </c>
      <c r="E7" s="225"/>
      <c r="F7" s="225"/>
      <c r="G7" s="225"/>
      <c r="H7" s="225"/>
    </row>
    <row r="8" spans="3:11" x14ac:dyDescent="0.4">
      <c r="D8" s="5"/>
      <c r="E8" s="5"/>
      <c r="F8" s="5"/>
      <c r="G8" s="5"/>
      <c r="H8" s="5"/>
    </row>
    <row r="9" spans="3:11" ht="30" customHeight="1" x14ac:dyDescent="0.4">
      <c r="C9" s="4" t="s">
        <v>4</v>
      </c>
      <c r="D9" s="228" t="s">
        <v>5</v>
      </c>
      <c r="E9" s="225"/>
      <c r="F9" s="225"/>
      <c r="G9" s="225"/>
      <c r="H9" s="225"/>
    </row>
    <row r="10" spans="3:11" x14ac:dyDescent="0.4">
      <c r="D10" s="5"/>
      <c r="E10" s="5"/>
      <c r="F10" s="5"/>
      <c r="G10" s="5"/>
      <c r="H10" s="5"/>
    </row>
    <row r="11" spans="3:11" ht="30" customHeight="1" x14ac:dyDescent="0.4">
      <c r="C11" s="4" t="s">
        <v>6</v>
      </c>
      <c r="D11" s="229" t="s">
        <v>7</v>
      </c>
      <c r="E11" s="229"/>
      <c r="F11" s="229"/>
      <c r="G11" s="229"/>
      <c r="H11" s="229"/>
    </row>
    <row r="12" spans="3:11" x14ac:dyDescent="0.4">
      <c r="C12" s="6"/>
      <c r="D12" s="5"/>
      <c r="E12" s="5"/>
      <c r="F12" s="5"/>
      <c r="G12" s="5"/>
      <c r="H12" s="5"/>
    </row>
    <row r="13" spans="3:11" ht="30" customHeight="1" x14ac:dyDescent="0.4">
      <c r="C13" s="4" t="s">
        <v>8</v>
      </c>
      <c r="D13" s="225" t="s">
        <v>9</v>
      </c>
      <c r="E13" s="225"/>
      <c r="F13" s="225"/>
      <c r="G13" s="225"/>
      <c r="H13" s="225"/>
    </row>
    <row r="14" spans="3:11" x14ac:dyDescent="0.4">
      <c r="C14" s="6"/>
    </row>
    <row r="15" spans="3:11" ht="30" customHeight="1" x14ac:dyDescent="0.4">
      <c r="C15" s="4"/>
      <c r="D15" s="230"/>
      <c r="E15" s="230"/>
      <c r="F15" s="230"/>
      <c r="G15" s="230"/>
      <c r="H15" s="230"/>
    </row>
    <row r="16" spans="3:11" x14ac:dyDescent="0.4">
      <c r="C16" s="6"/>
    </row>
    <row r="17" spans="3:8" ht="30" customHeight="1" x14ac:dyDescent="0.4">
      <c r="C17" s="4"/>
      <c r="D17" s="230"/>
      <c r="E17" s="230"/>
      <c r="F17" s="230"/>
      <c r="G17" s="230"/>
      <c r="H17" s="230"/>
    </row>
    <row r="18" spans="3:8" x14ac:dyDescent="0.4">
      <c r="C18" s="6"/>
    </row>
    <row r="19" spans="3:8" ht="30" customHeight="1" x14ac:dyDescent="0.4">
      <c r="C19" s="4"/>
      <c r="D19" s="231"/>
      <c r="E19" s="230"/>
      <c r="F19" s="230"/>
      <c r="G19" s="230"/>
      <c r="H19" s="230"/>
    </row>
    <row r="20" spans="3:8" x14ac:dyDescent="0.4">
      <c r="C20" s="6"/>
      <c r="D20" s="5"/>
      <c r="E20" s="5"/>
      <c r="F20" s="5"/>
      <c r="G20" s="5"/>
      <c r="H20" s="5"/>
    </row>
    <row r="21" spans="3:8" ht="30" customHeight="1" x14ac:dyDescent="0.4">
      <c r="C21" s="4"/>
      <c r="D21" s="225"/>
      <c r="E21" s="225"/>
      <c r="F21" s="225"/>
      <c r="G21" s="225"/>
      <c r="H21" s="225"/>
    </row>
    <row r="22" spans="3:8" x14ac:dyDescent="0.4">
      <c r="C22" s="6"/>
      <c r="D22" s="5"/>
      <c r="E22" s="5"/>
      <c r="F22" s="5"/>
      <c r="G22" s="5"/>
      <c r="H22" s="5"/>
    </row>
    <row r="23" spans="3:8" ht="30" customHeight="1" x14ac:dyDescent="0.4">
      <c r="C23" s="4"/>
      <c r="D23" s="225"/>
      <c r="E23" s="225"/>
      <c r="F23" s="225"/>
      <c r="G23" s="225"/>
      <c r="H23" s="225"/>
    </row>
    <row r="24" spans="3:8" x14ac:dyDescent="0.4">
      <c r="C24" s="6"/>
      <c r="D24" s="5"/>
      <c r="E24" s="5"/>
      <c r="F24" s="5"/>
      <c r="G24" s="5"/>
      <c r="H24" s="5"/>
    </row>
    <row r="25" spans="3:8" ht="30" customHeight="1" x14ac:dyDescent="0.4">
      <c r="C25" s="4"/>
      <c r="D25" s="225"/>
      <c r="E25" s="225"/>
      <c r="F25" s="225"/>
      <c r="G25" s="225"/>
      <c r="H25" s="225"/>
    </row>
    <row r="26" spans="3:8" x14ac:dyDescent="0.4">
      <c r="C26" s="6"/>
      <c r="D26" s="5"/>
      <c r="E26" s="5"/>
      <c r="F26" s="5"/>
      <c r="G26" s="5"/>
      <c r="H26" s="5"/>
    </row>
    <row r="27" spans="3:8" ht="30" customHeight="1" x14ac:dyDescent="0.4">
      <c r="C27" s="4"/>
      <c r="D27" s="225"/>
      <c r="E27" s="225"/>
      <c r="F27" s="225"/>
      <c r="G27" s="225"/>
      <c r="H27" s="225"/>
    </row>
  </sheetData>
  <mergeCells count="13">
    <mergeCell ref="D27:H27"/>
    <mergeCell ref="D15:H15"/>
    <mergeCell ref="D17:H17"/>
    <mergeCell ref="D19:H19"/>
    <mergeCell ref="D21:H21"/>
    <mergeCell ref="D23:H23"/>
    <mergeCell ref="D25:H25"/>
    <mergeCell ref="D13:H13"/>
    <mergeCell ref="I1:J1"/>
    <mergeCell ref="C2:H5"/>
    <mergeCell ref="D7:H7"/>
    <mergeCell ref="D9:H9"/>
    <mergeCell ref="D11:H11"/>
  </mergeCells>
  <phoneticPr fontId="2"/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74CE-521A-4B18-8755-36B366C987E5}">
  <dimension ref="A1:V51"/>
  <sheetViews>
    <sheetView showGridLines="0" view="pageBreakPreview" zoomScaleNormal="100" zoomScaleSheetLayoutView="100" workbookViewId="0">
      <pane ySplit="5" topLeftCell="A6" activePane="bottomLeft" state="frozen"/>
      <selection pane="bottomLeft"/>
    </sheetView>
  </sheetViews>
  <sheetFormatPr defaultColWidth="3.875" defaultRowHeight="12" x14ac:dyDescent="0.4"/>
  <cols>
    <col min="1" max="1" width="9.875" style="8" customWidth="1"/>
    <col min="2" max="11" width="8.375" style="8" customWidth="1"/>
    <col min="12" max="12" width="10" style="8" customWidth="1"/>
    <col min="13" max="22" width="8.375" style="8" customWidth="1"/>
    <col min="23" max="23" width="8.5" style="8" customWidth="1"/>
    <col min="24" max="16384" width="3.875" style="8"/>
  </cols>
  <sheetData>
    <row r="1" spans="1:22" ht="36.75" customHeight="1" x14ac:dyDescent="0.4">
      <c r="A1" s="7" t="s">
        <v>10</v>
      </c>
      <c r="V1" s="9" t="s">
        <v>11</v>
      </c>
    </row>
    <row r="2" spans="1:22" ht="18.75" customHeight="1" x14ac:dyDescent="0.4">
      <c r="A2" s="10" t="s">
        <v>12</v>
      </c>
      <c r="I2" s="11"/>
    </row>
    <row r="3" spans="1:22" ht="11.25" customHeight="1" x14ac:dyDescent="0.4">
      <c r="A3" s="10"/>
      <c r="I3" s="11"/>
    </row>
    <row r="4" spans="1:22" ht="18.75" customHeight="1" x14ac:dyDescent="0.15">
      <c r="A4" s="12" t="s">
        <v>13</v>
      </c>
      <c r="B4" s="13"/>
      <c r="C4" s="12"/>
      <c r="D4" s="12"/>
      <c r="E4" s="12"/>
      <c r="F4" s="12"/>
      <c r="G4" s="12"/>
      <c r="H4" s="12"/>
      <c r="I4" s="14"/>
      <c r="J4" s="14"/>
      <c r="K4" s="14"/>
      <c r="L4" s="12" t="s">
        <v>14</v>
      </c>
      <c r="N4" s="12"/>
      <c r="O4" s="12"/>
      <c r="P4" s="12"/>
      <c r="Q4" s="12"/>
      <c r="R4" s="12"/>
      <c r="S4" s="15"/>
      <c r="T4" s="14"/>
      <c r="U4" s="14"/>
      <c r="V4" s="16" t="s">
        <v>15</v>
      </c>
    </row>
    <row r="5" spans="1:22" s="25" customFormat="1" ht="18.75" customHeight="1" x14ac:dyDescent="0.4">
      <c r="A5" s="17"/>
      <c r="B5" s="18" t="s">
        <v>16</v>
      </c>
      <c r="C5" s="18" t="s">
        <v>17</v>
      </c>
      <c r="D5" s="18" t="s">
        <v>18</v>
      </c>
      <c r="E5" s="18" t="s">
        <v>19</v>
      </c>
      <c r="F5" s="19" t="s">
        <v>20</v>
      </c>
      <c r="G5" s="19" t="s">
        <v>21</v>
      </c>
      <c r="H5" s="19" t="s">
        <v>22</v>
      </c>
      <c r="I5" s="20" t="s">
        <v>23</v>
      </c>
      <c r="J5" s="21" t="s">
        <v>24</v>
      </c>
      <c r="K5" s="22" t="s">
        <v>25</v>
      </c>
      <c r="L5" s="23"/>
      <c r="M5" s="24" t="s">
        <v>16</v>
      </c>
      <c r="N5" s="24" t="s">
        <v>17</v>
      </c>
      <c r="O5" s="24" t="s">
        <v>18</v>
      </c>
      <c r="P5" s="18" t="s">
        <v>19</v>
      </c>
      <c r="Q5" s="19" t="s">
        <v>20</v>
      </c>
      <c r="R5" s="19" t="s">
        <v>21</v>
      </c>
      <c r="S5" s="19" t="s">
        <v>22</v>
      </c>
      <c r="T5" s="19" t="s">
        <v>26</v>
      </c>
      <c r="U5" s="19" t="s">
        <v>24</v>
      </c>
      <c r="V5" s="19" t="s">
        <v>25</v>
      </c>
    </row>
    <row r="6" spans="1:22" ht="42.75" customHeight="1" x14ac:dyDescent="0.4">
      <c r="A6" s="26" t="s">
        <v>27</v>
      </c>
      <c r="B6" s="27">
        <v>3975</v>
      </c>
      <c r="C6" s="27">
        <v>4194</v>
      </c>
      <c r="D6" s="27">
        <v>3989</v>
      </c>
      <c r="E6" s="27">
        <v>3683</v>
      </c>
      <c r="F6" s="28">
        <v>3466</v>
      </c>
      <c r="G6" s="28" t="s">
        <v>28</v>
      </c>
      <c r="H6" s="28" t="s">
        <v>28</v>
      </c>
      <c r="I6" s="28" t="s">
        <v>28</v>
      </c>
      <c r="J6" s="28" t="s">
        <v>28</v>
      </c>
      <c r="K6" s="28" t="s">
        <v>28</v>
      </c>
      <c r="L6" s="26" t="s">
        <v>27</v>
      </c>
      <c r="M6" s="27">
        <v>27005</v>
      </c>
      <c r="N6" s="27">
        <v>30209</v>
      </c>
      <c r="O6" s="27">
        <v>32013</v>
      </c>
      <c r="P6" s="27">
        <v>33424</v>
      </c>
      <c r="Q6" s="27">
        <v>34249</v>
      </c>
      <c r="R6" s="28" t="s">
        <v>28</v>
      </c>
      <c r="S6" s="28" t="s">
        <v>28</v>
      </c>
      <c r="T6" s="28" t="s">
        <v>29</v>
      </c>
      <c r="U6" s="28" t="s">
        <v>29</v>
      </c>
      <c r="V6" s="28" t="s">
        <v>30</v>
      </c>
    </row>
    <row r="7" spans="1:22" ht="42.75" customHeight="1" x14ac:dyDescent="0.4">
      <c r="A7" s="29" t="s">
        <v>31</v>
      </c>
      <c r="B7" s="27">
        <v>354</v>
      </c>
      <c r="C7" s="27">
        <v>345</v>
      </c>
      <c r="D7" s="27">
        <v>359</v>
      </c>
      <c r="E7" s="27">
        <v>404</v>
      </c>
      <c r="F7" s="27">
        <v>368</v>
      </c>
      <c r="G7" s="28" t="s">
        <v>28</v>
      </c>
      <c r="H7" s="28" t="s">
        <v>28</v>
      </c>
      <c r="I7" s="28" t="s">
        <v>28</v>
      </c>
      <c r="J7" s="28" t="s">
        <v>28</v>
      </c>
      <c r="K7" s="28" t="s">
        <v>28</v>
      </c>
      <c r="L7" s="29" t="s">
        <v>31</v>
      </c>
      <c r="M7" s="27">
        <v>3577</v>
      </c>
      <c r="N7" s="27">
        <v>4115</v>
      </c>
      <c r="O7" s="27">
        <v>4937</v>
      </c>
      <c r="P7" s="27">
        <v>5588</v>
      </c>
      <c r="Q7" s="27">
        <v>5087</v>
      </c>
      <c r="R7" s="28" t="s">
        <v>28</v>
      </c>
      <c r="S7" s="28" t="s">
        <v>28</v>
      </c>
      <c r="T7" s="28" t="s">
        <v>29</v>
      </c>
      <c r="U7" s="28" t="s">
        <v>29</v>
      </c>
      <c r="V7" s="28" t="s">
        <v>30</v>
      </c>
    </row>
    <row r="8" spans="1:22" ht="42.75" customHeight="1" x14ac:dyDescent="0.4">
      <c r="A8" s="29" t="s">
        <v>32</v>
      </c>
      <c r="B8" s="27">
        <v>138</v>
      </c>
      <c r="C8" s="27">
        <v>120</v>
      </c>
      <c r="D8" s="27">
        <v>103</v>
      </c>
      <c r="E8" s="27">
        <v>115</v>
      </c>
      <c r="F8" s="27">
        <v>104</v>
      </c>
      <c r="G8" s="28" t="s">
        <v>28</v>
      </c>
      <c r="H8" s="28" t="s">
        <v>28</v>
      </c>
      <c r="I8" s="28" t="s">
        <v>28</v>
      </c>
      <c r="J8" s="28" t="s">
        <v>28</v>
      </c>
      <c r="K8" s="28" t="s">
        <v>28</v>
      </c>
      <c r="L8" s="29" t="s">
        <v>32</v>
      </c>
      <c r="M8" s="27">
        <v>835</v>
      </c>
      <c r="N8" s="27">
        <v>787</v>
      </c>
      <c r="O8" s="27">
        <v>766</v>
      </c>
      <c r="P8" s="27">
        <v>963</v>
      </c>
      <c r="Q8" s="27">
        <v>772</v>
      </c>
      <c r="R8" s="28" t="s">
        <v>28</v>
      </c>
      <c r="S8" s="28" t="s">
        <v>28</v>
      </c>
      <c r="T8" s="28" t="s">
        <v>29</v>
      </c>
      <c r="U8" s="28" t="s">
        <v>29</v>
      </c>
      <c r="V8" s="28" t="s">
        <v>30</v>
      </c>
    </row>
    <row r="9" spans="1:22" ht="42.75" customHeight="1" x14ac:dyDescent="0.4">
      <c r="A9" s="29" t="s">
        <v>33</v>
      </c>
      <c r="B9" s="27">
        <v>388</v>
      </c>
      <c r="C9" s="27">
        <v>392</v>
      </c>
      <c r="D9" s="27">
        <v>421</v>
      </c>
      <c r="E9" s="27">
        <v>414</v>
      </c>
      <c r="F9" s="27">
        <v>391</v>
      </c>
      <c r="G9" s="28" t="s">
        <v>28</v>
      </c>
      <c r="H9" s="28" t="s">
        <v>28</v>
      </c>
      <c r="I9" s="28" t="s">
        <v>28</v>
      </c>
      <c r="J9" s="28" t="s">
        <v>28</v>
      </c>
      <c r="K9" s="28" t="s">
        <v>28</v>
      </c>
      <c r="L9" s="29" t="s">
        <v>33</v>
      </c>
      <c r="M9" s="27">
        <v>2473</v>
      </c>
      <c r="N9" s="27">
        <v>2615</v>
      </c>
      <c r="O9" s="27">
        <v>3034</v>
      </c>
      <c r="P9" s="27">
        <v>3320</v>
      </c>
      <c r="Q9" s="27">
        <v>2998</v>
      </c>
      <c r="R9" s="28" t="s">
        <v>28</v>
      </c>
      <c r="S9" s="28" t="s">
        <v>28</v>
      </c>
      <c r="T9" s="28" t="s">
        <v>29</v>
      </c>
      <c r="U9" s="28" t="s">
        <v>29</v>
      </c>
      <c r="V9" s="28" t="s">
        <v>30</v>
      </c>
    </row>
    <row r="10" spans="1:22" ht="42.75" customHeight="1" x14ac:dyDescent="0.4">
      <c r="A10" s="29" t="s">
        <v>34</v>
      </c>
      <c r="B10" s="27">
        <v>268</v>
      </c>
      <c r="C10" s="27">
        <v>272</v>
      </c>
      <c r="D10" s="27">
        <v>272</v>
      </c>
      <c r="E10" s="27">
        <v>268</v>
      </c>
      <c r="F10" s="27">
        <v>244</v>
      </c>
      <c r="G10" s="28" t="s">
        <v>28</v>
      </c>
      <c r="H10" s="28" t="s">
        <v>28</v>
      </c>
      <c r="I10" s="28" t="s">
        <v>28</v>
      </c>
      <c r="J10" s="28" t="s">
        <v>28</v>
      </c>
      <c r="K10" s="28" t="s">
        <v>28</v>
      </c>
      <c r="L10" s="29" t="s">
        <v>34</v>
      </c>
      <c r="M10" s="27">
        <v>1468</v>
      </c>
      <c r="N10" s="27">
        <v>1643</v>
      </c>
      <c r="O10" s="27">
        <v>2178</v>
      </c>
      <c r="P10" s="27">
        <v>2262</v>
      </c>
      <c r="Q10" s="27">
        <v>2089</v>
      </c>
      <c r="R10" s="28" t="s">
        <v>28</v>
      </c>
      <c r="S10" s="28" t="s">
        <v>28</v>
      </c>
      <c r="T10" s="28" t="s">
        <v>29</v>
      </c>
      <c r="U10" s="28" t="s">
        <v>29</v>
      </c>
      <c r="V10" s="28" t="s">
        <v>30</v>
      </c>
    </row>
    <row r="11" spans="1:22" ht="42.75" customHeight="1" x14ac:dyDescent="0.4">
      <c r="A11" s="29" t="s">
        <v>35</v>
      </c>
      <c r="B11" s="27">
        <v>485</v>
      </c>
      <c r="C11" s="27">
        <v>492</v>
      </c>
      <c r="D11" s="27">
        <v>490</v>
      </c>
      <c r="E11" s="27">
        <v>488</v>
      </c>
      <c r="F11" s="27">
        <v>455</v>
      </c>
      <c r="G11" s="28" t="s">
        <v>28</v>
      </c>
      <c r="H11" s="28" t="s">
        <v>28</v>
      </c>
      <c r="I11" s="28" t="s">
        <v>28</v>
      </c>
      <c r="J11" s="28" t="s">
        <v>28</v>
      </c>
      <c r="K11" s="28" t="s">
        <v>28</v>
      </c>
      <c r="L11" s="29" t="s">
        <v>35</v>
      </c>
      <c r="M11" s="27">
        <v>2301</v>
      </c>
      <c r="N11" s="27">
        <v>2548</v>
      </c>
      <c r="O11" s="27">
        <v>2910</v>
      </c>
      <c r="P11" s="27">
        <v>3453</v>
      </c>
      <c r="Q11" s="27">
        <v>3275</v>
      </c>
      <c r="R11" s="28" t="s">
        <v>28</v>
      </c>
      <c r="S11" s="28" t="s">
        <v>28</v>
      </c>
      <c r="T11" s="28" t="s">
        <v>29</v>
      </c>
      <c r="U11" s="28" t="s">
        <v>29</v>
      </c>
      <c r="V11" s="28" t="s">
        <v>30</v>
      </c>
    </row>
    <row r="12" spans="1:22" ht="42.75" customHeight="1" x14ac:dyDescent="0.4">
      <c r="A12" s="29" t="s">
        <v>36</v>
      </c>
      <c r="B12" s="27">
        <f t="shared" ref="B12:F12" si="0">SUM(B6:B11)</f>
        <v>5608</v>
      </c>
      <c r="C12" s="27">
        <f t="shared" si="0"/>
        <v>5815</v>
      </c>
      <c r="D12" s="27">
        <f t="shared" si="0"/>
        <v>5634</v>
      </c>
      <c r="E12" s="27">
        <f t="shared" si="0"/>
        <v>5372</v>
      </c>
      <c r="F12" s="27">
        <f t="shared" si="0"/>
        <v>5028</v>
      </c>
      <c r="G12" s="28" t="s">
        <v>28</v>
      </c>
      <c r="H12" s="28" t="s">
        <v>28</v>
      </c>
      <c r="I12" s="28" t="s">
        <v>28</v>
      </c>
      <c r="J12" s="28" t="s">
        <v>28</v>
      </c>
      <c r="K12" s="28" t="s">
        <v>28</v>
      </c>
      <c r="L12" s="29" t="s">
        <v>36</v>
      </c>
      <c r="M12" s="27">
        <f t="shared" ref="M12:Q12" si="1">SUM(M6:M11)</f>
        <v>37659</v>
      </c>
      <c r="N12" s="27">
        <f t="shared" si="1"/>
        <v>41917</v>
      </c>
      <c r="O12" s="27">
        <f t="shared" si="1"/>
        <v>45838</v>
      </c>
      <c r="P12" s="27">
        <f>SUM(P6:P11)</f>
        <v>49010</v>
      </c>
      <c r="Q12" s="27">
        <f t="shared" si="1"/>
        <v>48470</v>
      </c>
      <c r="R12" s="28" t="s">
        <v>28</v>
      </c>
      <c r="S12" s="28" t="s">
        <v>28</v>
      </c>
      <c r="T12" s="28" t="s">
        <v>29</v>
      </c>
      <c r="U12" s="28" t="s">
        <v>29</v>
      </c>
      <c r="V12" s="28" t="s">
        <v>30</v>
      </c>
    </row>
    <row r="13" spans="1:22" ht="27.75" customHeight="1" x14ac:dyDescent="0.4">
      <c r="A13" s="12" t="s">
        <v>37</v>
      </c>
      <c r="B13" s="30" t="s">
        <v>28</v>
      </c>
      <c r="C13" s="31" t="s">
        <v>28</v>
      </c>
      <c r="D13" s="31" t="s">
        <v>28</v>
      </c>
      <c r="E13" s="31" t="s">
        <v>28</v>
      </c>
      <c r="F13" s="31" t="s">
        <v>28</v>
      </c>
      <c r="G13" s="32">
        <v>4669</v>
      </c>
      <c r="H13" s="32">
        <v>4856</v>
      </c>
      <c r="I13" s="32">
        <v>4448</v>
      </c>
      <c r="J13" s="32">
        <v>4636</v>
      </c>
      <c r="K13" s="33">
        <v>3963</v>
      </c>
      <c r="L13" s="34" t="s">
        <v>37</v>
      </c>
      <c r="M13" s="31" t="s">
        <v>28</v>
      </c>
      <c r="N13" s="31" t="s">
        <v>28</v>
      </c>
      <c r="O13" s="31" t="s">
        <v>28</v>
      </c>
      <c r="P13" s="31" t="s">
        <v>28</v>
      </c>
      <c r="Q13" s="31" t="s">
        <v>28</v>
      </c>
      <c r="R13" s="35">
        <v>49253</v>
      </c>
      <c r="S13" s="35">
        <v>52669</v>
      </c>
      <c r="T13" s="35">
        <v>53336</v>
      </c>
      <c r="U13" s="32" t="s">
        <v>38</v>
      </c>
      <c r="V13" s="35">
        <v>51567</v>
      </c>
    </row>
    <row r="14" spans="1:22" ht="15" customHeight="1" x14ac:dyDescent="0.15">
      <c r="A14" s="8" t="s">
        <v>39</v>
      </c>
      <c r="Q14" s="36" t="s">
        <v>40</v>
      </c>
      <c r="S14" s="37"/>
      <c r="T14" s="38"/>
      <c r="U14" s="38"/>
      <c r="V14" s="37"/>
    </row>
    <row r="15" spans="1:22" ht="15" customHeight="1" x14ac:dyDescent="0.4">
      <c r="A15" s="232" t="s">
        <v>41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Q15" s="233" t="s">
        <v>42</v>
      </c>
      <c r="R15" s="233"/>
      <c r="S15" s="233"/>
      <c r="T15" s="233"/>
      <c r="U15" s="233"/>
      <c r="V15" s="39"/>
    </row>
    <row r="16" spans="1:22" ht="15" customHeight="1" x14ac:dyDescent="0.4">
      <c r="A16" s="234" t="s">
        <v>43</v>
      </c>
      <c r="B16" s="234"/>
      <c r="C16" s="234"/>
      <c r="D16" s="234"/>
      <c r="E16" s="234"/>
      <c r="F16" s="234"/>
      <c r="G16" s="234"/>
      <c r="H16" s="234"/>
      <c r="I16" s="234"/>
      <c r="J16" s="234"/>
      <c r="K16" s="40"/>
      <c r="Q16" s="233" t="s">
        <v>44</v>
      </c>
      <c r="R16" s="233"/>
      <c r="S16" s="233"/>
      <c r="T16" s="233"/>
      <c r="U16" s="233"/>
      <c r="V16" s="39"/>
    </row>
    <row r="17" ht="30" customHeight="1" x14ac:dyDescent="0.4"/>
    <row r="18" ht="17.25" customHeight="1" x14ac:dyDescent="0.4"/>
    <row r="19" ht="17.25" customHeight="1" x14ac:dyDescent="0.4"/>
    <row r="20" ht="17.25" customHeight="1" x14ac:dyDescent="0.4"/>
    <row r="21" ht="17.25" customHeight="1" x14ac:dyDescent="0.4"/>
    <row r="22" ht="17.25" customHeight="1" x14ac:dyDescent="0.4"/>
    <row r="23" ht="17.25" customHeight="1" x14ac:dyDescent="0.4"/>
    <row r="24" ht="17.25" customHeight="1" x14ac:dyDescent="0.4"/>
    <row r="42" spans="1:22" x14ac:dyDescent="0.4">
      <c r="A42" s="41"/>
      <c r="B42" s="42" t="s">
        <v>16</v>
      </c>
      <c r="C42" s="42" t="s">
        <v>17</v>
      </c>
      <c r="D42" s="42" t="s">
        <v>18</v>
      </c>
      <c r="E42" s="42" t="s">
        <v>19</v>
      </c>
      <c r="F42" s="42" t="s">
        <v>20</v>
      </c>
      <c r="G42" s="43">
        <v>38991</v>
      </c>
      <c r="H42" s="44" t="s">
        <v>22</v>
      </c>
      <c r="I42" s="44" t="s">
        <v>23</v>
      </c>
      <c r="J42" s="44" t="s">
        <v>24</v>
      </c>
      <c r="K42" s="44" t="s">
        <v>25</v>
      </c>
      <c r="L42" s="45"/>
      <c r="M42" s="46"/>
      <c r="N42" s="42" t="s">
        <v>16</v>
      </c>
      <c r="O42" s="42" t="s">
        <v>17</v>
      </c>
      <c r="P42" s="42" t="s">
        <v>18</v>
      </c>
      <c r="Q42" s="42" t="s">
        <v>19</v>
      </c>
      <c r="R42" s="42" t="s">
        <v>20</v>
      </c>
      <c r="S42" s="43">
        <v>38991</v>
      </c>
      <c r="T42" s="47" t="s">
        <v>22</v>
      </c>
      <c r="U42" s="47" t="s">
        <v>23</v>
      </c>
      <c r="V42" s="47" t="s">
        <v>45</v>
      </c>
    </row>
    <row r="43" spans="1:22" x14ac:dyDescent="0.4">
      <c r="A43" s="41" t="s">
        <v>46</v>
      </c>
      <c r="B43" s="41">
        <v>5608</v>
      </c>
      <c r="C43" s="41">
        <v>5815</v>
      </c>
      <c r="D43" s="41">
        <v>5634</v>
      </c>
      <c r="E43" s="41">
        <v>5372</v>
      </c>
      <c r="F43" s="41">
        <v>5028</v>
      </c>
      <c r="G43" s="41">
        <v>4669</v>
      </c>
      <c r="H43" s="48">
        <v>4856</v>
      </c>
      <c r="I43" s="48">
        <v>4448</v>
      </c>
      <c r="J43" s="48">
        <v>4636</v>
      </c>
      <c r="K43" s="48">
        <v>3963</v>
      </c>
      <c r="L43" s="49"/>
      <c r="M43" s="46" t="s">
        <v>47</v>
      </c>
      <c r="N43" s="41">
        <v>37659</v>
      </c>
      <c r="O43" s="41">
        <v>41917</v>
      </c>
      <c r="P43" s="41">
        <v>45838</v>
      </c>
      <c r="Q43" s="41">
        <v>49010</v>
      </c>
      <c r="R43" s="41">
        <v>48470</v>
      </c>
      <c r="S43" s="41">
        <v>49253</v>
      </c>
      <c r="T43" s="41">
        <v>52669</v>
      </c>
      <c r="U43" s="41">
        <v>53336</v>
      </c>
      <c r="V43" s="41">
        <v>51567</v>
      </c>
    </row>
    <row r="48" spans="1:22" x14ac:dyDescent="0.4">
      <c r="E48" s="50"/>
    </row>
    <row r="50" spans="8:12" x14ac:dyDescent="0.4">
      <c r="L50" s="50"/>
    </row>
    <row r="51" spans="8:12" ht="18.75" x14ac:dyDescent="0.4">
      <c r="H51" s="51" t="s">
        <v>48</v>
      </c>
    </row>
  </sheetData>
  <mergeCells count="4">
    <mergeCell ref="A15:K15"/>
    <mergeCell ref="Q15:U15"/>
    <mergeCell ref="A16:J16"/>
    <mergeCell ref="Q16:U16"/>
  </mergeCells>
  <phoneticPr fontId="2"/>
  <conditionalFormatting sqref="K13">
    <cfRule type="containsBlanks" dxfId="0" priority="1">
      <formula>LEN(TRIM(K13))=0</formula>
    </cfRule>
  </conditionalFormatting>
  <pageMargins left="0.78740157480314965" right="0.78740157480314965" top="0.39370078740157483" bottom="0.78740157480314965" header="0.51181102362204722" footer="0.51181102362204722"/>
  <pageSetup paperSize="9" scale="83" orientation="portrait" r:id="rId1"/>
  <headerFooter alignWithMargins="0"/>
  <colBreaks count="1" manualBreakCount="1">
    <brk id="11" max="3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A5CF-49E6-4FEB-8D85-9DA84C123018}">
  <dimension ref="A1:AC60"/>
  <sheetViews>
    <sheetView showGridLines="0" view="pageBreakPreview" topLeftCell="G3" zoomScaleNormal="100" zoomScaleSheetLayoutView="100" workbookViewId="0">
      <selection activeCell="G3" sqref="G3"/>
    </sheetView>
  </sheetViews>
  <sheetFormatPr defaultRowHeight="12" x14ac:dyDescent="0.4"/>
  <cols>
    <col min="1" max="5" width="9" style="53" hidden="1" customWidth="1"/>
    <col min="6" max="6" width="1.5" style="53" hidden="1" customWidth="1"/>
    <col min="7" max="7" width="4.625" style="53" customWidth="1"/>
    <col min="8" max="8" width="15.625" style="53" customWidth="1"/>
    <col min="9" max="20" width="8.5" style="53" customWidth="1"/>
    <col min="21" max="21" width="8.25" style="53" customWidth="1"/>
    <col min="22" max="22" width="7.25" style="53" customWidth="1"/>
    <col min="23" max="24" width="8.5" style="53" customWidth="1"/>
    <col min="25" max="16384" width="9" style="53"/>
  </cols>
  <sheetData>
    <row r="1" spans="1:29" hidden="1" x14ac:dyDescent="0.4">
      <c r="A1" s="52"/>
      <c r="B1" s="52"/>
      <c r="C1" s="52"/>
      <c r="D1" s="52"/>
      <c r="E1" s="52"/>
      <c r="M1" s="54">
        <v>1</v>
      </c>
      <c r="N1" s="55">
        <v>2</v>
      </c>
    </row>
    <row r="2" spans="1:29" ht="11.25" hidden="1" customHeight="1" x14ac:dyDescent="0.4">
      <c r="A2" s="52"/>
      <c r="B2" s="52"/>
      <c r="C2" s="52"/>
      <c r="D2" s="52"/>
      <c r="E2" s="52"/>
      <c r="M2" s="56">
        <v>1</v>
      </c>
      <c r="N2" s="57">
        <v>2</v>
      </c>
    </row>
    <row r="3" spans="1:29" s="59" customFormat="1" ht="37.5" customHeight="1" x14ac:dyDescent="0.4">
      <c r="A3" s="58"/>
      <c r="B3" s="58"/>
      <c r="C3" s="58"/>
      <c r="D3" s="58"/>
      <c r="E3" s="58"/>
      <c r="G3" s="60" t="s">
        <v>49</v>
      </c>
      <c r="M3" s="61"/>
      <c r="N3" s="62"/>
      <c r="V3" s="63"/>
      <c r="X3" s="64" t="s">
        <v>50</v>
      </c>
    </row>
    <row r="4" spans="1:29" ht="18.75" customHeight="1" x14ac:dyDescent="0.4">
      <c r="A4" s="52"/>
      <c r="B4" s="52"/>
      <c r="C4" s="52"/>
      <c r="D4" s="52"/>
      <c r="E4" s="52"/>
      <c r="G4" s="65" t="s">
        <v>51</v>
      </c>
      <c r="M4" s="54"/>
      <c r="N4" s="55"/>
      <c r="S4" s="235" t="s">
        <v>52</v>
      </c>
      <c r="T4" s="235"/>
      <c r="U4" s="235"/>
      <c r="V4" s="235"/>
      <c r="W4" s="235"/>
    </row>
    <row r="5" spans="1:29" ht="11.25" customHeight="1" x14ac:dyDescent="0.4">
      <c r="A5" s="52"/>
      <c r="B5" s="52"/>
      <c r="C5" s="52"/>
      <c r="D5" s="52"/>
      <c r="E5" s="52"/>
      <c r="M5" s="54"/>
      <c r="N5" s="55"/>
      <c r="S5" s="235"/>
      <c r="T5" s="235"/>
      <c r="U5" s="235"/>
      <c r="V5" s="235"/>
      <c r="W5" s="235"/>
    </row>
    <row r="6" spans="1:29" ht="25.5" customHeight="1" x14ac:dyDescent="0.4">
      <c r="A6" s="52"/>
      <c r="B6" s="52"/>
      <c r="C6" s="52"/>
      <c r="D6" s="52"/>
      <c r="E6" s="52"/>
      <c r="F6" s="66"/>
      <c r="G6" s="236" t="s">
        <v>53</v>
      </c>
      <c r="H6" s="237"/>
      <c r="I6" s="237" t="s">
        <v>54</v>
      </c>
      <c r="J6" s="236"/>
      <c r="K6" s="240" t="s">
        <v>55</v>
      </c>
      <c r="L6" s="240"/>
      <c r="M6" s="241" t="s">
        <v>56</v>
      </c>
      <c r="N6" s="241"/>
      <c r="O6" s="242" t="s">
        <v>57</v>
      </c>
      <c r="P6" s="243"/>
      <c r="Q6" s="242" t="s">
        <v>58</v>
      </c>
      <c r="R6" s="243"/>
      <c r="S6" s="243" t="s">
        <v>59</v>
      </c>
      <c r="T6" s="243"/>
      <c r="U6" s="244" t="s">
        <v>60</v>
      </c>
      <c r="V6" s="245"/>
      <c r="W6" s="246"/>
      <c r="X6" s="246"/>
    </row>
    <row r="7" spans="1:29" ht="18.75" customHeight="1" x14ac:dyDescent="0.4">
      <c r="A7" s="52"/>
      <c r="B7" s="52"/>
      <c r="C7" s="52"/>
      <c r="D7" s="52"/>
      <c r="E7" s="52"/>
      <c r="F7" s="66"/>
      <c r="G7" s="238"/>
      <c r="H7" s="239"/>
      <c r="I7" s="67" t="s">
        <v>61</v>
      </c>
      <c r="J7" s="67" t="s">
        <v>47</v>
      </c>
      <c r="K7" s="67" t="s">
        <v>61</v>
      </c>
      <c r="L7" s="67" t="s">
        <v>47</v>
      </c>
      <c r="M7" s="67" t="s">
        <v>61</v>
      </c>
      <c r="N7" s="67" t="s">
        <v>47</v>
      </c>
      <c r="O7" s="68" t="s">
        <v>61</v>
      </c>
      <c r="P7" s="67" t="s">
        <v>47</v>
      </c>
      <c r="Q7" s="67" t="s">
        <v>61</v>
      </c>
      <c r="R7" s="67" t="s">
        <v>47</v>
      </c>
      <c r="S7" s="67" t="s">
        <v>61</v>
      </c>
      <c r="T7" s="67" t="s">
        <v>47</v>
      </c>
      <c r="U7" s="249" t="s">
        <v>61</v>
      </c>
      <c r="V7" s="250"/>
      <c r="W7" s="69"/>
      <c r="X7" s="69"/>
      <c r="AA7" s="70"/>
      <c r="AB7" s="71" t="s">
        <v>62</v>
      </c>
      <c r="AC7" s="71" t="s">
        <v>63</v>
      </c>
    </row>
    <row r="8" spans="1:29" ht="18.95" customHeight="1" x14ac:dyDescent="0.4">
      <c r="A8" s="52" t="s">
        <v>64</v>
      </c>
      <c r="B8" s="52" t="s">
        <v>65</v>
      </c>
      <c r="C8" s="52" t="s">
        <v>66</v>
      </c>
      <c r="D8" s="52" t="s">
        <v>67</v>
      </c>
      <c r="E8" s="52"/>
      <c r="F8" s="72">
        <v>1</v>
      </c>
      <c r="G8" s="73" t="s">
        <v>68</v>
      </c>
      <c r="H8" s="74" t="s">
        <v>69</v>
      </c>
      <c r="I8" s="75">
        <f>K8+M8+O8+Q8+S8+U8</f>
        <v>3963</v>
      </c>
      <c r="J8" s="76">
        <f>L8+N8+P8+R8+T8</f>
        <v>51567</v>
      </c>
      <c r="K8" s="77">
        <f>SUM(K9:K26)</f>
        <v>2188</v>
      </c>
      <c r="L8" s="77">
        <f t="shared" ref="L8:T8" si="0">SUM(L9:L26)</f>
        <v>4617</v>
      </c>
      <c r="M8" s="77">
        <f t="shared" si="0"/>
        <v>716</v>
      </c>
      <c r="N8" s="77">
        <f t="shared" si="0"/>
        <v>4733</v>
      </c>
      <c r="O8" s="77">
        <f t="shared" si="0"/>
        <v>508</v>
      </c>
      <c r="P8" s="77">
        <f t="shared" si="0"/>
        <v>6881</v>
      </c>
      <c r="Q8" s="77">
        <f t="shared" si="0"/>
        <v>172</v>
      </c>
      <c r="R8" s="77">
        <f t="shared" si="0"/>
        <v>4211</v>
      </c>
      <c r="S8" s="77">
        <f t="shared" si="0"/>
        <v>351</v>
      </c>
      <c r="T8" s="77">
        <f t="shared" si="0"/>
        <v>31125</v>
      </c>
      <c r="U8" s="251">
        <f>SUM(U9:V26)</f>
        <v>28</v>
      </c>
      <c r="V8" s="251"/>
      <c r="W8" s="78"/>
      <c r="X8" s="79"/>
      <c r="AA8" s="70" t="s">
        <v>70</v>
      </c>
      <c r="AB8" s="70">
        <v>2188</v>
      </c>
      <c r="AC8" s="80">
        <f>AB8/AB13</f>
        <v>0.55603557814485383</v>
      </c>
    </row>
    <row r="9" spans="1:29" ht="18.95" customHeight="1" x14ac:dyDescent="0.4">
      <c r="A9" s="52" t="s">
        <v>64</v>
      </c>
      <c r="B9" s="52" t="s">
        <v>65</v>
      </c>
      <c r="C9" s="52" t="s">
        <v>66</v>
      </c>
      <c r="D9" s="52" t="s">
        <v>67</v>
      </c>
      <c r="E9" s="52"/>
      <c r="F9" s="72">
        <v>2</v>
      </c>
      <c r="G9" s="73" t="s">
        <v>71</v>
      </c>
      <c r="H9" s="74" t="s">
        <v>72</v>
      </c>
      <c r="I9" s="81">
        <f>K9+M9+O9+Q9+S9+U9</f>
        <v>83</v>
      </c>
      <c r="J9" s="76">
        <f t="shared" ref="J9:J26" si="1">L9+N9+P9+R9+T9</f>
        <v>1438</v>
      </c>
      <c r="K9" s="77">
        <v>27</v>
      </c>
      <c r="L9" s="77">
        <v>71</v>
      </c>
      <c r="M9" s="82">
        <v>17</v>
      </c>
      <c r="N9" s="77">
        <v>111</v>
      </c>
      <c r="O9" s="82">
        <v>20</v>
      </c>
      <c r="P9" s="77">
        <v>265</v>
      </c>
      <c r="Q9" s="77">
        <v>6</v>
      </c>
      <c r="R9" s="77">
        <v>144</v>
      </c>
      <c r="S9" s="82">
        <v>12</v>
      </c>
      <c r="T9" s="77">
        <v>847</v>
      </c>
      <c r="U9" s="247">
        <v>1</v>
      </c>
      <c r="V9" s="247"/>
      <c r="W9" s="83"/>
      <c r="X9" s="84"/>
      <c r="AA9" s="70" t="s">
        <v>73</v>
      </c>
      <c r="AB9" s="70">
        <v>716</v>
      </c>
      <c r="AC9" s="80">
        <f>AB9/AB13</f>
        <v>0.18195679796696315</v>
      </c>
    </row>
    <row r="10" spans="1:29" ht="30.75" x14ac:dyDescent="0.4">
      <c r="A10" s="52"/>
      <c r="B10" s="52"/>
      <c r="C10" s="52"/>
      <c r="D10" s="52"/>
      <c r="E10" s="52"/>
      <c r="F10" s="72"/>
      <c r="G10" s="73" t="s">
        <v>74</v>
      </c>
      <c r="H10" s="74" t="s">
        <v>75</v>
      </c>
      <c r="I10" s="81">
        <f t="shared" ref="I10:I26" si="2">K10+M10+O10+Q10+S10+U10</f>
        <v>4</v>
      </c>
      <c r="J10" s="76">
        <f>L10+N10+P10+R10+T10</f>
        <v>14</v>
      </c>
      <c r="K10" s="77">
        <v>3</v>
      </c>
      <c r="L10" s="77">
        <v>9</v>
      </c>
      <c r="M10" s="82">
        <v>1</v>
      </c>
      <c r="N10" s="77">
        <v>5</v>
      </c>
      <c r="O10" s="82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247">
        <v>0</v>
      </c>
      <c r="V10" s="247"/>
      <c r="W10" s="83"/>
      <c r="X10" s="84"/>
      <c r="AA10" s="70" t="s">
        <v>76</v>
      </c>
      <c r="AB10" s="70">
        <v>508</v>
      </c>
      <c r="AC10" s="80">
        <f>AB10/AB13</f>
        <v>0.12909783989834817</v>
      </c>
    </row>
    <row r="11" spans="1:29" ht="18.95" customHeight="1" x14ac:dyDescent="0.4">
      <c r="A11" s="52" t="s">
        <v>64</v>
      </c>
      <c r="B11" s="52" t="s">
        <v>65</v>
      </c>
      <c r="C11" s="52" t="s">
        <v>66</v>
      </c>
      <c r="D11" s="52" t="s">
        <v>67</v>
      </c>
      <c r="E11" s="52"/>
      <c r="F11" s="72">
        <v>4</v>
      </c>
      <c r="G11" s="85" t="s">
        <v>77</v>
      </c>
      <c r="H11" s="74" t="s">
        <v>78</v>
      </c>
      <c r="I11" s="81">
        <f t="shared" si="2"/>
        <v>377</v>
      </c>
      <c r="J11" s="76">
        <f t="shared" si="1"/>
        <v>1907</v>
      </c>
      <c r="K11" s="77">
        <v>244</v>
      </c>
      <c r="L11" s="77">
        <v>521</v>
      </c>
      <c r="M11" s="82">
        <v>89</v>
      </c>
      <c r="N11" s="77">
        <v>578</v>
      </c>
      <c r="O11" s="77">
        <v>30</v>
      </c>
      <c r="P11" s="77">
        <v>366</v>
      </c>
      <c r="Q11" s="77">
        <v>8</v>
      </c>
      <c r="R11" s="77">
        <v>199</v>
      </c>
      <c r="S11" s="77">
        <v>5</v>
      </c>
      <c r="T11" s="77">
        <v>243</v>
      </c>
      <c r="U11" s="247">
        <v>1</v>
      </c>
      <c r="V11" s="248"/>
      <c r="W11" s="54"/>
      <c r="X11" s="55"/>
      <c r="AA11" s="70" t="s">
        <v>79</v>
      </c>
      <c r="AB11" s="70">
        <v>172</v>
      </c>
      <c r="AC11" s="80">
        <f>AB11/AB13</f>
        <v>4.3710292249047017E-2</v>
      </c>
    </row>
    <row r="12" spans="1:29" ht="18.95" customHeight="1" x14ac:dyDescent="0.4">
      <c r="A12" s="52" t="s">
        <v>64</v>
      </c>
      <c r="B12" s="52" t="s">
        <v>65</v>
      </c>
      <c r="C12" s="52" t="s">
        <v>66</v>
      </c>
      <c r="D12" s="52" t="s">
        <v>67</v>
      </c>
      <c r="E12" s="52"/>
      <c r="F12" s="72">
        <v>5</v>
      </c>
      <c r="G12" s="73" t="s">
        <v>80</v>
      </c>
      <c r="H12" s="74" t="s">
        <v>81</v>
      </c>
      <c r="I12" s="81">
        <f t="shared" si="2"/>
        <v>569</v>
      </c>
      <c r="J12" s="76">
        <f t="shared" si="1"/>
        <v>19172</v>
      </c>
      <c r="K12" s="77">
        <v>187</v>
      </c>
      <c r="L12" s="77">
        <v>434</v>
      </c>
      <c r="M12" s="82">
        <v>109</v>
      </c>
      <c r="N12" s="77">
        <v>742</v>
      </c>
      <c r="O12" s="82">
        <v>92</v>
      </c>
      <c r="P12" s="77">
        <v>1233</v>
      </c>
      <c r="Q12" s="82">
        <v>47</v>
      </c>
      <c r="R12" s="77">
        <v>1178</v>
      </c>
      <c r="S12" s="82">
        <v>132</v>
      </c>
      <c r="T12" s="77">
        <v>15585</v>
      </c>
      <c r="U12" s="247">
        <v>2</v>
      </c>
      <c r="V12" s="248"/>
      <c r="W12" s="54"/>
      <c r="X12" s="55"/>
      <c r="AA12" s="70" t="s">
        <v>82</v>
      </c>
      <c r="AB12" s="70">
        <v>351</v>
      </c>
      <c r="AC12" s="80">
        <f>AB12/AB13</f>
        <v>8.9199491740787798E-2</v>
      </c>
    </row>
    <row r="13" spans="1:29" ht="24" x14ac:dyDescent="0.4">
      <c r="A13" s="52" t="s">
        <v>64</v>
      </c>
      <c r="B13" s="52" t="s">
        <v>65</v>
      </c>
      <c r="C13" s="52" t="s">
        <v>66</v>
      </c>
      <c r="D13" s="52" t="s">
        <v>67</v>
      </c>
      <c r="E13" s="52"/>
      <c r="F13" s="72">
        <v>6</v>
      </c>
      <c r="G13" s="85" t="s">
        <v>83</v>
      </c>
      <c r="H13" s="74" t="s">
        <v>84</v>
      </c>
      <c r="I13" s="81">
        <f t="shared" si="2"/>
        <v>13</v>
      </c>
      <c r="J13" s="76">
        <f t="shared" si="1"/>
        <v>252</v>
      </c>
      <c r="K13" s="77">
        <v>8</v>
      </c>
      <c r="L13" s="77">
        <v>20</v>
      </c>
      <c r="M13" s="82">
        <v>0</v>
      </c>
      <c r="N13" s="77">
        <v>0</v>
      </c>
      <c r="O13" s="82">
        <v>1</v>
      </c>
      <c r="P13" s="77">
        <v>17</v>
      </c>
      <c r="Q13" s="77">
        <v>0</v>
      </c>
      <c r="R13" s="77">
        <v>0</v>
      </c>
      <c r="S13" s="82">
        <v>4</v>
      </c>
      <c r="T13" s="77">
        <v>215</v>
      </c>
      <c r="U13" s="247">
        <v>0</v>
      </c>
      <c r="V13" s="248"/>
      <c r="W13" s="54"/>
      <c r="X13" s="55"/>
      <c r="AA13" s="70" t="s">
        <v>85</v>
      </c>
      <c r="AB13" s="70">
        <f>SUM(AB8:AB12)</f>
        <v>3935</v>
      </c>
      <c r="AC13" s="86">
        <f>SUM(AC8:AC12)</f>
        <v>1</v>
      </c>
    </row>
    <row r="14" spans="1:29" ht="18.95" customHeight="1" x14ac:dyDescent="0.4">
      <c r="A14" s="52" t="s">
        <v>64</v>
      </c>
      <c r="B14" s="52" t="s">
        <v>65</v>
      </c>
      <c r="C14" s="52" t="s">
        <v>66</v>
      </c>
      <c r="D14" s="52" t="s">
        <v>67</v>
      </c>
      <c r="E14" s="52"/>
      <c r="F14" s="87">
        <v>7</v>
      </c>
      <c r="G14" s="85" t="s">
        <v>86</v>
      </c>
      <c r="H14" s="74" t="s">
        <v>87</v>
      </c>
      <c r="I14" s="81">
        <f t="shared" si="2"/>
        <v>11</v>
      </c>
      <c r="J14" s="76">
        <f t="shared" si="1"/>
        <v>90</v>
      </c>
      <c r="K14" s="77">
        <v>9</v>
      </c>
      <c r="L14" s="77">
        <v>23</v>
      </c>
      <c r="M14" s="82">
        <v>1</v>
      </c>
      <c r="N14" s="77">
        <v>6</v>
      </c>
      <c r="O14" s="77">
        <v>0</v>
      </c>
      <c r="P14" s="77">
        <v>0</v>
      </c>
      <c r="Q14" s="77">
        <v>0</v>
      </c>
      <c r="R14" s="77">
        <v>0</v>
      </c>
      <c r="S14" s="82">
        <v>1</v>
      </c>
      <c r="T14" s="77">
        <v>61</v>
      </c>
      <c r="U14" s="247">
        <v>0</v>
      </c>
      <c r="V14" s="248"/>
      <c r="W14" s="54"/>
      <c r="X14" s="84"/>
    </row>
    <row r="15" spans="1:29" ht="18.95" customHeight="1" x14ac:dyDescent="0.4">
      <c r="A15" s="52" t="s">
        <v>64</v>
      </c>
      <c r="B15" s="52" t="s">
        <v>65</v>
      </c>
      <c r="C15" s="52" t="s">
        <v>66</v>
      </c>
      <c r="D15" s="52" t="s">
        <v>67</v>
      </c>
      <c r="E15" s="52"/>
      <c r="F15" s="72">
        <v>8</v>
      </c>
      <c r="G15" s="85" t="s">
        <v>88</v>
      </c>
      <c r="H15" s="74" t="s">
        <v>89</v>
      </c>
      <c r="I15" s="81">
        <f t="shared" si="2"/>
        <v>124</v>
      </c>
      <c r="J15" s="76">
        <f t="shared" si="1"/>
        <v>2501</v>
      </c>
      <c r="K15" s="77">
        <v>23</v>
      </c>
      <c r="L15" s="77">
        <v>58</v>
      </c>
      <c r="M15" s="82">
        <v>28</v>
      </c>
      <c r="N15" s="77">
        <v>199</v>
      </c>
      <c r="O15" s="82">
        <v>32</v>
      </c>
      <c r="P15" s="77">
        <v>455</v>
      </c>
      <c r="Q15" s="77">
        <v>14</v>
      </c>
      <c r="R15" s="77">
        <v>337</v>
      </c>
      <c r="S15" s="82">
        <v>25</v>
      </c>
      <c r="T15" s="77">
        <v>1452</v>
      </c>
      <c r="U15" s="247">
        <v>2</v>
      </c>
      <c r="V15" s="248"/>
      <c r="W15" s="54"/>
      <c r="X15" s="55"/>
    </row>
    <row r="16" spans="1:29" ht="18.95" customHeight="1" x14ac:dyDescent="0.4">
      <c r="A16" s="52" t="s">
        <v>64</v>
      </c>
      <c r="B16" s="52" t="s">
        <v>65</v>
      </c>
      <c r="C16" s="52" t="s">
        <v>66</v>
      </c>
      <c r="D16" s="52" t="s">
        <v>67</v>
      </c>
      <c r="E16" s="52"/>
      <c r="F16" s="72">
        <v>9</v>
      </c>
      <c r="G16" s="85" t="s">
        <v>90</v>
      </c>
      <c r="H16" s="74" t="s">
        <v>91</v>
      </c>
      <c r="I16" s="81">
        <f t="shared" si="2"/>
        <v>895</v>
      </c>
      <c r="J16" s="76">
        <f t="shared" si="1"/>
        <v>7313</v>
      </c>
      <c r="K16" s="77">
        <v>516</v>
      </c>
      <c r="L16" s="77">
        <v>1170</v>
      </c>
      <c r="M16" s="82">
        <v>183</v>
      </c>
      <c r="N16" s="77">
        <v>1164</v>
      </c>
      <c r="O16" s="82">
        <v>122</v>
      </c>
      <c r="P16" s="77">
        <v>1656</v>
      </c>
      <c r="Q16" s="82">
        <v>23</v>
      </c>
      <c r="R16" s="77">
        <v>552</v>
      </c>
      <c r="S16" s="82">
        <v>42</v>
      </c>
      <c r="T16" s="77">
        <v>2771</v>
      </c>
      <c r="U16" s="247">
        <v>9</v>
      </c>
      <c r="V16" s="248"/>
      <c r="W16" s="54"/>
      <c r="X16" s="55"/>
      <c r="AA16" s="70"/>
      <c r="AB16" s="71" t="s">
        <v>92</v>
      </c>
      <c r="AC16" s="71" t="s">
        <v>63</v>
      </c>
    </row>
    <row r="17" spans="1:29" ht="18.95" customHeight="1" x14ac:dyDescent="0.4">
      <c r="A17" s="52" t="s">
        <v>64</v>
      </c>
      <c r="B17" s="52" t="s">
        <v>65</v>
      </c>
      <c r="C17" s="52" t="s">
        <v>66</v>
      </c>
      <c r="D17" s="52" t="s">
        <v>67</v>
      </c>
      <c r="E17" s="52"/>
      <c r="F17" s="72">
        <v>10</v>
      </c>
      <c r="G17" s="85" t="s">
        <v>93</v>
      </c>
      <c r="H17" s="74" t="s">
        <v>94</v>
      </c>
      <c r="I17" s="81">
        <f t="shared" si="2"/>
        <v>57</v>
      </c>
      <c r="J17" s="76">
        <f t="shared" si="1"/>
        <v>528</v>
      </c>
      <c r="K17" s="77">
        <v>21</v>
      </c>
      <c r="L17" s="77">
        <v>37</v>
      </c>
      <c r="M17" s="82">
        <v>15</v>
      </c>
      <c r="N17" s="77">
        <v>106</v>
      </c>
      <c r="O17" s="82">
        <v>14</v>
      </c>
      <c r="P17" s="77">
        <v>190</v>
      </c>
      <c r="Q17" s="82">
        <v>2</v>
      </c>
      <c r="R17" s="77">
        <v>48</v>
      </c>
      <c r="S17" s="82">
        <v>4</v>
      </c>
      <c r="T17" s="77">
        <v>147</v>
      </c>
      <c r="U17" s="247">
        <v>1</v>
      </c>
      <c r="V17" s="248"/>
      <c r="W17" s="83"/>
      <c r="X17" s="84"/>
      <c r="AA17" s="70" t="s">
        <v>70</v>
      </c>
      <c r="AB17" s="70">
        <v>4617</v>
      </c>
      <c r="AC17" s="80">
        <f>AB17/AB22</f>
        <v>8.9534004305078824E-2</v>
      </c>
    </row>
    <row r="18" spans="1:29" ht="21" customHeight="1" x14ac:dyDescent="0.4">
      <c r="A18" s="52" t="s">
        <v>64</v>
      </c>
      <c r="B18" s="52" t="s">
        <v>65</v>
      </c>
      <c r="C18" s="52" t="s">
        <v>66</v>
      </c>
      <c r="D18" s="52" t="s">
        <v>67</v>
      </c>
      <c r="E18" s="52"/>
      <c r="F18" s="72">
        <v>11</v>
      </c>
      <c r="G18" s="85" t="s">
        <v>95</v>
      </c>
      <c r="H18" s="88" t="s">
        <v>96</v>
      </c>
      <c r="I18" s="81">
        <f t="shared" si="2"/>
        <v>132</v>
      </c>
      <c r="J18" s="76">
        <f t="shared" si="1"/>
        <v>461</v>
      </c>
      <c r="K18" s="77">
        <v>106</v>
      </c>
      <c r="L18" s="77">
        <v>200</v>
      </c>
      <c r="M18" s="82">
        <v>17</v>
      </c>
      <c r="N18" s="77">
        <v>111</v>
      </c>
      <c r="O18" s="77">
        <v>5</v>
      </c>
      <c r="P18" s="77">
        <v>68</v>
      </c>
      <c r="Q18" s="77">
        <v>0</v>
      </c>
      <c r="R18" s="77">
        <v>0</v>
      </c>
      <c r="S18" s="82">
        <v>2</v>
      </c>
      <c r="T18" s="77">
        <v>82</v>
      </c>
      <c r="U18" s="247">
        <v>2</v>
      </c>
      <c r="V18" s="248"/>
      <c r="W18" s="54"/>
      <c r="X18" s="55"/>
      <c r="AA18" s="70" t="s">
        <v>73</v>
      </c>
      <c r="AB18" s="70">
        <v>4733</v>
      </c>
      <c r="AC18" s="80">
        <f>AB18/AB22</f>
        <v>9.1783504954719097E-2</v>
      </c>
    </row>
    <row r="19" spans="1:29" ht="21" customHeight="1" x14ac:dyDescent="0.4">
      <c r="A19" s="52" t="s">
        <v>64</v>
      </c>
      <c r="B19" s="52" t="s">
        <v>65</v>
      </c>
      <c r="C19" s="52" t="s">
        <v>66</v>
      </c>
      <c r="D19" s="52" t="s">
        <v>67</v>
      </c>
      <c r="E19" s="52"/>
      <c r="F19" s="72">
        <v>12</v>
      </c>
      <c r="G19" s="85" t="s">
        <v>97</v>
      </c>
      <c r="H19" s="88" t="s">
        <v>98</v>
      </c>
      <c r="I19" s="81">
        <f t="shared" si="2"/>
        <v>128</v>
      </c>
      <c r="J19" s="76">
        <f t="shared" si="1"/>
        <v>647</v>
      </c>
      <c r="K19" s="77">
        <v>98</v>
      </c>
      <c r="L19" s="77">
        <v>201</v>
      </c>
      <c r="M19" s="82">
        <v>19</v>
      </c>
      <c r="N19" s="77">
        <v>132</v>
      </c>
      <c r="O19" s="77">
        <v>5</v>
      </c>
      <c r="P19" s="77">
        <v>61</v>
      </c>
      <c r="Q19" s="77">
        <v>1</v>
      </c>
      <c r="R19" s="77">
        <v>28</v>
      </c>
      <c r="S19" s="82">
        <v>4</v>
      </c>
      <c r="T19" s="77">
        <v>225</v>
      </c>
      <c r="U19" s="248">
        <v>1</v>
      </c>
      <c r="V19" s="248"/>
      <c r="W19" s="83"/>
      <c r="X19" s="55"/>
      <c r="AA19" s="70" t="s">
        <v>76</v>
      </c>
      <c r="AB19" s="70">
        <v>6881</v>
      </c>
      <c r="AC19" s="80">
        <f>AB19/AB22</f>
        <v>0.13343805146702348</v>
      </c>
    </row>
    <row r="20" spans="1:29" ht="21" customHeight="1" x14ac:dyDescent="0.4">
      <c r="A20" s="52" t="s">
        <v>64</v>
      </c>
      <c r="B20" s="52" t="s">
        <v>65</v>
      </c>
      <c r="C20" s="52" t="s">
        <v>66</v>
      </c>
      <c r="D20" s="52" t="s">
        <v>67</v>
      </c>
      <c r="E20" s="52"/>
      <c r="F20" s="72">
        <v>13</v>
      </c>
      <c r="G20" s="85" t="s">
        <v>99</v>
      </c>
      <c r="H20" s="88" t="s">
        <v>100</v>
      </c>
      <c r="I20" s="81">
        <f t="shared" si="2"/>
        <v>333</v>
      </c>
      <c r="J20" s="76">
        <f t="shared" si="1"/>
        <v>2524</v>
      </c>
      <c r="K20" s="77">
        <v>200</v>
      </c>
      <c r="L20" s="77">
        <v>461</v>
      </c>
      <c r="M20" s="82">
        <v>63</v>
      </c>
      <c r="N20" s="77">
        <v>418</v>
      </c>
      <c r="O20" s="82">
        <v>40</v>
      </c>
      <c r="P20" s="77">
        <v>539</v>
      </c>
      <c r="Q20" s="82">
        <v>18</v>
      </c>
      <c r="R20" s="77">
        <v>448</v>
      </c>
      <c r="S20" s="82">
        <v>10</v>
      </c>
      <c r="T20" s="77">
        <v>658</v>
      </c>
      <c r="U20" s="248">
        <v>2</v>
      </c>
      <c r="V20" s="248"/>
      <c r="W20" s="83"/>
      <c r="X20" s="55"/>
      <c r="AA20" s="70" t="s">
        <v>79</v>
      </c>
      <c r="AB20" s="70">
        <v>4211</v>
      </c>
      <c r="AC20" s="80">
        <f>AB20/AB22</f>
        <v>8.1660752031337866E-2</v>
      </c>
    </row>
    <row r="21" spans="1:29" ht="21" customHeight="1" x14ac:dyDescent="0.4">
      <c r="A21" s="52"/>
      <c r="B21" s="52"/>
      <c r="C21" s="52"/>
      <c r="D21" s="52"/>
      <c r="E21" s="52"/>
      <c r="F21" s="72"/>
      <c r="G21" s="85" t="s">
        <v>101</v>
      </c>
      <c r="H21" s="88" t="s">
        <v>102</v>
      </c>
      <c r="I21" s="81">
        <f t="shared" si="2"/>
        <v>258</v>
      </c>
      <c r="J21" s="76">
        <f t="shared" si="1"/>
        <v>1475</v>
      </c>
      <c r="K21" s="77">
        <v>203</v>
      </c>
      <c r="L21" s="77">
        <v>369</v>
      </c>
      <c r="M21" s="82">
        <v>27</v>
      </c>
      <c r="N21" s="77">
        <v>164</v>
      </c>
      <c r="O21" s="82">
        <v>11</v>
      </c>
      <c r="P21" s="77">
        <v>154</v>
      </c>
      <c r="Q21" s="82">
        <v>7</v>
      </c>
      <c r="R21" s="77">
        <v>161</v>
      </c>
      <c r="S21" s="82">
        <v>10</v>
      </c>
      <c r="T21" s="77">
        <v>627</v>
      </c>
      <c r="U21" s="247">
        <v>0</v>
      </c>
      <c r="V21" s="248"/>
      <c r="W21" s="83"/>
      <c r="X21" s="84"/>
      <c r="AA21" s="70" t="s">
        <v>82</v>
      </c>
      <c r="AB21" s="70">
        <v>31125</v>
      </c>
      <c r="AC21" s="80">
        <f>AB21/AB22</f>
        <v>0.60358368724184075</v>
      </c>
    </row>
    <row r="22" spans="1:29" ht="18.95" customHeight="1" x14ac:dyDescent="0.4">
      <c r="A22" s="52"/>
      <c r="B22" s="52"/>
      <c r="C22" s="52"/>
      <c r="D22" s="52"/>
      <c r="E22" s="52"/>
      <c r="F22" s="72"/>
      <c r="G22" s="85" t="s">
        <v>103</v>
      </c>
      <c r="H22" s="74" t="s">
        <v>104</v>
      </c>
      <c r="I22" s="81">
        <f t="shared" si="2"/>
        <v>103</v>
      </c>
      <c r="J22" s="76">
        <f t="shared" si="1"/>
        <v>1682</v>
      </c>
      <c r="K22" s="77">
        <v>44</v>
      </c>
      <c r="L22" s="77">
        <v>82</v>
      </c>
      <c r="M22" s="82">
        <v>15</v>
      </c>
      <c r="N22" s="77">
        <v>101</v>
      </c>
      <c r="O22" s="82">
        <v>13</v>
      </c>
      <c r="P22" s="77">
        <v>199</v>
      </c>
      <c r="Q22" s="82">
        <v>14</v>
      </c>
      <c r="R22" s="77">
        <v>336</v>
      </c>
      <c r="S22" s="82">
        <v>17</v>
      </c>
      <c r="T22" s="77">
        <v>964</v>
      </c>
      <c r="U22" s="247">
        <v>0</v>
      </c>
      <c r="V22" s="248"/>
      <c r="W22" s="83"/>
      <c r="X22" s="84"/>
      <c r="AA22" s="70" t="s">
        <v>85</v>
      </c>
      <c r="AB22" s="70">
        <f>SUM(AB17:AB21)</f>
        <v>51567</v>
      </c>
      <c r="AC22" s="86">
        <v>1</v>
      </c>
    </row>
    <row r="23" spans="1:29" ht="18.95" customHeight="1" x14ac:dyDescent="0.4">
      <c r="A23" s="52"/>
      <c r="B23" s="52"/>
      <c r="C23" s="52"/>
      <c r="D23" s="52"/>
      <c r="E23" s="52"/>
      <c r="F23" s="72"/>
      <c r="G23" s="85" t="s">
        <v>105</v>
      </c>
      <c r="H23" s="74" t="s">
        <v>106</v>
      </c>
      <c r="I23" s="81">
        <f t="shared" si="2"/>
        <v>280</v>
      </c>
      <c r="J23" s="76">
        <f t="shared" si="1"/>
        <v>5590</v>
      </c>
      <c r="K23" s="77">
        <v>63</v>
      </c>
      <c r="L23" s="77">
        <v>140</v>
      </c>
      <c r="M23" s="82">
        <v>85</v>
      </c>
      <c r="N23" s="77">
        <v>588</v>
      </c>
      <c r="O23" s="82">
        <v>70</v>
      </c>
      <c r="P23" s="77">
        <v>984</v>
      </c>
      <c r="Q23" s="82">
        <v>23</v>
      </c>
      <c r="R23" s="77">
        <v>556</v>
      </c>
      <c r="S23" s="82">
        <v>37</v>
      </c>
      <c r="T23" s="77">
        <v>3322</v>
      </c>
      <c r="U23" s="247">
        <v>2</v>
      </c>
      <c r="V23" s="248"/>
      <c r="W23" s="54"/>
      <c r="X23" s="55"/>
    </row>
    <row r="24" spans="1:29" ht="21" customHeight="1" x14ac:dyDescent="0.4">
      <c r="A24" s="52"/>
      <c r="B24" s="52"/>
      <c r="C24" s="52"/>
      <c r="D24" s="52"/>
      <c r="E24" s="52"/>
      <c r="F24" s="72"/>
      <c r="G24" s="85" t="s">
        <v>107</v>
      </c>
      <c r="H24" s="74" t="s">
        <v>108</v>
      </c>
      <c r="I24" s="81">
        <f t="shared" si="2"/>
        <v>46</v>
      </c>
      <c r="J24" s="76">
        <f t="shared" si="1"/>
        <v>574</v>
      </c>
      <c r="K24" s="77">
        <v>28</v>
      </c>
      <c r="L24" s="77">
        <v>95</v>
      </c>
      <c r="M24" s="82">
        <v>7</v>
      </c>
      <c r="N24" s="77">
        <v>41</v>
      </c>
      <c r="O24" s="82">
        <v>9</v>
      </c>
      <c r="P24" s="77">
        <v>117</v>
      </c>
      <c r="Q24" s="82">
        <v>0</v>
      </c>
      <c r="R24" s="77">
        <v>0</v>
      </c>
      <c r="S24" s="77">
        <v>2</v>
      </c>
      <c r="T24" s="77">
        <v>321</v>
      </c>
      <c r="U24" s="247">
        <v>0</v>
      </c>
      <c r="V24" s="248"/>
      <c r="W24" s="83"/>
      <c r="X24" s="84"/>
    </row>
    <row r="25" spans="1:29" ht="21" customHeight="1" x14ac:dyDescent="0.4">
      <c r="A25" s="52"/>
      <c r="B25" s="52"/>
      <c r="C25" s="52"/>
      <c r="D25" s="52"/>
      <c r="E25" s="52"/>
      <c r="F25" s="72"/>
      <c r="G25" s="85" t="s">
        <v>109</v>
      </c>
      <c r="H25" s="88" t="s">
        <v>110</v>
      </c>
      <c r="I25" s="81">
        <f t="shared" si="2"/>
        <v>468</v>
      </c>
      <c r="J25" s="76">
        <f t="shared" si="1"/>
        <v>4123</v>
      </c>
      <c r="K25" s="77">
        <v>355</v>
      </c>
      <c r="L25" s="77">
        <v>600</v>
      </c>
      <c r="M25" s="82">
        <v>35</v>
      </c>
      <c r="N25" s="77">
        <v>231</v>
      </c>
      <c r="O25" s="82">
        <v>32</v>
      </c>
      <c r="P25" s="77">
        <v>422</v>
      </c>
      <c r="Q25" s="82">
        <v>6</v>
      </c>
      <c r="R25" s="77">
        <v>150</v>
      </c>
      <c r="S25" s="82">
        <v>35</v>
      </c>
      <c r="T25" s="77">
        <v>2720</v>
      </c>
      <c r="U25" s="248">
        <v>5</v>
      </c>
      <c r="V25" s="248"/>
      <c r="W25" s="83"/>
      <c r="X25" s="84"/>
    </row>
    <row r="26" spans="1:29" ht="21" customHeight="1" x14ac:dyDescent="0.4">
      <c r="A26" s="52"/>
      <c r="B26" s="52"/>
      <c r="C26" s="52"/>
      <c r="D26" s="52"/>
      <c r="E26" s="52"/>
      <c r="F26" s="72"/>
      <c r="G26" s="89" t="s">
        <v>111</v>
      </c>
      <c r="H26" s="90" t="s">
        <v>112</v>
      </c>
      <c r="I26" s="91">
        <f t="shared" si="2"/>
        <v>82</v>
      </c>
      <c r="J26" s="92">
        <f t="shared" si="1"/>
        <v>1276</v>
      </c>
      <c r="K26" s="93">
        <v>53</v>
      </c>
      <c r="L26" s="93">
        <v>126</v>
      </c>
      <c r="M26" s="93">
        <v>5</v>
      </c>
      <c r="N26" s="93">
        <v>36</v>
      </c>
      <c r="O26" s="93">
        <v>12</v>
      </c>
      <c r="P26" s="93">
        <v>155</v>
      </c>
      <c r="Q26" s="93">
        <v>3</v>
      </c>
      <c r="R26" s="93">
        <v>74</v>
      </c>
      <c r="S26" s="93">
        <v>9</v>
      </c>
      <c r="T26" s="93">
        <v>885</v>
      </c>
      <c r="U26" s="252">
        <v>0</v>
      </c>
      <c r="V26" s="253"/>
      <c r="W26" s="83"/>
      <c r="X26" s="84"/>
    </row>
    <row r="27" spans="1:29" ht="21" customHeight="1" x14ac:dyDescent="0.4">
      <c r="A27" s="52"/>
      <c r="B27" s="52"/>
      <c r="C27" s="52"/>
      <c r="D27" s="52"/>
      <c r="E27" s="52"/>
      <c r="F27" s="72"/>
      <c r="G27" s="94"/>
      <c r="H27" s="88"/>
      <c r="I27" s="95"/>
      <c r="J27" s="95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69"/>
      <c r="V27" s="96"/>
      <c r="W27" s="83"/>
      <c r="X27" s="84"/>
    </row>
    <row r="28" spans="1:29" ht="21.95" customHeight="1" x14ac:dyDescent="0.4">
      <c r="A28" s="52"/>
      <c r="B28" s="52"/>
      <c r="C28" s="52"/>
      <c r="D28" s="52"/>
      <c r="E28" s="52"/>
      <c r="F28" s="72"/>
      <c r="G28" s="85"/>
      <c r="H28" s="74"/>
      <c r="I28" s="74"/>
      <c r="J28" s="74"/>
      <c r="K28" s="97"/>
      <c r="L28" s="97"/>
      <c r="M28" s="83"/>
      <c r="N28" s="84"/>
      <c r="O28" s="83"/>
      <c r="P28" s="84"/>
      <c r="Q28" s="83"/>
      <c r="R28" s="84"/>
      <c r="S28" s="83"/>
      <c r="T28" s="84"/>
      <c r="U28" s="83"/>
      <c r="V28" s="84"/>
      <c r="W28" s="83"/>
      <c r="X28" s="84"/>
    </row>
    <row r="29" spans="1:29" ht="34.5" customHeight="1" x14ac:dyDescent="0.4">
      <c r="A29" s="52"/>
      <c r="B29" s="52"/>
      <c r="C29" s="52"/>
      <c r="D29" s="52"/>
      <c r="E29" s="52"/>
      <c r="F29" s="72"/>
      <c r="G29" s="52"/>
      <c r="H29" s="74"/>
      <c r="I29" s="74"/>
      <c r="J29" s="74"/>
      <c r="K29" s="98"/>
      <c r="L29" s="98"/>
      <c r="M29" s="83"/>
      <c r="N29" s="84"/>
      <c r="O29" s="83"/>
      <c r="P29" s="84"/>
      <c r="Q29" s="83"/>
      <c r="R29" s="84"/>
      <c r="S29" s="83"/>
      <c r="T29" s="84"/>
      <c r="U29" s="83"/>
      <c r="V29" s="84"/>
      <c r="W29" s="83"/>
      <c r="X29" s="84"/>
    </row>
    <row r="30" spans="1:29" ht="34.5" customHeight="1" x14ac:dyDescent="0.4">
      <c r="A30" s="52"/>
      <c r="B30" s="52"/>
      <c r="C30" s="52"/>
      <c r="D30" s="52"/>
      <c r="E30" s="52"/>
      <c r="F30" s="72"/>
      <c r="G30" s="52"/>
      <c r="H30" s="74"/>
      <c r="I30" s="74"/>
      <c r="J30" s="74"/>
      <c r="K30" s="98"/>
      <c r="L30" s="98"/>
      <c r="M30" s="83"/>
      <c r="N30" s="84"/>
      <c r="O30" s="83"/>
      <c r="P30" s="84"/>
      <c r="Q30" s="83"/>
      <c r="R30" s="84"/>
      <c r="S30" s="83"/>
      <c r="T30" s="84"/>
      <c r="U30" s="83"/>
      <c r="V30" s="84"/>
      <c r="W30" s="83"/>
      <c r="X30" s="84"/>
    </row>
    <row r="31" spans="1:29" ht="36.75" customHeight="1" x14ac:dyDescent="0.4">
      <c r="A31" s="52"/>
      <c r="B31" s="52"/>
      <c r="C31" s="52"/>
      <c r="D31" s="52"/>
      <c r="E31" s="52"/>
      <c r="F31" s="99"/>
      <c r="K31" s="100"/>
      <c r="L31" s="100"/>
    </row>
    <row r="32" spans="1:29" ht="36.75" customHeight="1" x14ac:dyDescent="0.4"/>
    <row r="33" spans="8:24" ht="36.75" customHeight="1" x14ac:dyDescent="0.4"/>
    <row r="34" spans="8:24" ht="36.75" customHeight="1" x14ac:dyDescent="0.4"/>
    <row r="35" spans="8:24" ht="36.75" customHeight="1" x14ac:dyDescent="0.4"/>
    <row r="36" spans="8:24" ht="36.75" customHeight="1" x14ac:dyDescent="0.15">
      <c r="S36" s="101"/>
      <c r="X36" s="102" t="s">
        <v>113</v>
      </c>
    </row>
    <row r="37" spans="8:24" ht="36.75" customHeight="1" x14ac:dyDescent="0.15">
      <c r="S37" s="101"/>
      <c r="X37" s="102"/>
    </row>
    <row r="38" spans="8:24" ht="36.75" customHeight="1" x14ac:dyDescent="0.4"/>
    <row r="39" spans="8:24" ht="36" customHeight="1" x14ac:dyDescent="0.4">
      <c r="H39" s="103"/>
      <c r="I39" s="103"/>
      <c r="J39" s="103"/>
      <c r="K39" s="104" t="s">
        <v>72</v>
      </c>
      <c r="L39" s="104" t="s">
        <v>114</v>
      </c>
      <c r="M39" s="104" t="s">
        <v>78</v>
      </c>
      <c r="N39" s="104" t="s">
        <v>81</v>
      </c>
      <c r="O39" s="104" t="s">
        <v>84</v>
      </c>
      <c r="P39" s="104" t="s">
        <v>115</v>
      </c>
      <c r="Q39" s="104" t="s">
        <v>116</v>
      </c>
      <c r="R39" s="104" t="s">
        <v>117</v>
      </c>
      <c r="S39" s="104" t="s">
        <v>118</v>
      </c>
      <c r="T39" s="104" t="s">
        <v>119</v>
      </c>
      <c r="U39" s="104" t="s">
        <v>120</v>
      </c>
      <c r="V39" s="70" t="s">
        <v>121</v>
      </c>
    </row>
    <row r="40" spans="8:24" ht="25.5" customHeight="1" x14ac:dyDescent="0.4">
      <c r="H40" s="70" t="s">
        <v>122</v>
      </c>
      <c r="I40" s="70"/>
      <c r="J40" s="70"/>
      <c r="K40" s="105">
        <f>J9/$J$8</f>
        <v>2.7886051156747534E-2</v>
      </c>
      <c r="L40" s="105">
        <f>J10/$J$8</f>
        <v>2.7149145771520548E-4</v>
      </c>
      <c r="M40" s="105">
        <f>J11/$J$8</f>
        <v>3.6981014990206916E-2</v>
      </c>
      <c r="N40" s="105">
        <f>J12/$J$8</f>
        <v>0.37178815909399421</v>
      </c>
      <c r="O40" s="105">
        <f>J13/$J$8</f>
        <v>4.886846238873698E-3</v>
      </c>
      <c r="P40" s="105">
        <f>J14/$J$8</f>
        <v>1.745302228169178E-3</v>
      </c>
      <c r="Q40" s="105">
        <f>J15/$J$8</f>
        <v>4.8500009696123489E-2</v>
      </c>
      <c r="R40" s="105">
        <f>J16/$J$8</f>
        <v>0.14181550216223554</v>
      </c>
      <c r="S40" s="105">
        <f>J17/$J$8</f>
        <v>1.0239106405259178E-2</v>
      </c>
      <c r="T40" s="105">
        <f>J18/$J$8</f>
        <v>8.9398258576221228E-3</v>
      </c>
      <c r="U40" s="105">
        <f>SUM(J19:J25)/J8</f>
        <v>0.32220218356700991</v>
      </c>
      <c r="V40" s="105">
        <f>J26/J8</f>
        <v>2.4744507146043013E-2</v>
      </c>
      <c r="X40" s="106">
        <f>SUM(K40:W40)</f>
        <v>1</v>
      </c>
    </row>
    <row r="42" spans="8:24" ht="15" customHeight="1" x14ac:dyDescent="0.4"/>
    <row r="43" spans="8:24" ht="32.25" customHeight="1" x14ac:dyDescent="0.4">
      <c r="H43" s="104"/>
      <c r="I43" s="104"/>
      <c r="J43" s="104"/>
      <c r="K43" s="104" t="s">
        <v>72</v>
      </c>
      <c r="L43" s="104" t="s">
        <v>114</v>
      </c>
      <c r="M43" s="104" t="s">
        <v>78</v>
      </c>
      <c r="N43" s="104" t="s">
        <v>81</v>
      </c>
      <c r="O43" s="104" t="s">
        <v>84</v>
      </c>
      <c r="P43" s="104" t="s">
        <v>115</v>
      </c>
      <c r="Q43" s="104" t="s">
        <v>116</v>
      </c>
      <c r="R43" s="104" t="s">
        <v>117</v>
      </c>
      <c r="S43" s="104" t="s">
        <v>118</v>
      </c>
      <c r="T43" s="104" t="s">
        <v>119</v>
      </c>
      <c r="U43" s="104" t="s">
        <v>120</v>
      </c>
      <c r="V43" s="70" t="s">
        <v>121</v>
      </c>
    </row>
    <row r="44" spans="8:24" ht="20.25" customHeight="1" x14ac:dyDescent="0.4">
      <c r="H44" s="104" t="s">
        <v>62</v>
      </c>
      <c r="I44" s="104"/>
      <c r="J44" s="104"/>
      <c r="K44" s="105">
        <f>I9/$I$8</f>
        <v>2.0943729497855161E-2</v>
      </c>
      <c r="L44" s="105">
        <f>I10/$I$8</f>
        <v>1.0093363613424174E-3</v>
      </c>
      <c r="M44" s="105">
        <f>I11/$I$8</f>
        <v>9.5129952056522832E-2</v>
      </c>
      <c r="N44" s="105">
        <f>I12/$I$8</f>
        <v>0.14357809740095887</v>
      </c>
      <c r="O44" s="105">
        <f>I13/$I$8</f>
        <v>3.2803431743628564E-3</v>
      </c>
      <c r="P44" s="105">
        <f>I14/$I$8</f>
        <v>2.7756749936916477E-3</v>
      </c>
      <c r="Q44" s="105">
        <f>I15/$I$8</f>
        <v>3.1289427201614942E-2</v>
      </c>
      <c r="R44" s="105">
        <f>I16/$I$8</f>
        <v>0.2258390108503659</v>
      </c>
      <c r="S44" s="105">
        <f>I17/$I$8</f>
        <v>1.4383043149129448E-2</v>
      </c>
      <c r="T44" s="105">
        <f>I18/$I$8</f>
        <v>3.3308099924299776E-2</v>
      </c>
      <c r="U44" s="105">
        <f>SUM(I19:I25)/I8</f>
        <v>0.4077718899823366</v>
      </c>
      <c r="V44" s="105">
        <f>I26/I8</f>
        <v>2.0691395407519558E-2</v>
      </c>
      <c r="X44" s="106">
        <f>SUM(K44:W44)</f>
        <v>0.99999999999999989</v>
      </c>
    </row>
    <row r="45" spans="8:24" ht="15.75" customHeight="1" x14ac:dyDescent="0.4"/>
    <row r="46" spans="8:24" ht="14.25" customHeight="1" x14ac:dyDescent="0.4"/>
    <row r="47" spans="8:24" ht="14.25" customHeight="1" x14ac:dyDescent="0.4"/>
    <row r="48" spans="8:24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7.25" customHeight="1" x14ac:dyDescent="0.4"/>
  </sheetData>
  <mergeCells count="30">
    <mergeCell ref="U25:V25"/>
    <mergeCell ref="U26:V26"/>
    <mergeCell ref="U19:V19"/>
    <mergeCell ref="U20:V20"/>
    <mergeCell ref="U21:V21"/>
    <mergeCell ref="U22:V22"/>
    <mergeCell ref="U23:V23"/>
    <mergeCell ref="U24:V24"/>
    <mergeCell ref="U18:V18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S4:W5"/>
    <mergeCell ref="G6:H7"/>
    <mergeCell ref="I6:J6"/>
    <mergeCell ref="K6:L6"/>
    <mergeCell ref="M6:N6"/>
    <mergeCell ref="O6:P6"/>
    <mergeCell ref="Q6:R6"/>
    <mergeCell ref="S6:T6"/>
    <mergeCell ref="U6:V6"/>
    <mergeCell ref="W6:X6"/>
  </mergeCells>
  <phoneticPr fontId="2"/>
  <pageMargins left="0.78740157480314965" right="0.78740157480314965" top="0.39370078740157483" bottom="0.39370078740157483" header="0.51181102362204722" footer="0.51181102362204722"/>
  <pageSetup paperSize="9" scale="91" pageOrder="overThenDown" orientation="portrait" r:id="rId1"/>
  <headerFooter alignWithMargins="0"/>
  <colBreaks count="1" manualBreakCount="1">
    <brk id="14" max="3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8C05C-B5F4-4D95-AD03-D31F478AB54D}">
  <dimension ref="A1:R68"/>
  <sheetViews>
    <sheetView showGridLines="0" view="pageBreakPreview" zoomScaleNormal="100" zoomScaleSheetLayoutView="100" workbookViewId="0">
      <pane ySplit="5" topLeftCell="A6" activePane="bottomLeft" state="frozen"/>
      <selection pane="bottomLeft"/>
    </sheetView>
  </sheetViews>
  <sheetFormatPr defaultRowHeight="12" x14ac:dyDescent="0.15"/>
  <cols>
    <col min="1" max="1" width="6" style="111" customWidth="1"/>
    <col min="2" max="2" width="36" style="110" customWidth="1"/>
    <col min="3" max="4" width="11.125" style="111" customWidth="1"/>
    <col min="5" max="5" width="11.125" style="112" customWidth="1"/>
    <col min="6" max="6" width="11.125" style="113" customWidth="1"/>
    <col min="7" max="7" width="6" style="111" customWidth="1"/>
    <col min="8" max="8" width="36.125" style="111" customWidth="1"/>
    <col min="9" max="12" width="11.125" style="111" customWidth="1"/>
    <col min="13" max="16" width="8.125" style="111" bestFit="1" customWidth="1"/>
    <col min="17" max="17" width="5.5" style="111" customWidth="1"/>
    <col min="18" max="256" width="9" style="111"/>
    <col min="257" max="257" width="6" style="111" customWidth="1"/>
    <col min="258" max="258" width="36" style="111" customWidth="1"/>
    <col min="259" max="262" width="11.125" style="111" customWidth="1"/>
    <col min="263" max="263" width="6" style="111" customWidth="1"/>
    <col min="264" max="264" width="36.125" style="111" customWidth="1"/>
    <col min="265" max="268" width="11.125" style="111" customWidth="1"/>
    <col min="269" max="272" width="8.125" style="111" bestFit="1" customWidth="1"/>
    <col min="273" max="273" width="5.5" style="111" customWidth="1"/>
    <col min="274" max="512" width="9" style="111"/>
    <col min="513" max="513" width="6" style="111" customWidth="1"/>
    <col min="514" max="514" width="36" style="111" customWidth="1"/>
    <col min="515" max="518" width="11.125" style="111" customWidth="1"/>
    <col min="519" max="519" width="6" style="111" customWidth="1"/>
    <col min="520" max="520" width="36.125" style="111" customWidth="1"/>
    <col min="521" max="524" width="11.125" style="111" customWidth="1"/>
    <col min="525" max="528" width="8.125" style="111" bestFit="1" customWidth="1"/>
    <col min="529" max="529" width="5.5" style="111" customWidth="1"/>
    <col min="530" max="768" width="9" style="111"/>
    <col min="769" max="769" width="6" style="111" customWidth="1"/>
    <col min="770" max="770" width="36" style="111" customWidth="1"/>
    <col min="771" max="774" width="11.125" style="111" customWidth="1"/>
    <col min="775" max="775" width="6" style="111" customWidth="1"/>
    <col min="776" max="776" width="36.125" style="111" customWidth="1"/>
    <col min="777" max="780" width="11.125" style="111" customWidth="1"/>
    <col min="781" max="784" width="8.125" style="111" bestFit="1" customWidth="1"/>
    <col min="785" max="785" width="5.5" style="111" customWidth="1"/>
    <col min="786" max="1024" width="9" style="111"/>
    <col min="1025" max="1025" width="6" style="111" customWidth="1"/>
    <col min="1026" max="1026" width="36" style="111" customWidth="1"/>
    <col min="1027" max="1030" width="11.125" style="111" customWidth="1"/>
    <col min="1031" max="1031" width="6" style="111" customWidth="1"/>
    <col min="1032" max="1032" width="36.125" style="111" customWidth="1"/>
    <col min="1033" max="1036" width="11.125" style="111" customWidth="1"/>
    <col min="1037" max="1040" width="8.125" style="111" bestFit="1" customWidth="1"/>
    <col min="1041" max="1041" width="5.5" style="111" customWidth="1"/>
    <col min="1042" max="1280" width="9" style="111"/>
    <col min="1281" max="1281" width="6" style="111" customWidth="1"/>
    <col min="1282" max="1282" width="36" style="111" customWidth="1"/>
    <col min="1283" max="1286" width="11.125" style="111" customWidth="1"/>
    <col min="1287" max="1287" width="6" style="111" customWidth="1"/>
    <col min="1288" max="1288" width="36.125" style="111" customWidth="1"/>
    <col min="1289" max="1292" width="11.125" style="111" customWidth="1"/>
    <col min="1293" max="1296" width="8.125" style="111" bestFit="1" customWidth="1"/>
    <col min="1297" max="1297" width="5.5" style="111" customWidth="1"/>
    <col min="1298" max="1536" width="9" style="111"/>
    <col min="1537" max="1537" width="6" style="111" customWidth="1"/>
    <col min="1538" max="1538" width="36" style="111" customWidth="1"/>
    <col min="1539" max="1542" width="11.125" style="111" customWidth="1"/>
    <col min="1543" max="1543" width="6" style="111" customWidth="1"/>
    <col min="1544" max="1544" width="36.125" style="111" customWidth="1"/>
    <col min="1545" max="1548" width="11.125" style="111" customWidth="1"/>
    <col min="1549" max="1552" width="8.125" style="111" bestFit="1" customWidth="1"/>
    <col min="1553" max="1553" width="5.5" style="111" customWidth="1"/>
    <col min="1554" max="1792" width="9" style="111"/>
    <col min="1793" max="1793" width="6" style="111" customWidth="1"/>
    <col min="1794" max="1794" width="36" style="111" customWidth="1"/>
    <col min="1795" max="1798" width="11.125" style="111" customWidth="1"/>
    <col min="1799" max="1799" width="6" style="111" customWidth="1"/>
    <col min="1800" max="1800" width="36.125" style="111" customWidth="1"/>
    <col min="1801" max="1804" width="11.125" style="111" customWidth="1"/>
    <col min="1805" max="1808" width="8.125" style="111" bestFit="1" customWidth="1"/>
    <col min="1809" max="1809" width="5.5" style="111" customWidth="1"/>
    <col min="1810" max="2048" width="9" style="111"/>
    <col min="2049" max="2049" width="6" style="111" customWidth="1"/>
    <col min="2050" max="2050" width="36" style="111" customWidth="1"/>
    <col min="2051" max="2054" width="11.125" style="111" customWidth="1"/>
    <col min="2055" max="2055" width="6" style="111" customWidth="1"/>
    <col min="2056" max="2056" width="36.125" style="111" customWidth="1"/>
    <col min="2057" max="2060" width="11.125" style="111" customWidth="1"/>
    <col min="2061" max="2064" width="8.125" style="111" bestFit="1" customWidth="1"/>
    <col min="2065" max="2065" width="5.5" style="111" customWidth="1"/>
    <col min="2066" max="2304" width="9" style="111"/>
    <col min="2305" max="2305" width="6" style="111" customWidth="1"/>
    <col min="2306" max="2306" width="36" style="111" customWidth="1"/>
    <col min="2307" max="2310" width="11.125" style="111" customWidth="1"/>
    <col min="2311" max="2311" width="6" style="111" customWidth="1"/>
    <col min="2312" max="2312" width="36.125" style="111" customWidth="1"/>
    <col min="2313" max="2316" width="11.125" style="111" customWidth="1"/>
    <col min="2317" max="2320" width="8.125" style="111" bestFit="1" customWidth="1"/>
    <col min="2321" max="2321" width="5.5" style="111" customWidth="1"/>
    <col min="2322" max="2560" width="9" style="111"/>
    <col min="2561" max="2561" width="6" style="111" customWidth="1"/>
    <col min="2562" max="2562" width="36" style="111" customWidth="1"/>
    <col min="2563" max="2566" width="11.125" style="111" customWidth="1"/>
    <col min="2567" max="2567" width="6" style="111" customWidth="1"/>
    <col min="2568" max="2568" width="36.125" style="111" customWidth="1"/>
    <col min="2569" max="2572" width="11.125" style="111" customWidth="1"/>
    <col min="2573" max="2576" width="8.125" style="111" bestFit="1" customWidth="1"/>
    <col min="2577" max="2577" width="5.5" style="111" customWidth="1"/>
    <col min="2578" max="2816" width="9" style="111"/>
    <col min="2817" max="2817" width="6" style="111" customWidth="1"/>
    <col min="2818" max="2818" width="36" style="111" customWidth="1"/>
    <col min="2819" max="2822" width="11.125" style="111" customWidth="1"/>
    <col min="2823" max="2823" width="6" style="111" customWidth="1"/>
    <col min="2824" max="2824" width="36.125" style="111" customWidth="1"/>
    <col min="2825" max="2828" width="11.125" style="111" customWidth="1"/>
    <col min="2829" max="2832" width="8.125" style="111" bestFit="1" customWidth="1"/>
    <col min="2833" max="2833" width="5.5" style="111" customWidth="1"/>
    <col min="2834" max="3072" width="9" style="111"/>
    <col min="3073" max="3073" width="6" style="111" customWidth="1"/>
    <col min="3074" max="3074" width="36" style="111" customWidth="1"/>
    <col min="3075" max="3078" width="11.125" style="111" customWidth="1"/>
    <col min="3079" max="3079" width="6" style="111" customWidth="1"/>
    <col min="3080" max="3080" width="36.125" style="111" customWidth="1"/>
    <col min="3081" max="3084" width="11.125" style="111" customWidth="1"/>
    <col min="3085" max="3088" width="8.125" style="111" bestFit="1" customWidth="1"/>
    <col min="3089" max="3089" width="5.5" style="111" customWidth="1"/>
    <col min="3090" max="3328" width="9" style="111"/>
    <col min="3329" max="3329" width="6" style="111" customWidth="1"/>
    <col min="3330" max="3330" width="36" style="111" customWidth="1"/>
    <col min="3331" max="3334" width="11.125" style="111" customWidth="1"/>
    <col min="3335" max="3335" width="6" style="111" customWidth="1"/>
    <col min="3336" max="3336" width="36.125" style="111" customWidth="1"/>
    <col min="3337" max="3340" width="11.125" style="111" customWidth="1"/>
    <col min="3341" max="3344" width="8.125" style="111" bestFit="1" customWidth="1"/>
    <col min="3345" max="3345" width="5.5" style="111" customWidth="1"/>
    <col min="3346" max="3584" width="9" style="111"/>
    <col min="3585" max="3585" width="6" style="111" customWidth="1"/>
    <col min="3586" max="3586" width="36" style="111" customWidth="1"/>
    <col min="3587" max="3590" width="11.125" style="111" customWidth="1"/>
    <col min="3591" max="3591" width="6" style="111" customWidth="1"/>
    <col min="3592" max="3592" width="36.125" style="111" customWidth="1"/>
    <col min="3593" max="3596" width="11.125" style="111" customWidth="1"/>
    <col min="3597" max="3600" width="8.125" style="111" bestFit="1" customWidth="1"/>
    <col min="3601" max="3601" width="5.5" style="111" customWidth="1"/>
    <col min="3602" max="3840" width="9" style="111"/>
    <col min="3841" max="3841" width="6" style="111" customWidth="1"/>
    <col min="3842" max="3842" width="36" style="111" customWidth="1"/>
    <col min="3843" max="3846" width="11.125" style="111" customWidth="1"/>
    <col min="3847" max="3847" width="6" style="111" customWidth="1"/>
    <col min="3848" max="3848" width="36.125" style="111" customWidth="1"/>
    <col min="3849" max="3852" width="11.125" style="111" customWidth="1"/>
    <col min="3853" max="3856" width="8.125" style="111" bestFit="1" customWidth="1"/>
    <col min="3857" max="3857" width="5.5" style="111" customWidth="1"/>
    <col min="3858" max="4096" width="9" style="111"/>
    <col min="4097" max="4097" width="6" style="111" customWidth="1"/>
    <col min="4098" max="4098" width="36" style="111" customWidth="1"/>
    <col min="4099" max="4102" width="11.125" style="111" customWidth="1"/>
    <col min="4103" max="4103" width="6" style="111" customWidth="1"/>
    <col min="4104" max="4104" width="36.125" style="111" customWidth="1"/>
    <col min="4105" max="4108" width="11.125" style="111" customWidth="1"/>
    <col min="4109" max="4112" width="8.125" style="111" bestFit="1" customWidth="1"/>
    <col min="4113" max="4113" width="5.5" style="111" customWidth="1"/>
    <col min="4114" max="4352" width="9" style="111"/>
    <col min="4353" max="4353" width="6" style="111" customWidth="1"/>
    <col min="4354" max="4354" width="36" style="111" customWidth="1"/>
    <col min="4355" max="4358" width="11.125" style="111" customWidth="1"/>
    <col min="4359" max="4359" width="6" style="111" customWidth="1"/>
    <col min="4360" max="4360" width="36.125" style="111" customWidth="1"/>
    <col min="4361" max="4364" width="11.125" style="111" customWidth="1"/>
    <col min="4365" max="4368" width="8.125" style="111" bestFit="1" customWidth="1"/>
    <col min="4369" max="4369" width="5.5" style="111" customWidth="1"/>
    <col min="4370" max="4608" width="9" style="111"/>
    <col min="4609" max="4609" width="6" style="111" customWidth="1"/>
    <col min="4610" max="4610" width="36" style="111" customWidth="1"/>
    <col min="4611" max="4614" width="11.125" style="111" customWidth="1"/>
    <col min="4615" max="4615" width="6" style="111" customWidth="1"/>
    <col min="4616" max="4616" width="36.125" style="111" customWidth="1"/>
    <col min="4617" max="4620" width="11.125" style="111" customWidth="1"/>
    <col min="4621" max="4624" width="8.125" style="111" bestFit="1" customWidth="1"/>
    <col min="4625" max="4625" width="5.5" style="111" customWidth="1"/>
    <col min="4626" max="4864" width="9" style="111"/>
    <col min="4865" max="4865" width="6" style="111" customWidth="1"/>
    <col min="4866" max="4866" width="36" style="111" customWidth="1"/>
    <col min="4867" max="4870" width="11.125" style="111" customWidth="1"/>
    <col min="4871" max="4871" width="6" style="111" customWidth="1"/>
    <col min="4872" max="4872" width="36.125" style="111" customWidth="1"/>
    <col min="4873" max="4876" width="11.125" style="111" customWidth="1"/>
    <col min="4877" max="4880" width="8.125" style="111" bestFit="1" customWidth="1"/>
    <col min="4881" max="4881" width="5.5" style="111" customWidth="1"/>
    <col min="4882" max="5120" width="9" style="111"/>
    <col min="5121" max="5121" width="6" style="111" customWidth="1"/>
    <col min="5122" max="5122" width="36" style="111" customWidth="1"/>
    <col min="5123" max="5126" width="11.125" style="111" customWidth="1"/>
    <col min="5127" max="5127" width="6" style="111" customWidth="1"/>
    <col min="5128" max="5128" width="36.125" style="111" customWidth="1"/>
    <col min="5129" max="5132" width="11.125" style="111" customWidth="1"/>
    <col min="5133" max="5136" width="8.125" style="111" bestFit="1" customWidth="1"/>
    <col min="5137" max="5137" width="5.5" style="111" customWidth="1"/>
    <col min="5138" max="5376" width="9" style="111"/>
    <col min="5377" max="5377" width="6" style="111" customWidth="1"/>
    <col min="5378" max="5378" width="36" style="111" customWidth="1"/>
    <col min="5379" max="5382" width="11.125" style="111" customWidth="1"/>
    <col min="5383" max="5383" width="6" style="111" customWidth="1"/>
    <col min="5384" max="5384" width="36.125" style="111" customWidth="1"/>
    <col min="5385" max="5388" width="11.125" style="111" customWidth="1"/>
    <col min="5389" max="5392" width="8.125" style="111" bestFit="1" customWidth="1"/>
    <col min="5393" max="5393" width="5.5" style="111" customWidth="1"/>
    <col min="5394" max="5632" width="9" style="111"/>
    <col min="5633" max="5633" width="6" style="111" customWidth="1"/>
    <col min="5634" max="5634" width="36" style="111" customWidth="1"/>
    <col min="5635" max="5638" width="11.125" style="111" customWidth="1"/>
    <col min="5639" max="5639" width="6" style="111" customWidth="1"/>
    <col min="5640" max="5640" width="36.125" style="111" customWidth="1"/>
    <col min="5641" max="5644" width="11.125" style="111" customWidth="1"/>
    <col min="5645" max="5648" width="8.125" style="111" bestFit="1" customWidth="1"/>
    <col min="5649" max="5649" width="5.5" style="111" customWidth="1"/>
    <col min="5650" max="5888" width="9" style="111"/>
    <col min="5889" max="5889" width="6" style="111" customWidth="1"/>
    <col min="5890" max="5890" width="36" style="111" customWidth="1"/>
    <col min="5891" max="5894" width="11.125" style="111" customWidth="1"/>
    <col min="5895" max="5895" width="6" style="111" customWidth="1"/>
    <col min="5896" max="5896" width="36.125" style="111" customWidth="1"/>
    <col min="5897" max="5900" width="11.125" style="111" customWidth="1"/>
    <col min="5901" max="5904" width="8.125" style="111" bestFit="1" customWidth="1"/>
    <col min="5905" max="5905" width="5.5" style="111" customWidth="1"/>
    <col min="5906" max="6144" width="9" style="111"/>
    <col min="6145" max="6145" width="6" style="111" customWidth="1"/>
    <col min="6146" max="6146" width="36" style="111" customWidth="1"/>
    <col min="6147" max="6150" width="11.125" style="111" customWidth="1"/>
    <col min="6151" max="6151" width="6" style="111" customWidth="1"/>
    <col min="6152" max="6152" width="36.125" style="111" customWidth="1"/>
    <col min="6153" max="6156" width="11.125" style="111" customWidth="1"/>
    <col min="6157" max="6160" width="8.125" style="111" bestFit="1" customWidth="1"/>
    <col min="6161" max="6161" width="5.5" style="111" customWidth="1"/>
    <col min="6162" max="6400" width="9" style="111"/>
    <col min="6401" max="6401" width="6" style="111" customWidth="1"/>
    <col min="6402" max="6402" width="36" style="111" customWidth="1"/>
    <col min="6403" max="6406" width="11.125" style="111" customWidth="1"/>
    <col min="6407" max="6407" width="6" style="111" customWidth="1"/>
    <col min="6408" max="6408" width="36.125" style="111" customWidth="1"/>
    <col min="6409" max="6412" width="11.125" style="111" customWidth="1"/>
    <col min="6413" max="6416" width="8.125" style="111" bestFit="1" customWidth="1"/>
    <col min="6417" max="6417" width="5.5" style="111" customWidth="1"/>
    <col min="6418" max="6656" width="9" style="111"/>
    <col min="6657" max="6657" width="6" style="111" customWidth="1"/>
    <col min="6658" max="6658" width="36" style="111" customWidth="1"/>
    <col min="6659" max="6662" width="11.125" style="111" customWidth="1"/>
    <col min="6663" max="6663" width="6" style="111" customWidth="1"/>
    <col min="6664" max="6664" width="36.125" style="111" customWidth="1"/>
    <col min="6665" max="6668" width="11.125" style="111" customWidth="1"/>
    <col min="6669" max="6672" width="8.125" style="111" bestFit="1" customWidth="1"/>
    <col min="6673" max="6673" width="5.5" style="111" customWidth="1"/>
    <col min="6674" max="6912" width="9" style="111"/>
    <col min="6913" max="6913" width="6" style="111" customWidth="1"/>
    <col min="6914" max="6914" width="36" style="111" customWidth="1"/>
    <col min="6915" max="6918" width="11.125" style="111" customWidth="1"/>
    <col min="6919" max="6919" width="6" style="111" customWidth="1"/>
    <col min="6920" max="6920" width="36.125" style="111" customWidth="1"/>
    <col min="6921" max="6924" width="11.125" style="111" customWidth="1"/>
    <col min="6925" max="6928" width="8.125" style="111" bestFit="1" customWidth="1"/>
    <col min="6929" max="6929" width="5.5" style="111" customWidth="1"/>
    <col min="6930" max="7168" width="9" style="111"/>
    <col min="7169" max="7169" width="6" style="111" customWidth="1"/>
    <col min="7170" max="7170" width="36" style="111" customWidth="1"/>
    <col min="7171" max="7174" width="11.125" style="111" customWidth="1"/>
    <col min="7175" max="7175" width="6" style="111" customWidth="1"/>
    <col min="7176" max="7176" width="36.125" style="111" customWidth="1"/>
    <col min="7177" max="7180" width="11.125" style="111" customWidth="1"/>
    <col min="7181" max="7184" width="8.125" style="111" bestFit="1" customWidth="1"/>
    <col min="7185" max="7185" width="5.5" style="111" customWidth="1"/>
    <col min="7186" max="7424" width="9" style="111"/>
    <col min="7425" max="7425" width="6" style="111" customWidth="1"/>
    <col min="7426" max="7426" width="36" style="111" customWidth="1"/>
    <col min="7427" max="7430" width="11.125" style="111" customWidth="1"/>
    <col min="7431" max="7431" width="6" style="111" customWidth="1"/>
    <col min="7432" max="7432" width="36.125" style="111" customWidth="1"/>
    <col min="7433" max="7436" width="11.125" style="111" customWidth="1"/>
    <col min="7437" max="7440" width="8.125" style="111" bestFit="1" customWidth="1"/>
    <col min="7441" max="7441" width="5.5" style="111" customWidth="1"/>
    <col min="7442" max="7680" width="9" style="111"/>
    <col min="7681" max="7681" width="6" style="111" customWidth="1"/>
    <col min="7682" max="7682" width="36" style="111" customWidth="1"/>
    <col min="7683" max="7686" width="11.125" style="111" customWidth="1"/>
    <col min="7687" max="7687" width="6" style="111" customWidth="1"/>
    <col min="7688" max="7688" width="36.125" style="111" customWidth="1"/>
    <col min="7689" max="7692" width="11.125" style="111" customWidth="1"/>
    <col min="7693" max="7696" width="8.125" style="111" bestFit="1" customWidth="1"/>
    <col min="7697" max="7697" width="5.5" style="111" customWidth="1"/>
    <col min="7698" max="7936" width="9" style="111"/>
    <col min="7937" max="7937" width="6" style="111" customWidth="1"/>
    <col min="7938" max="7938" width="36" style="111" customWidth="1"/>
    <col min="7939" max="7942" width="11.125" style="111" customWidth="1"/>
    <col min="7943" max="7943" width="6" style="111" customWidth="1"/>
    <col min="7944" max="7944" width="36.125" style="111" customWidth="1"/>
    <col min="7945" max="7948" width="11.125" style="111" customWidth="1"/>
    <col min="7949" max="7952" width="8.125" style="111" bestFit="1" customWidth="1"/>
    <col min="7953" max="7953" width="5.5" style="111" customWidth="1"/>
    <col min="7954" max="8192" width="9" style="111"/>
    <col min="8193" max="8193" width="6" style="111" customWidth="1"/>
    <col min="8194" max="8194" width="36" style="111" customWidth="1"/>
    <col min="8195" max="8198" width="11.125" style="111" customWidth="1"/>
    <col min="8199" max="8199" width="6" style="111" customWidth="1"/>
    <col min="8200" max="8200" width="36.125" style="111" customWidth="1"/>
    <col min="8201" max="8204" width="11.125" style="111" customWidth="1"/>
    <col min="8205" max="8208" width="8.125" style="111" bestFit="1" customWidth="1"/>
    <col min="8209" max="8209" width="5.5" style="111" customWidth="1"/>
    <col min="8210" max="8448" width="9" style="111"/>
    <col min="8449" max="8449" width="6" style="111" customWidth="1"/>
    <col min="8450" max="8450" width="36" style="111" customWidth="1"/>
    <col min="8451" max="8454" width="11.125" style="111" customWidth="1"/>
    <col min="8455" max="8455" width="6" style="111" customWidth="1"/>
    <col min="8456" max="8456" width="36.125" style="111" customWidth="1"/>
    <col min="8457" max="8460" width="11.125" style="111" customWidth="1"/>
    <col min="8461" max="8464" width="8.125" style="111" bestFit="1" customWidth="1"/>
    <col min="8465" max="8465" width="5.5" style="111" customWidth="1"/>
    <col min="8466" max="8704" width="9" style="111"/>
    <col min="8705" max="8705" width="6" style="111" customWidth="1"/>
    <col min="8706" max="8706" width="36" style="111" customWidth="1"/>
    <col min="8707" max="8710" width="11.125" style="111" customWidth="1"/>
    <col min="8711" max="8711" width="6" style="111" customWidth="1"/>
    <col min="8712" max="8712" width="36.125" style="111" customWidth="1"/>
    <col min="8713" max="8716" width="11.125" style="111" customWidth="1"/>
    <col min="8717" max="8720" width="8.125" style="111" bestFit="1" customWidth="1"/>
    <col min="8721" max="8721" width="5.5" style="111" customWidth="1"/>
    <col min="8722" max="8960" width="9" style="111"/>
    <col min="8961" max="8961" width="6" style="111" customWidth="1"/>
    <col min="8962" max="8962" width="36" style="111" customWidth="1"/>
    <col min="8963" max="8966" width="11.125" style="111" customWidth="1"/>
    <col min="8967" max="8967" width="6" style="111" customWidth="1"/>
    <col min="8968" max="8968" width="36.125" style="111" customWidth="1"/>
    <col min="8969" max="8972" width="11.125" style="111" customWidth="1"/>
    <col min="8973" max="8976" width="8.125" style="111" bestFit="1" customWidth="1"/>
    <col min="8977" max="8977" width="5.5" style="111" customWidth="1"/>
    <col min="8978" max="9216" width="9" style="111"/>
    <col min="9217" max="9217" width="6" style="111" customWidth="1"/>
    <col min="9218" max="9218" width="36" style="111" customWidth="1"/>
    <col min="9219" max="9222" width="11.125" style="111" customWidth="1"/>
    <col min="9223" max="9223" width="6" style="111" customWidth="1"/>
    <col min="9224" max="9224" width="36.125" style="111" customWidth="1"/>
    <col min="9225" max="9228" width="11.125" style="111" customWidth="1"/>
    <col min="9229" max="9232" width="8.125" style="111" bestFit="1" customWidth="1"/>
    <col min="9233" max="9233" width="5.5" style="111" customWidth="1"/>
    <col min="9234" max="9472" width="9" style="111"/>
    <col min="9473" max="9473" width="6" style="111" customWidth="1"/>
    <col min="9474" max="9474" width="36" style="111" customWidth="1"/>
    <col min="9475" max="9478" width="11.125" style="111" customWidth="1"/>
    <col min="9479" max="9479" width="6" style="111" customWidth="1"/>
    <col min="9480" max="9480" width="36.125" style="111" customWidth="1"/>
    <col min="9481" max="9484" width="11.125" style="111" customWidth="1"/>
    <col min="9485" max="9488" width="8.125" style="111" bestFit="1" customWidth="1"/>
    <col min="9489" max="9489" width="5.5" style="111" customWidth="1"/>
    <col min="9490" max="9728" width="9" style="111"/>
    <col min="9729" max="9729" width="6" style="111" customWidth="1"/>
    <col min="9730" max="9730" width="36" style="111" customWidth="1"/>
    <col min="9731" max="9734" width="11.125" style="111" customWidth="1"/>
    <col min="9735" max="9735" width="6" style="111" customWidth="1"/>
    <col min="9736" max="9736" width="36.125" style="111" customWidth="1"/>
    <col min="9737" max="9740" width="11.125" style="111" customWidth="1"/>
    <col min="9741" max="9744" width="8.125" style="111" bestFit="1" customWidth="1"/>
    <col min="9745" max="9745" width="5.5" style="111" customWidth="1"/>
    <col min="9746" max="9984" width="9" style="111"/>
    <col min="9985" max="9985" width="6" style="111" customWidth="1"/>
    <col min="9986" max="9986" width="36" style="111" customWidth="1"/>
    <col min="9987" max="9990" width="11.125" style="111" customWidth="1"/>
    <col min="9991" max="9991" width="6" style="111" customWidth="1"/>
    <col min="9992" max="9992" width="36.125" style="111" customWidth="1"/>
    <col min="9993" max="9996" width="11.125" style="111" customWidth="1"/>
    <col min="9997" max="10000" width="8.125" style="111" bestFit="1" customWidth="1"/>
    <col min="10001" max="10001" width="5.5" style="111" customWidth="1"/>
    <col min="10002" max="10240" width="9" style="111"/>
    <col min="10241" max="10241" width="6" style="111" customWidth="1"/>
    <col min="10242" max="10242" width="36" style="111" customWidth="1"/>
    <col min="10243" max="10246" width="11.125" style="111" customWidth="1"/>
    <col min="10247" max="10247" width="6" style="111" customWidth="1"/>
    <col min="10248" max="10248" width="36.125" style="111" customWidth="1"/>
    <col min="10249" max="10252" width="11.125" style="111" customWidth="1"/>
    <col min="10253" max="10256" width="8.125" style="111" bestFit="1" customWidth="1"/>
    <col min="10257" max="10257" width="5.5" style="111" customWidth="1"/>
    <col min="10258" max="10496" width="9" style="111"/>
    <col min="10497" max="10497" width="6" style="111" customWidth="1"/>
    <col min="10498" max="10498" width="36" style="111" customWidth="1"/>
    <col min="10499" max="10502" width="11.125" style="111" customWidth="1"/>
    <col min="10503" max="10503" width="6" style="111" customWidth="1"/>
    <col min="10504" max="10504" width="36.125" style="111" customWidth="1"/>
    <col min="10505" max="10508" width="11.125" style="111" customWidth="1"/>
    <col min="10509" max="10512" width="8.125" style="111" bestFit="1" customWidth="1"/>
    <col min="10513" max="10513" width="5.5" style="111" customWidth="1"/>
    <col min="10514" max="10752" width="9" style="111"/>
    <col min="10753" max="10753" width="6" style="111" customWidth="1"/>
    <col min="10754" max="10754" width="36" style="111" customWidth="1"/>
    <col min="10755" max="10758" width="11.125" style="111" customWidth="1"/>
    <col min="10759" max="10759" width="6" style="111" customWidth="1"/>
    <col min="10760" max="10760" width="36.125" style="111" customWidth="1"/>
    <col min="10761" max="10764" width="11.125" style="111" customWidth="1"/>
    <col min="10765" max="10768" width="8.125" style="111" bestFit="1" customWidth="1"/>
    <col min="10769" max="10769" width="5.5" style="111" customWidth="1"/>
    <col min="10770" max="11008" width="9" style="111"/>
    <col min="11009" max="11009" width="6" style="111" customWidth="1"/>
    <col min="11010" max="11010" width="36" style="111" customWidth="1"/>
    <col min="11011" max="11014" width="11.125" style="111" customWidth="1"/>
    <col min="11015" max="11015" width="6" style="111" customWidth="1"/>
    <col min="11016" max="11016" width="36.125" style="111" customWidth="1"/>
    <col min="11017" max="11020" width="11.125" style="111" customWidth="1"/>
    <col min="11021" max="11024" width="8.125" style="111" bestFit="1" customWidth="1"/>
    <col min="11025" max="11025" width="5.5" style="111" customWidth="1"/>
    <col min="11026" max="11264" width="9" style="111"/>
    <col min="11265" max="11265" width="6" style="111" customWidth="1"/>
    <col min="11266" max="11266" width="36" style="111" customWidth="1"/>
    <col min="11267" max="11270" width="11.125" style="111" customWidth="1"/>
    <col min="11271" max="11271" width="6" style="111" customWidth="1"/>
    <col min="11272" max="11272" width="36.125" style="111" customWidth="1"/>
    <col min="11273" max="11276" width="11.125" style="111" customWidth="1"/>
    <col min="11277" max="11280" width="8.125" style="111" bestFit="1" customWidth="1"/>
    <col min="11281" max="11281" width="5.5" style="111" customWidth="1"/>
    <col min="11282" max="11520" width="9" style="111"/>
    <col min="11521" max="11521" width="6" style="111" customWidth="1"/>
    <col min="11522" max="11522" width="36" style="111" customWidth="1"/>
    <col min="11523" max="11526" width="11.125" style="111" customWidth="1"/>
    <col min="11527" max="11527" width="6" style="111" customWidth="1"/>
    <col min="11528" max="11528" width="36.125" style="111" customWidth="1"/>
    <col min="11529" max="11532" width="11.125" style="111" customWidth="1"/>
    <col min="11533" max="11536" width="8.125" style="111" bestFit="1" customWidth="1"/>
    <col min="11537" max="11537" width="5.5" style="111" customWidth="1"/>
    <col min="11538" max="11776" width="9" style="111"/>
    <col min="11777" max="11777" width="6" style="111" customWidth="1"/>
    <col min="11778" max="11778" width="36" style="111" customWidth="1"/>
    <col min="11779" max="11782" width="11.125" style="111" customWidth="1"/>
    <col min="11783" max="11783" width="6" style="111" customWidth="1"/>
    <col min="11784" max="11784" width="36.125" style="111" customWidth="1"/>
    <col min="11785" max="11788" width="11.125" style="111" customWidth="1"/>
    <col min="11789" max="11792" width="8.125" style="111" bestFit="1" customWidth="1"/>
    <col min="11793" max="11793" width="5.5" style="111" customWidth="1"/>
    <col min="11794" max="12032" width="9" style="111"/>
    <col min="12033" max="12033" width="6" style="111" customWidth="1"/>
    <col min="12034" max="12034" width="36" style="111" customWidth="1"/>
    <col min="12035" max="12038" width="11.125" style="111" customWidth="1"/>
    <col min="12039" max="12039" width="6" style="111" customWidth="1"/>
    <col min="12040" max="12040" width="36.125" style="111" customWidth="1"/>
    <col min="12041" max="12044" width="11.125" style="111" customWidth="1"/>
    <col min="12045" max="12048" width="8.125" style="111" bestFit="1" customWidth="1"/>
    <col min="12049" max="12049" width="5.5" style="111" customWidth="1"/>
    <col min="12050" max="12288" width="9" style="111"/>
    <col min="12289" max="12289" width="6" style="111" customWidth="1"/>
    <col min="12290" max="12290" width="36" style="111" customWidth="1"/>
    <col min="12291" max="12294" width="11.125" style="111" customWidth="1"/>
    <col min="12295" max="12295" width="6" style="111" customWidth="1"/>
    <col min="12296" max="12296" width="36.125" style="111" customWidth="1"/>
    <col min="12297" max="12300" width="11.125" style="111" customWidth="1"/>
    <col min="12301" max="12304" width="8.125" style="111" bestFit="1" customWidth="1"/>
    <col min="12305" max="12305" width="5.5" style="111" customWidth="1"/>
    <col min="12306" max="12544" width="9" style="111"/>
    <col min="12545" max="12545" width="6" style="111" customWidth="1"/>
    <col min="12546" max="12546" width="36" style="111" customWidth="1"/>
    <col min="12547" max="12550" width="11.125" style="111" customWidth="1"/>
    <col min="12551" max="12551" width="6" style="111" customWidth="1"/>
    <col min="12552" max="12552" width="36.125" style="111" customWidth="1"/>
    <col min="12553" max="12556" width="11.125" style="111" customWidth="1"/>
    <col min="12557" max="12560" width="8.125" style="111" bestFit="1" customWidth="1"/>
    <col min="12561" max="12561" width="5.5" style="111" customWidth="1"/>
    <col min="12562" max="12800" width="9" style="111"/>
    <col min="12801" max="12801" width="6" style="111" customWidth="1"/>
    <col min="12802" max="12802" width="36" style="111" customWidth="1"/>
    <col min="12803" max="12806" width="11.125" style="111" customWidth="1"/>
    <col min="12807" max="12807" width="6" style="111" customWidth="1"/>
    <col min="12808" max="12808" width="36.125" style="111" customWidth="1"/>
    <col min="12809" max="12812" width="11.125" style="111" customWidth="1"/>
    <col min="12813" max="12816" width="8.125" style="111" bestFit="1" customWidth="1"/>
    <col min="12817" max="12817" width="5.5" style="111" customWidth="1"/>
    <col min="12818" max="13056" width="9" style="111"/>
    <col min="13057" max="13057" width="6" style="111" customWidth="1"/>
    <col min="13058" max="13058" width="36" style="111" customWidth="1"/>
    <col min="13059" max="13062" width="11.125" style="111" customWidth="1"/>
    <col min="13063" max="13063" width="6" style="111" customWidth="1"/>
    <col min="13064" max="13064" width="36.125" style="111" customWidth="1"/>
    <col min="13065" max="13068" width="11.125" style="111" customWidth="1"/>
    <col min="13069" max="13072" width="8.125" style="111" bestFit="1" customWidth="1"/>
    <col min="13073" max="13073" width="5.5" style="111" customWidth="1"/>
    <col min="13074" max="13312" width="9" style="111"/>
    <col min="13313" max="13313" width="6" style="111" customWidth="1"/>
    <col min="13314" max="13314" width="36" style="111" customWidth="1"/>
    <col min="13315" max="13318" width="11.125" style="111" customWidth="1"/>
    <col min="13319" max="13319" width="6" style="111" customWidth="1"/>
    <col min="13320" max="13320" width="36.125" style="111" customWidth="1"/>
    <col min="13321" max="13324" width="11.125" style="111" customWidth="1"/>
    <col min="13325" max="13328" width="8.125" style="111" bestFit="1" customWidth="1"/>
    <col min="13329" max="13329" width="5.5" style="111" customWidth="1"/>
    <col min="13330" max="13568" width="9" style="111"/>
    <col min="13569" max="13569" width="6" style="111" customWidth="1"/>
    <col min="13570" max="13570" width="36" style="111" customWidth="1"/>
    <col min="13571" max="13574" width="11.125" style="111" customWidth="1"/>
    <col min="13575" max="13575" width="6" style="111" customWidth="1"/>
    <col min="13576" max="13576" width="36.125" style="111" customWidth="1"/>
    <col min="13577" max="13580" width="11.125" style="111" customWidth="1"/>
    <col min="13581" max="13584" width="8.125" style="111" bestFit="1" customWidth="1"/>
    <col min="13585" max="13585" width="5.5" style="111" customWidth="1"/>
    <col min="13586" max="13824" width="9" style="111"/>
    <col min="13825" max="13825" width="6" style="111" customWidth="1"/>
    <col min="13826" max="13826" width="36" style="111" customWidth="1"/>
    <col min="13827" max="13830" width="11.125" style="111" customWidth="1"/>
    <col min="13831" max="13831" width="6" style="111" customWidth="1"/>
    <col min="13832" max="13832" width="36.125" style="111" customWidth="1"/>
    <col min="13833" max="13836" width="11.125" style="111" customWidth="1"/>
    <col min="13837" max="13840" width="8.125" style="111" bestFit="1" customWidth="1"/>
    <col min="13841" max="13841" width="5.5" style="111" customWidth="1"/>
    <col min="13842" max="14080" width="9" style="111"/>
    <col min="14081" max="14081" width="6" style="111" customWidth="1"/>
    <col min="14082" max="14082" width="36" style="111" customWidth="1"/>
    <col min="14083" max="14086" width="11.125" style="111" customWidth="1"/>
    <col min="14087" max="14087" width="6" style="111" customWidth="1"/>
    <col min="14088" max="14088" width="36.125" style="111" customWidth="1"/>
    <col min="14089" max="14092" width="11.125" style="111" customWidth="1"/>
    <col min="14093" max="14096" width="8.125" style="111" bestFit="1" customWidth="1"/>
    <col min="14097" max="14097" width="5.5" style="111" customWidth="1"/>
    <col min="14098" max="14336" width="9" style="111"/>
    <col min="14337" max="14337" width="6" style="111" customWidth="1"/>
    <col min="14338" max="14338" width="36" style="111" customWidth="1"/>
    <col min="14339" max="14342" width="11.125" style="111" customWidth="1"/>
    <col min="14343" max="14343" width="6" style="111" customWidth="1"/>
    <col min="14344" max="14344" width="36.125" style="111" customWidth="1"/>
    <col min="14345" max="14348" width="11.125" style="111" customWidth="1"/>
    <col min="14349" max="14352" width="8.125" style="111" bestFit="1" customWidth="1"/>
    <col min="14353" max="14353" width="5.5" style="111" customWidth="1"/>
    <col min="14354" max="14592" width="9" style="111"/>
    <col min="14593" max="14593" width="6" style="111" customWidth="1"/>
    <col min="14594" max="14594" width="36" style="111" customWidth="1"/>
    <col min="14595" max="14598" width="11.125" style="111" customWidth="1"/>
    <col min="14599" max="14599" width="6" style="111" customWidth="1"/>
    <col min="14600" max="14600" width="36.125" style="111" customWidth="1"/>
    <col min="14601" max="14604" width="11.125" style="111" customWidth="1"/>
    <col min="14605" max="14608" width="8.125" style="111" bestFit="1" customWidth="1"/>
    <col min="14609" max="14609" width="5.5" style="111" customWidth="1"/>
    <col min="14610" max="14848" width="9" style="111"/>
    <col min="14849" max="14849" width="6" style="111" customWidth="1"/>
    <col min="14850" max="14850" width="36" style="111" customWidth="1"/>
    <col min="14851" max="14854" width="11.125" style="111" customWidth="1"/>
    <col min="14855" max="14855" width="6" style="111" customWidth="1"/>
    <col min="14856" max="14856" width="36.125" style="111" customWidth="1"/>
    <col min="14857" max="14860" width="11.125" style="111" customWidth="1"/>
    <col min="14861" max="14864" width="8.125" style="111" bestFit="1" customWidth="1"/>
    <col min="14865" max="14865" width="5.5" style="111" customWidth="1"/>
    <col min="14866" max="15104" width="9" style="111"/>
    <col min="15105" max="15105" width="6" style="111" customWidth="1"/>
    <col min="15106" max="15106" width="36" style="111" customWidth="1"/>
    <col min="15107" max="15110" width="11.125" style="111" customWidth="1"/>
    <col min="15111" max="15111" width="6" style="111" customWidth="1"/>
    <col min="15112" max="15112" width="36.125" style="111" customWidth="1"/>
    <col min="15113" max="15116" width="11.125" style="111" customWidth="1"/>
    <col min="15117" max="15120" width="8.125" style="111" bestFit="1" customWidth="1"/>
    <col min="15121" max="15121" width="5.5" style="111" customWidth="1"/>
    <col min="15122" max="15360" width="9" style="111"/>
    <col min="15361" max="15361" width="6" style="111" customWidth="1"/>
    <col min="15362" max="15362" width="36" style="111" customWidth="1"/>
    <col min="15363" max="15366" width="11.125" style="111" customWidth="1"/>
    <col min="15367" max="15367" width="6" style="111" customWidth="1"/>
    <col min="15368" max="15368" width="36.125" style="111" customWidth="1"/>
    <col min="15369" max="15372" width="11.125" style="111" customWidth="1"/>
    <col min="15373" max="15376" width="8.125" style="111" bestFit="1" customWidth="1"/>
    <col min="15377" max="15377" width="5.5" style="111" customWidth="1"/>
    <col min="15378" max="15616" width="9" style="111"/>
    <col min="15617" max="15617" width="6" style="111" customWidth="1"/>
    <col min="15618" max="15618" width="36" style="111" customWidth="1"/>
    <col min="15619" max="15622" width="11.125" style="111" customWidth="1"/>
    <col min="15623" max="15623" width="6" style="111" customWidth="1"/>
    <col min="15624" max="15624" width="36.125" style="111" customWidth="1"/>
    <col min="15625" max="15628" width="11.125" style="111" customWidth="1"/>
    <col min="15629" max="15632" width="8.125" style="111" bestFit="1" customWidth="1"/>
    <col min="15633" max="15633" width="5.5" style="111" customWidth="1"/>
    <col min="15634" max="15872" width="9" style="111"/>
    <col min="15873" max="15873" width="6" style="111" customWidth="1"/>
    <col min="15874" max="15874" width="36" style="111" customWidth="1"/>
    <col min="15875" max="15878" width="11.125" style="111" customWidth="1"/>
    <col min="15879" max="15879" width="6" style="111" customWidth="1"/>
    <col min="15880" max="15880" width="36.125" style="111" customWidth="1"/>
    <col min="15881" max="15884" width="11.125" style="111" customWidth="1"/>
    <col min="15885" max="15888" width="8.125" style="111" bestFit="1" customWidth="1"/>
    <col min="15889" max="15889" width="5.5" style="111" customWidth="1"/>
    <col min="15890" max="16128" width="9" style="111"/>
    <col min="16129" max="16129" width="6" style="111" customWidth="1"/>
    <col min="16130" max="16130" width="36" style="111" customWidth="1"/>
    <col min="16131" max="16134" width="11.125" style="111" customWidth="1"/>
    <col min="16135" max="16135" width="6" style="111" customWidth="1"/>
    <col min="16136" max="16136" width="36.125" style="111" customWidth="1"/>
    <col min="16137" max="16140" width="11.125" style="111" customWidth="1"/>
    <col min="16141" max="16144" width="8.125" style="111" bestFit="1" customWidth="1"/>
    <col min="16145" max="16145" width="5.5" style="111" customWidth="1"/>
    <col min="16146" max="16384" width="9" style="111"/>
  </cols>
  <sheetData>
    <row r="1" spans="1:18" s="59" customFormat="1" ht="37.5" customHeight="1" x14ac:dyDescent="0.4">
      <c r="A1" s="60" t="s">
        <v>123</v>
      </c>
      <c r="B1" s="107"/>
      <c r="E1" s="108"/>
      <c r="F1" s="61"/>
      <c r="L1" s="64" t="s">
        <v>124</v>
      </c>
      <c r="Q1" s="63"/>
    </row>
    <row r="2" spans="1:18" ht="18.75" customHeight="1" x14ac:dyDescent="0.15">
      <c r="A2" s="109" t="s">
        <v>125</v>
      </c>
      <c r="J2" s="256" t="s">
        <v>126</v>
      </c>
      <c r="K2" s="256"/>
      <c r="L2" s="256"/>
      <c r="M2" s="256"/>
      <c r="N2" s="114"/>
      <c r="O2" s="114"/>
      <c r="P2" s="114"/>
    </row>
    <row r="3" spans="1:18" ht="11.25" customHeight="1" x14ac:dyDescent="0.2">
      <c r="A3" s="115"/>
      <c r="J3" s="256"/>
      <c r="K3" s="256"/>
      <c r="L3" s="256"/>
      <c r="M3" s="256"/>
      <c r="N3" s="116"/>
      <c r="P3" s="117"/>
      <c r="Q3" s="116"/>
      <c r="R3" s="116"/>
    </row>
    <row r="4" spans="1:18" s="53" customFormat="1" ht="12" customHeight="1" x14ac:dyDescent="0.4">
      <c r="A4" s="257" t="s">
        <v>127</v>
      </c>
      <c r="B4" s="258"/>
      <c r="C4" s="261" t="s">
        <v>128</v>
      </c>
      <c r="D4" s="263" t="s">
        <v>129</v>
      </c>
      <c r="E4" s="265" t="s">
        <v>130</v>
      </c>
      <c r="F4" s="267" t="s">
        <v>131</v>
      </c>
      <c r="G4" s="257" t="s">
        <v>127</v>
      </c>
      <c r="H4" s="258"/>
      <c r="I4" s="265" t="s">
        <v>128</v>
      </c>
      <c r="J4" s="263" t="s">
        <v>129</v>
      </c>
      <c r="K4" s="265" t="s">
        <v>130</v>
      </c>
      <c r="L4" s="267" t="s">
        <v>131</v>
      </c>
      <c r="M4" s="269"/>
      <c r="N4" s="269"/>
      <c r="O4" s="269"/>
      <c r="P4" s="269"/>
    </row>
    <row r="5" spans="1:18" s="53" customFormat="1" ht="12" customHeight="1" x14ac:dyDescent="0.4">
      <c r="A5" s="259"/>
      <c r="B5" s="260"/>
      <c r="C5" s="262"/>
      <c r="D5" s="264"/>
      <c r="E5" s="266"/>
      <c r="F5" s="268"/>
      <c r="G5" s="259"/>
      <c r="H5" s="260"/>
      <c r="I5" s="266"/>
      <c r="J5" s="264"/>
      <c r="K5" s="266"/>
      <c r="L5" s="268"/>
      <c r="M5" s="118"/>
      <c r="N5" s="69"/>
      <c r="O5" s="118"/>
      <c r="P5" s="69"/>
    </row>
    <row r="6" spans="1:18" ht="15" customHeight="1" x14ac:dyDescent="0.25">
      <c r="A6" s="119" t="s">
        <v>132</v>
      </c>
      <c r="B6" s="120" t="s">
        <v>133</v>
      </c>
      <c r="C6" s="121">
        <v>3782</v>
      </c>
      <c r="D6" s="122">
        <v>47827</v>
      </c>
      <c r="E6" s="122">
        <v>28795</v>
      </c>
      <c r="F6" s="122">
        <v>18945</v>
      </c>
      <c r="G6" s="123" t="s">
        <v>134</v>
      </c>
      <c r="H6" s="124" t="s">
        <v>135</v>
      </c>
      <c r="I6" s="122">
        <v>895</v>
      </c>
      <c r="J6" s="122">
        <v>7313</v>
      </c>
      <c r="K6" s="122">
        <v>3354</v>
      </c>
      <c r="L6" s="125">
        <v>3903</v>
      </c>
      <c r="M6" s="126"/>
      <c r="N6" s="127"/>
      <c r="O6" s="126"/>
      <c r="P6" s="127"/>
    </row>
    <row r="7" spans="1:18" ht="15" customHeight="1" x14ac:dyDescent="0.25">
      <c r="A7" s="128" t="s">
        <v>136</v>
      </c>
      <c r="B7" s="129" t="s">
        <v>137</v>
      </c>
      <c r="C7" s="130">
        <v>82</v>
      </c>
      <c r="D7" s="122">
        <v>1425</v>
      </c>
      <c r="E7" s="122">
        <v>992</v>
      </c>
      <c r="F7" s="122">
        <v>433</v>
      </c>
      <c r="G7" s="131">
        <v>50</v>
      </c>
      <c r="H7" s="132" t="s">
        <v>138</v>
      </c>
      <c r="I7" s="133" t="s">
        <v>29</v>
      </c>
      <c r="J7" s="133" t="s">
        <v>29</v>
      </c>
      <c r="K7" s="133" t="s">
        <v>29</v>
      </c>
      <c r="L7" s="134" t="s">
        <v>29</v>
      </c>
      <c r="M7" s="112"/>
      <c r="N7" s="113"/>
      <c r="O7" s="112"/>
      <c r="P7" s="113"/>
    </row>
    <row r="8" spans="1:18" ht="15" customHeight="1" x14ac:dyDescent="0.25">
      <c r="A8" s="135" t="s">
        <v>139</v>
      </c>
      <c r="B8" s="136" t="s">
        <v>140</v>
      </c>
      <c r="C8" s="130">
        <v>73</v>
      </c>
      <c r="D8" s="122">
        <v>1346</v>
      </c>
      <c r="E8" s="122">
        <v>919</v>
      </c>
      <c r="F8" s="122">
        <v>427</v>
      </c>
      <c r="G8" s="131">
        <v>51</v>
      </c>
      <c r="H8" s="132" t="s">
        <v>141</v>
      </c>
      <c r="I8" s="122">
        <v>7</v>
      </c>
      <c r="J8" s="122">
        <v>34</v>
      </c>
      <c r="K8" s="122">
        <v>14</v>
      </c>
      <c r="L8" s="133">
        <v>20</v>
      </c>
      <c r="M8" s="112"/>
      <c r="N8" s="113"/>
      <c r="O8" s="112"/>
      <c r="P8" s="113"/>
    </row>
    <row r="9" spans="1:18" ht="15" customHeight="1" x14ac:dyDescent="0.25">
      <c r="A9" s="135" t="s">
        <v>142</v>
      </c>
      <c r="B9" s="136" t="s">
        <v>143</v>
      </c>
      <c r="C9" s="130">
        <v>9</v>
      </c>
      <c r="D9" s="122">
        <v>79</v>
      </c>
      <c r="E9" s="122">
        <v>73</v>
      </c>
      <c r="F9" s="122">
        <v>6</v>
      </c>
      <c r="G9" s="131">
        <v>52</v>
      </c>
      <c r="H9" s="132" t="s">
        <v>144</v>
      </c>
      <c r="I9" s="122">
        <v>34</v>
      </c>
      <c r="J9" s="122">
        <v>336</v>
      </c>
      <c r="K9" s="122">
        <v>181</v>
      </c>
      <c r="L9" s="122">
        <v>155</v>
      </c>
      <c r="M9" s="126"/>
      <c r="N9" s="127"/>
      <c r="O9" s="112"/>
      <c r="P9" s="113"/>
    </row>
    <row r="10" spans="1:18" ht="15" customHeight="1" x14ac:dyDescent="0.25">
      <c r="A10" s="137" t="s">
        <v>145</v>
      </c>
      <c r="B10" s="129" t="s">
        <v>146</v>
      </c>
      <c r="C10" s="130">
        <v>1</v>
      </c>
      <c r="D10" s="122">
        <v>13</v>
      </c>
      <c r="E10" s="122">
        <v>11</v>
      </c>
      <c r="F10" s="122">
        <v>2</v>
      </c>
      <c r="G10" s="131">
        <v>53</v>
      </c>
      <c r="H10" s="132" t="s">
        <v>147</v>
      </c>
      <c r="I10" s="122">
        <v>55</v>
      </c>
      <c r="J10" s="122">
        <v>356</v>
      </c>
      <c r="K10" s="122">
        <v>257</v>
      </c>
      <c r="L10" s="122">
        <v>99</v>
      </c>
      <c r="M10" s="126"/>
      <c r="N10" s="127"/>
      <c r="O10" s="112"/>
      <c r="P10" s="113"/>
    </row>
    <row r="11" spans="1:18" ht="15" customHeight="1" x14ac:dyDescent="0.25">
      <c r="A11" s="135" t="s">
        <v>148</v>
      </c>
      <c r="B11" s="136" t="s">
        <v>149</v>
      </c>
      <c r="C11" s="130" t="s">
        <v>29</v>
      </c>
      <c r="D11" s="122" t="s">
        <v>29</v>
      </c>
      <c r="E11" s="122" t="s">
        <v>29</v>
      </c>
      <c r="F11" s="122" t="s">
        <v>29</v>
      </c>
      <c r="G11" s="131">
        <v>54</v>
      </c>
      <c r="H11" s="132" t="s">
        <v>150</v>
      </c>
      <c r="I11" s="122">
        <v>66</v>
      </c>
      <c r="J11" s="122">
        <v>603</v>
      </c>
      <c r="K11" s="122">
        <v>398</v>
      </c>
      <c r="L11" s="122">
        <v>205</v>
      </c>
      <c r="M11" s="126"/>
      <c r="N11" s="127"/>
      <c r="O11" s="126"/>
      <c r="P11" s="127"/>
    </row>
    <row r="12" spans="1:18" ht="15" customHeight="1" x14ac:dyDescent="0.25">
      <c r="A12" s="135" t="s">
        <v>151</v>
      </c>
      <c r="B12" s="136" t="s">
        <v>152</v>
      </c>
      <c r="C12" s="138">
        <v>1</v>
      </c>
      <c r="D12" s="133">
        <v>13</v>
      </c>
      <c r="E12" s="133">
        <v>11</v>
      </c>
      <c r="F12" s="133">
        <v>2</v>
      </c>
      <c r="G12" s="131">
        <v>55</v>
      </c>
      <c r="H12" s="132" t="s">
        <v>153</v>
      </c>
      <c r="I12" s="122">
        <v>36</v>
      </c>
      <c r="J12" s="122">
        <v>225</v>
      </c>
      <c r="K12" s="122">
        <v>128</v>
      </c>
      <c r="L12" s="122">
        <v>97</v>
      </c>
      <c r="M12" s="126"/>
      <c r="N12" s="127"/>
      <c r="O12" s="126"/>
      <c r="P12" s="127"/>
    </row>
    <row r="13" spans="1:18" ht="15" customHeight="1" x14ac:dyDescent="0.25">
      <c r="A13" s="137" t="s">
        <v>154</v>
      </c>
      <c r="B13" s="129" t="s">
        <v>155</v>
      </c>
      <c r="C13" s="130">
        <v>4</v>
      </c>
      <c r="D13" s="122">
        <v>14</v>
      </c>
      <c r="E13" s="122">
        <v>9</v>
      </c>
      <c r="F13" s="122">
        <v>5</v>
      </c>
      <c r="G13" s="131">
        <v>56</v>
      </c>
      <c r="H13" s="132" t="s">
        <v>156</v>
      </c>
      <c r="I13" s="122">
        <v>1</v>
      </c>
      <c r="J13" s="122">
        <v>6</v>
      </c>
      <c r="K13" s="122">
        <v>1</v>
      </c>
      <c r="L13" s="122">
        <v>5</v>
      </c>
      <c r="M13" s="126"/>
      <c r="N13" s="127"/>
      <c r="O13" s="126"/>
      <c r="P13" s="127"/>
    </row>
    <row r="14" spans="1:18" ht="15" customHeight="1" x14ac:dyDescent="0.25">
      <c r="A14" s="135" t="s">
        <v>157</v>
      </c>
      <c r="B14" s="136" t="s">
        <v>155</v>
      </c>
      <c r="C14" s="130">
        <v>4</v>
      </c>
      <c r="D14" s="122">
        <v>14</v>
      </c>
      <c r="E14" s="122">
        <v>9</v>
      </c>
      <c r="F14" s="122">
        <v>5</v>
      </c>
      <c r="G14" s="131">
        <v>57</v>
      </c>
      <c r="H14" s="132" t="s">
        <v>158</v>
      </c>
      <c r="I14" s="122">
        <v>72</v>
      </c>
      <c r="J14" s="122">
        <v>312</v>
      </c>
      <c r="K14" s="122">
        <v>107</v>
      </c>
      <c r="L14" s="122">
        <v>198</v>
      </c>
      <c r="M14" s="126"/>
      <c r="N14" s="127"/>
      <c r="O14" s="126"/>
      <c r="P14" s="127"/>
    </row>
    <row r="15" spans="1:18" ht="15" customHeight="1" x14ac:dyDescent="0.25">
      <c r="A15" s="137" t="s">
        <v>159</v>
      </c>
      <c r="B15" s="129" t="s">
        <v>78</v>
      </c>
      <c r="C15" s="130">
        <v>377</v>
      </c>
      <c r="D15" s="122">
        <v>1907</v>
      </c>
      <c r="E15" s="122">
        <v>1451</v>
      </c>
      <c r="F15" s="122">
        <v>454</v>
      </c>
      <c r="G15" s="131">
        <v>58</v>
      </c>
      <c r="H15" s="132" t="s">
        <v>160</v>
      </c>
      <c r="I15" s="122">
        <v>189</v>
      </c>
      <c r="J15" s="122">
        <v>2346</v>
      </c>
      <c r="K15" s="122">
        <v>732</v>
      </c>
      <c r="L15" s="122">
        <v>1614</v>
      </c>
      <c r="M15" s="126"/>
      <c r="N15" s="127"/>
      <c r="O15" s="126"/>
      <c r="P15" s="127"/>
    </row>
    <row r="16" spans="1:18" ht="15" customHeight="1" x14ac:dyDescent="0.25">
      <c r="A16" s="135" t="s">
        <v>161</v>
      </c>
      <c r="B16" s="136" t="s">
        <v>162</v>
      </c>
      <c r="C16" s="130">
        <v>202</v>
      </c>
      <c r="D16" s="122">
        <v>1141</v>
      </c>
      <c r="E16" s="122">
        <v>857</v>
      </c>
      <c r="F16" s="122">
        <v>282</v>
      </c>
      <c r="G16" s="131">
        <v>59</v>
      </c>
      <c r="H16" s="132" t="s">
        <v>163</v>
      </c>
      <c r="I16" s="122">
        <v>116</v>
      </c>
      <c r="J16" s="122">
        <v>661</v>
      </c>
      <c r="K16" s="122">
        <v>461</v>
      </c>
      <c r="L16" s="122">
        <v>187</v>
      </c>
      <c r="M16" s="126"/>
      <c r="N16" s="127"/>
      <c r="O16" s="126"/>
      <c r="P16" s="127"/>
    </row>
    <row r="17" spans="1:16" ht="15" customHeight="1" x14ac:dyDescent="0.25">
      <c r="A17" s="135" t="s">
        <v>164</v>
      </c>
      <c r="B17" s="136" t="s">
        <v>165</v>
      </c>
      <c r="C17" s="130">
        <v>103</v>
      </c>
      <c r="D17" s="122">
        <v>330</v>
      </c>
      <c r="E17" s="122">
        <v>263</v>
      </c>
      <c r="F17" s="122">
        <v>67</v>
      </c>
      <c r="G17" s="131">
        <v>60</v>
      </c>
      <c r="H17" s="132" t="s">
        <v>166</v>
      </c>
      <c r="I17" s="122">
        <v>296</v>
      </c>
      <c r="J17" s="122">
        <v>1872</v>
      </c>
      <c r="K17" s="122">
        <v>906</v>
      </c>
      <c r="L17" s="122">
        <v>936</v>
      </c>
      <c r="M17" s="126"/>
      <c r="N17" s="127"/>
      <c r="O17" s="112"/>
      <c r="P17" s="113"/>
    </row>
    <row r="18" spans="1:16" ht="15" customHeight="1" x14ac:dyDescent="0.25">
      <c r="A18" s="135" t="s">
        <v>167</v>
      </c>
      <c r="B18" s="136" t="s">
        <v>168</v>
      </c>
      <c r="C18" s="130">
        <v>72</v>
      </c>
      <c r="D18" s="122">
        <v>436</v>
      </c>
      <c r="E18" s="122">
        <v>331</v>
      </c>
      <c r="F18" s="122">
        <v>105</v>
      </c>
      <c r="G18" s="131">
        <v>61</v>
      </c>
      <c r="H18" s="132" t="s">
        <v>169</v>
      </c>
      <c r="I18" s="122">
        <v>22</v>
      </c>
      <c r="J18" s="122">
        <v>531</v>
      </c>
      <c r="K18" s="122">
        <v>160</v>
      </c>
      <c r="L18" s="122">
        <v>365</v>
      </c>
      <c r="M18" s="112"/>
      <c r="N18" s="113"/>
      <c r="O18" s="112"/>
      <c r="P18" s="113"/>
    </row>
    <row r="19" spans="1:16" ht="15" customHeight="1" x14ac:dyDescent="0.25">
      <c r="A19" s="139" t="s">
        <v>170</v>
      </c>
      <c r="B19" s="129" t="s">
        <v>81</v>
      </c>
      <c r="C19" s="130">
        <v>569</v>
      </c>
      <c r="D19" s="122">
        <v>19172</v>
      </c>
      <c r="E19" s="122">
        <v>13844</v>
      </c>
      <c r="F19" s="122">
        <v>5328</v>
      </c>
      <c r="G19" s="139" t="s">
        <v>171</v>
      </c>
      <c r="H19" s="140" t="s">
        <v>172</v>
      </c>
      <c r="I19" s="122">
        <v>57</v>
      </c>
      <c r="J19" s="122">
        <v>528</v>
      </c>
      <c r="K19" s="122">
        <v>195</v>
      </c>
      <c r="L19" s="122">
        <v>333</v>
      </c>
      <c r="M19" s="126"/>
      <c r="N19" s="127"/>
      <c r="O19" s="126"/>
      <c r="P19" s="127"/>
    </row>
    <row r="20" spans="1:16" ht="15" customHeight="1" x14ac:dyDescent="0.25">
      <c r="A20" s="135" t="s">
        <v>173</v>
      </c>
      <c r="B20" s="136" t="s">
        <v>174</v>
      </c>
      <c r="C20" s="130">
        <v>38</v>
      </c>
      <c r="D20" s="122">
        <v>1214</v>
      </c>
      <c r="E20" s="122">
        <v>605</v>
      </c>
      <c r="F20" s="122">
        <v>609</v>
      </c>
      <c r="G20" s="131">
        <v>62</v>
      </c>
      <c r="H20" s="132" t="s">
        <v>175</v>
      </c>
      <c r="I20" s="122">
        <v>17</v>
      </c>
      <c r="J20" s="122">
        <v>158</v>
      </c>
      <c r="K20" s="122">
        <v>57</v>
      </c>
      <c r="L20" s="133">
        <v>101</v>
      </c>
      <c r="M20" s="126"/>
      <c r="N20" s="127"/>
      <c r="O20" s="126"/>
      <c r="P20" s="127"/>
    </row>
    <row r="21" spans="1:16" ht="15" customHeight="1" x14ac:dyDescent="0.25">
      <c r="A21" s="135" t="s">
        <v>176</v>
      </c>
      <c r="B21" s="136" t="s">
        <v>177</v>
      </c>
      <c r="C21" s="130">
        <v>20</v>
      </c>
      <c r="D21" s="122">
        <v>361</v>
      </c>
      <c r="E21" s="122">
        <v>239</v>
      </c>
      <c r="F21" s="122">
        <v>122</v>
      </c>
      <c r="G21" s="131">
        <v>63</v>
      </c>
      <c r="H21" s="132" t="s">
        <v>178</v>
      </c>
      <c r="I21" s="122">
        <v>10</v>
      </c>
      <c r="J21" s="122">
        <v>110</v>
      </c>
      <c r="K21" s="122">
        <v>52</v>
      </c>
      <c r="L21" s="133">
        <v>58</v>
      </c>
      <c r="M21" s="112"/>
      <c r="N21" s="113"/>
      <c r="O21" s="112"/>
      <c r="P21" s="113"/>
    </row>
    <row r="22" spans="1:16" ht="15" customHeight="1" x14ac:dyDescent="0.25">
      <c r="A22" s="135" t="s">
        <v>179</v>
      </c>
      <c r="B22" s="136" t="s">
        <v>180</v>
      </c>
      <c r="C22" s="130">
        <v>33</v>
      </c>
      <c r="D22" s="122">
        <v>246</v>
      </c>
      <c r="E22" s="122">
        <v>85</v>
      </c>
      <c r="F22" s="122">
        <v>161</v>
      </c>
      <c r="G22" s="131">
        <v>64</v>
      </c>
      <c r="H22" s="132" t="s">
        <v>181</v>
      </c>
      <c r="I22" s="133">
        <v>1</v>
      </c>
      <c r="J22" s="133">
        <v>1</v>
      </c>
      <c r="K22" s="133" t="s">
        <v>29</v>
      </c>
      <c r="L22" s="133">
        <v>1</v>
      </c>
      <c r="M22" s="126"/>
      <c r="N22" s="127"/>
      <c r="O22" s="112"/>
      <c r="P22" s="113"/>
    </row>
    <row r="23" spans="1:16" ht="15" customHeight="1" x14ac:dyDescent="0.25">
      <c r="A23" s="135" t="s">
        <v>182</v>
      </c>
      <c r="B23" s="136" t="s">
        <v>183</v>
      </c>
      <c r="C23" s="130">
        <v>39</v>
      </c>
      <c r="D23" s="122">
        <v>223</v>
      </c>
      <c r="E23" s="122">
        <v>170</v>
      </c>
      <c r="F23" s="122">
        <v>53</v>
      </c>
      <c r="G23" s="131">
        <v>65</v>
      </c>
      <c r="H23" s="132" t="s">
        <v>184</v>
      </c>
      <c r="I23" s="122">
        <v>3</v>
      </c>
      <c r="J23" s="122">
        <v>38</v>
      </c>
      <c r="K23" s="122">
        <v>26</v>
      </c>
      <c r="L23" s="133">
        <v>12</v>
      </c>
      <c r="M23" s="112"/>
      <c r="N23" s="113"/>
      <c r="O23" s="126"/>
      <c r="P23" s="127"/>
    </row>
    <row r="24" spans="1:16" ht="15" customHeight="1" x14ac:dyDescent="0.25">
      <c r="A24" s="135" t="s">
        <v>185</v>
      </c>
      <c r="B24" s="136" t="s">
        <v>186</v>
      </c>
      <c r="C24" s="130">
        <v>17</v>
      </c>
      <c r="D24" s="122">
        <v>453</v>
      </c>
      <c r="E24" s="122">
        <v>371</v>
      </c>
      <c r="F24" s="122">
        <v>82</v>
      </c>
      <c r="G24" s="131">
        <v>66</v>
      </c>
      <c r="H24" s="132" t="s">
        <v>187</v>
      </c>
      <c r="I24" s="122">
        <v>1</v>
      </c>
      <c r="J24" s="122" t="s">
        <v>29</v>
      </c>
      <c r="K24" s="122" t="s">
        <v>29</v>
      </c>
      <c r="L24" s="133" t="s">
        <v>29</v>
      </c>
      <c r="M24" s="112"/>
      <c r="N24" s="113"/>
      <c r="O24" s="112"/>
      <c r="P24" s="113"/>
    </row>
    <row r="25" spans="1:16" ht="15" customHeight="1" x14ac:dyDescent="0.25">
      <c r="A25" s="135" t="s">
        <v>188</v>
      </c>
      <c r="B25" s="136" t="s">
        <v>189</v>
      </c>
      <c r="C25" s="130">
        <v>10</v>
      </c>
      <c r="D25" s="122">
        <v>357</v>
      </c>
      <c r="E25" s="122">
        <v>288</v>
      </c>
      <c r="F25" s="122">
        <v>69</v>
      </c>
      <c r="G25" s="131">
        <v>67</v>
      </c>
      <c r="H25" s="132" t="s">
        <v>190</v>
      </c>
      <c r="I25" s="133">
        <v>25</v>
      </c>
      <c r="J25" s="133">
        <v>221</v>
      </c>
      <c r="K25" s="133">
        <v>60</v>
      </c>
      <c r="L25" s="133">
        <v>161</v>
      </c>
      <c r="M25" s="126"/>
      <c r="N25" s="127"/>
      <c r="O25" s="112"/>
      <c r="P25" s="113"/>
    </row>
    <row r="26" spans="1:16" ht="15" customHeight="1" x14ac:dyDescent="0.25">
      <c r="A26" s="135" t="s">
        <v>191</v>
      </c>
      <c r="B26" s="136" t="s">
        <v>192</v>
      </c>
      <c r="C26" s="130">
        <v>14</v>
      </c>
      <c r="D26" s="122">
        <v>86</v>
      </c>
      <c r="E26" s="122">
        <v>54</v>
      </c>
      <c r="F26" s="122">
        <v>32</v>
      </c>
      <c r="G26" s="119" t="s">
        <v>193</v>
      </c>
      <c r="H26" s="140" t="s">
        <v>194</v>
      </c>
      <c r="I26" s="122">
        <v>132</v>
      </c>
      <c r="J26" s="122">
        <v>461</v>
      </c>
      <c r="K26" s="122">
        <v>275</v>
      </c>
      <c r="L26" s="122">
        <v>186</v>
      </c>
      <c r="M26" s="112"/>
      <c r="N26" s="113"/>
      <c r="O26" s="126"/>
      <c r="P26" s="127"/>
    </row>
    <row r="27" spans="1:16" ht="15" customHeight="1" x14ac:dyDescent="0.25">
      <c r="A27" s="135" t="s">
        <v>195</v>
      </c>
      <c r="B27" s="136" t="s">
        <v>196</v>
      </c>
      <c r="C27" s="130">
        <v>35</v>
      </c>
      <c r="D27" s="122">
        <v>2628</v>
      </c>
      <c r="E27" s="122">
        <v>1432</v>
      </c>
      <c r="F27" s="122">
        <v>1196</v>
      </c>
      <c r="G27" s="131">
        <v>68</v>
      </c>
      <c r="H27" s="132" t="s">
        <v>197</v>
      </c>
      <c r="I27" s="122">
        <v>21</v>
      </c>
      <c r="J27" s="122">
        <v>69</v>
      </c>
      <c r="K27" s="122">
        <v>43</v>
      </c>
      <c r="L27" s="133">
        <v>26</v>
      </c>
      <c r="M27" s="112"/>
      <c r="N27" s="113"/>
      <c r="O27" s="112"/>
      <c r="P27" s="113"/>
    </row>
    <row r="28" spans="1:16" ht="15" customHeight="1" x14ac:dyDescent="0.25">
      <c r="A28" s="135" t="s">
        <v>198</v>
      </c>
      <c r="B28" s="136" t="s">
        <v>199</v>
      </c>
      <c r="C28" s="130">
        <v>6</v>
      </c>
      <c r="D28" s="122">
        <v>33</v>
      </c>
      <c r="E28" s="122">
        <v>26</v>
      </c>
      <c r="F28" s="122">
        <v>7</v>
      </c>
      <c r="G28" s="131">
        <v>69</v>
      </c>
      <c r="H28" s="132" t="s">
        <v>200</v>
      </c>
      <c r="I28" s="122">
        <v>95</v>
      </c>
      <c r="J28" s="122">
        <v>276</v>
      </c>
      <c r="K28" s="122">
        <v>144</v>
      </c>
      <c r="L28" s="122">
        <v>132</v>
      </c>
      <c r="M28" s="126"/>
      <c r="N28" s="127"/>
      <c r="O28" s="126"/>
      <c r="P28" s="127"/>
    </row>
    <row r="29" spans="1:16" ht="15" customHeight="1" x14ac:dyDescent="0.25">
      <c r="A29" s="135" t="s">
        <v>201</v>
      </c>
      <c r="B29" s="136" t="s">
        <v>202</v>
      </c>
      <c r="C29" s="130">
        <v>34</v>
      </c>
      <c r="D29" s="122">
        <v>1310</v>
      </c>
      <c r="E29" s="122">
        <v>884</v>
      </c>
      <c r="F29" s="122">
        <v>426</v>
      </c>
      <c r="G29" s="131">
        <v>70</v>
      </c>
      <c r="H29" s="132" t="s">
        <v>203</v>
      </c>
      <c r="I29" s="122">
        <v>16</v>
      </c>
      <c r="J29" s="122">
        <v>116</v>
      </c>
      <c r="K29" s="122">
        <v>88</v>
      </c>
      <c r="L29" s="122">
        <v>28</v>
      </c>
      <c r="M29" s="126"/>
      <c r="N29" s="127"/>
      <c r="O29" s="126"/>
      <c r="P29" s="127"/>
    </row>
    <row r="30" spans="1:16" ht="15" customHeight="1" x14ac:dyDescent="0.25">
      <c r="A30" s="135" t="s">
        <v>204</v>
      </c>
      <c r="B30" s="136" t="s">
        <v>205</v>
      </c>
      <c r="C30" s="130">
        <v>2</v>
      </c>
      <c r="D30" s="122">
        <v>9</v>
      </c>
      <c r="E30" s="122">
        <v>5</v>
      </c>
      <c r="F30" s="122">
        <v>4</v>
      </c>
      <c r="G30" s="139" t="s">
        <v>206</v>
      </c>
      <c r="H30" s="140" t="s">
        <v>207</v>
      </c>
      <c r="I30" s="122">
        <v>120</v>
      </c>
      <c r="J30" s="122">
        <v>522</v>
      </c>
      <c r="K30" s="122">
        <v>296</v>
      </c>
      <c r="L30" s="122">
        <v>223</v>
      </c>
      <c r="M30" s="126"/>
      <c r="N30" s="127"/>
      <c r="O30" s="126"/>
      <c r="P30" s="127"/>
    </row>
    <row r="31" spans="1:16" ht="15" customHeight="1" x14ac:dyDescent="0.25">
      <c r="A31" s="135" t="s">
        <v>208</v>
      </c>
      <c r="B31" s="136" t="s">
        <v>209</v>
      </c>
      <c r="C31" s="130" t="s">
        <v>29</v>
      </c>
      <c r="D31" s="122" t="s">
        <v>29</v>
      </c>
      <c r="E31" s="122" t="s">
        <v>29</v>
      </c>
      <c r="F31" s="122" t="s">
        <v>29</v>
      </c>
      <c r="G31" s="131">
        <v>71</v>
      </c>
      <c r="H31" s="132" t="s">
        <v>210</v>
      </c>
      <c r="I31" s="122">
        <v>3</v>
      </c>
      <c r="J31" s="122">
        <v>25</v>
      </c>
      <c r="K31" s="122">
        <v>22</v>
      </c>
      <c r="L31" s="122">
        <v>3</v>
      </c>
      <c r="M31" s="126"/>
      <c r="N31" s="127"/>
      <c r="O31" s="126"/>
      <c r="P31" s="127"/>
    </row>
    <row r="32" spans="1:16" ht="15" customHeight="1" x14ac:dyDescent="0.25">
      <c r="A32" s="135" t="s">
        <v>211</v>
      </c>
      <c r="B32" s="136" t="s">
        <v>212</v>
      </c>
      <c r="C32" s="130">
        <v>72</v>
      </c>
      <c r="D32" s="122">
        <v>1165</v>
      </c>
      <c r="E32" s="122">
        <v>853</v>
      </c>
      <c r="F32" s="122">
        <v>312</v>
      </c>
      <c r="G32" s="131">
        <v>72</v>
      </c>
      <c r="H32" s="132" t="s">
        <v>213</v>
      </c>
      <c r="I32" s="122">
        <v>57</v>
      </c>
      <c r="J32" s="122">
        <v>158</v>
      </c>
      <c r="K32" s="122">
        <v>73</v>
      </c>
      <c r="L32" s="133">
        <v>85</v>
      </c>
      <c r="M32" s="112"/>
      <c r="N32" s="113"/>
      <c r="O32" s="112"/>
      <c r="P32" s="113"/>
    </row>
    <row r="33" spans="1:17" ht="15" customHeight="1" x14ac:dyDescent="0.25">
      <c r="A33" s="135" t="s">
        <v>214</v>
      </c>
      <c r="B33" s="136" t="s">
        <v>215</v>
      </c>
      <c r="C33" s="130">
        <v>17</v>
      </c>
      <c r="D33" s="122">
        <v>310</v>
      </c>
      <c r="E33" s="122">
        <v>277</v>
      </c>
      <c r="F33" s="122">
        <v>33</v>
      </c>
      <c r="G33" s="131">
        <v>73</v>
      </c>
      <c r="H33" s="132" t="s">
        <v>216</v>
      </c>
      <c r="I33" s="122">
        <v>1</v>
      </c>
      <c r="J33" s="122">
        <v>8</v>
      </c>
      <c r="K33" s="122">
        <v>3</v>
      </c>
      <c r="L33" s="122">
        <v>5</v>
      </c>
      <c r="M33" s="126"/>
      <c r="N33" s="127"/>
      <c r="O33" s="126"/>
      <c r="P33" s="127"/>
    </row>
    <row r="34" spans="1:17" ht="15" customHeight="1" x14ac:dyDescent="0.25">
      <c r="A34" s="135" t="s">
        <v>217</v>
      </c>
      <c r="B34" s="136" t="s">
        <v>218</v>
      </c>
      <c r="C34" s="130">
        <v>12</v>
      </c>
      <c r="D34" s="122">
        <v>367</v>
      </c>
      <c r="E34" s="122">
        <v>298</v>
      </c>
      <c r="F34" s="133">
        <v>69</v>
      </c>
      <c r="G34" s="131">
        <v>74</v>
      </c>
      <c r="H34" s="132" t="s">
        <v>219</v>
      </c>
      <c r="I34" s="122">
        <v>59</v>
      </c>
      <c r="J34" s="122">
        <v>331</v>
      </c>
      <c r="K34" s="122">
        <v>198</v>
      </c>
      <c r="L34" s="122">
        <v>130</v>
      </c>
      <c r="M34" s="112"/>
      <c r="N34" s="113"/>
      <c r="O34" s="112"/>
      <c r="P34" s="113"/>
    </row>
    <row r="35" spans="1:17" ht="15" customHeight="1" x14ac:dyDescent="0.25">
      <c r="A35" s="135" t="s">
        <v>220</v>
      </c>
      <c r="B35" s="136" t="s">
        <v>221</v>
      </c>
      <c r="C35" s="130">
        <v>78</v>
      </c>
      <c r="D35" s="122">
        <v>1440</v>
      </c>
      <c r="E35" s="122">
        <v>1166</v>
      </c>
      <c r="F35" s="122">
        <v>274</v>
      </c>
      <c r="G35" s="119" t="s">
        <v>222</v>
      </c>
      <c r="H35" s="140" t="s">
        <v>223</v>
      </c>
      <c r="I35" s="122">
        <v>330</v>
      </c>
      <c r="J35" s="122">
        <v>2508</v>
      </c>
      <c r="K35" s="122">
        <v>944</v>
      </c>
      <c r="L35" s="133">
        <v>1540</v>
      </c>
      <c r="M35" s="112"/>
      <c r="N35" s="113"/>
      <c r="O35" s="126"/>
      <c r="P35" s="127"/>
    </row>
    <row r="36" spans="1:17" ht="15" customHeight="1" x14ac:dyDescent="0.25">
      <c r="A36" s="135" t="s">
        <v>224</v>
      </c>
      <c r="B36" s="136" t="s">
        <v>225</v>
      </c>
      <c r="C36" s="130">
        <v>37</v>
      </c>
      <c r="D36" s="122">
        <v>1589</v>
      </c>
      <c r="E36" s="122">
        <v>1280</v>
      </c>
      <c r="F36" s="133">
        <v>309</v>
      </c>
      <c r="G36" s="131">
        <v>75</v>
      </c>
      <c r="H36" s="132" t="s">
        <v>226</v>
      </c>
      <c r="I36" s="122">
        <v>21</v>
      </c>
      <c r="J36" s="122">
        <v>418</v>
      </c>
      <c r="K36" s="122">
        <v>162</v>
      </c>
      <c r="L36" s="133">
        <v>256</v>
      </c>
      <c r="M36" s="112"/>
      <c r="N36" s="113"/>
      <c r="O36" s="126"/>
      <c r="P36" s="127"/>
    </row>
    <row r="37" spans="1:17" ht="15" customHeight="1" x14ac:dyDescent="0.25">
      <c r="A37" s="135" t="s">
        <v>227</v>
      </c>
      <c r="B37" s="136" t="s">
        <v>228</v>
      </c>
      <c r="C37" s="130">
        <v>36</v>
      </c>
      <c r="D37" s="122">
        <v>2959</v>
      </c>
      <c r="E37" s="122">
        <v>2485</v>
      </c>
      <c r="F37" s="122">
        <v>474</v>
      </c>
      <c r="G37" s="131">
        <v>76</v>
      </c>
      <c r="H37" s="132" t="s">
        <v>229</v>
      </c>
      <c r="I37" s="122">
        <v>253</v>
      </c>
      <c r="J37" s="122">
        <v>1627</v>
      </c>
      <c r="K37" s="122">
        <v>650</v>
      </c>
      <c r="L37" s="122">
        <v>954</v>
      </c>
      <c r="M37" s="112"/>
      <c r="N37" s="113"/>
      <c r="O37" s="112"/>
      <c r="P37" s="113"/>
    </row>
    <row r="38" spans="1:17" ht="15" customHeight="1" x14ac:dyDescent="0.25">
      <c r="A38" s="135" t="s">
        <v>230</v>
      </c>
      <c r="B38" s="136" t="s">
        <v>231</v>
      </c>
      <c r="C38" s="130">
        <v>6</v>
      </c>
      <c r="D38" s="122">
        <v>469</v>
      </c>
      <c r="E38" s="122">
        <v>397</v>
      </c>
      <c r="F38" s="122">
        <v>72</v>
      </c>
      <c r="G38" s="131">
        <v>77</v>
      </c>
      <c r="H38" s="132" t="s">
        <v>232</v>
      </c>
      <c r="I38" s="122">
        <v>56</v>
      </c>
      <c r="J38" s="122">
        <v>463</v>
      </c>
      <c r="K38" s="122">
        <v>132</v>
      </c>
      <c r="L38" s="133">
        <v>330</v>
      </c>
      <c r="M38" s="112"/>
      <c r="N38" s="113"/>
      <c r="O38" s="112"/>
      <c r="P38" s="113"/>
    </row>
    <row r="39" spans="1:17" ht="15" customHeight="1" x14ac:dyDescent="0.25">
      <c r="A39" s="135" t="s">
        <v>233</v>
      </c>
      <c r="B39" s="136" t="s">
        <v>234</v>
      </c>
      <c r="C39" s="130">
        <v>6</v>
      </c>
      <c r="D39" s="122">
        <v>110</v>
      </c>
      <c r="E39" s="122">
        <v>37</v>
      </c>
      <c r="F39" s="122">
        <v>73</v>
      </c>
      <c r="G39" s="119" t="s">
        <v>235</v>
      </c>
      <c r="H39" s="140" t="s">
        <v>236</v>
      </c>
      <c r="I39" s="122">
        <v>258</v>
      </c>
      <c r="J39" s="122">
        <v>1475</v>
      </c>
      <c r="K39" s="122">
        <v>704</v>
      </c>
      <c r="L39" s="133">
        <v>771</v>
      </c>
      <c r="M39" s="112"/>
      <c r="N39" s="113"/>
      <c r="O39" s="112"/>
      <c r="P39" s="113"/>
    </row>
    <row r="40" spans="1:17" ht="15" customHeight="1" x14ac:dyDescent="0.25">
      <c r="A40" s="135" t="s">
        <v>237</v>
      </c>
      <c r="B40" s="136" t="s">
        <v>238</v>
      </c>
      <c r="C40" s="130">
        <v>12</v>
      </c>
      <c r="D40" s="122">
        <v>674</v>
      </c>
      <c r="E40" s="122">
        <v>336</v>
      </c>
      <c r="F40" s="122">
        <v>338</v>
      </c>
      <c r="G40" s="131">
        <v>78</v>
      </c>
      <c r="H40" s="132" t="s">
        <v>239</v>
      </c>
      <c r="I40" s="122">
        <v>198</v>
      </c>
      <c r="J40" s="122">
        <v>535</v>
      </c>
      <c r="K40" s="122">
        <v>174</v>
      </c>
      <c r="L40" s="133">
        <v>361</v>
      </c>
      <c r="M40" s="112"/>
      <c r="N40" s="113"/>
      <c r="O40" s="112"/>
      <c r="P40" s="113"/>
    </row>
    <row r="41" spans="1:17" ht="15" customHeight="1" x14ac:dyDescent="0.25">
      <c r="A41" s="135" t="s">
        <v>240</v>
      </c>
      <c r="B41" s="136" t="s">
        <v>241</v>
      </c>
      <c r="C41" s="130">
        <v>1</v>
      </c>
      <c r="D41" s="122">
        <v>100</v>
      </c>
      <c r="E41" s="122">
        <v>21</v>
      </c>
      <c r="F41" s="122">
        <v>79</v>
      </c>
      <c r="G41" s="131">
        <v>79</v>
      </c>
      <c r="H41" s="132" t="s">
        <v>242</v>
      </c>
      <c r="I41" s="122">
        <v>24</v>
      </c>
      <c r="J41" s="122">
        <v>107</v>
      </c>
      <c r="K41" s="122">
        <v>52</v>
      </c>
      <c r="L41" s="122">
        <v>55</v>
      </c>
      <c r="M41" s="126"/>
      <c r="N41" s="127"/>
      <c r="O41" s="126"/>
      <c r="P41" s="127"/>
    </row>
    <row r="42" spans="1:17" ht="15" customHeight="1" x14ac:dyDescent="0.25">
      <c r="A42" s="135" t="s">
        <v>243</v>
      </c>
      <c r="B42" s="136" t="s">
        <v>244</v>
      </c>
      <c r="C42" s="130">
        <v>18</v>
      </c>
      <c r="D42" s="122">
        <v>2425</v>
      </c>
      <c r="E42" s="122">
        <v>2106</v>
      </c>
      <c r="F42" s="122">
        <v>319</v>
      </c>
      <c r="G42" s="131">
        <v>80</v>
      </c>
      <c r="H42" s="132" t="s">
        <v>245</v>
      </c>
      <c r="I42" s="122">
        <v>35</v>
      </c>
      <c r="J42" s="122">
        <v>832</v>
      </c>
      <c r="K42" s="122">
        <v>478</v>
      </c>
      <c r="L42" s="133">
        <v>354</v>
      </c>
      <c r="M42" s="112"/>
      <c r="N42" s="113"/>
      <c r="O42" s="112"/>
      <c r="P42" s="113"/>
    </row>
    <row r="43" spans="1:17" ht="15" customHeight="1" x14ac:dyDescent="0.25">
      <c r="A43" s="135" t="s">
        <v>246</v>
      </c>
      <c r="B43" s="136" t="s">
        <v>247</v>
      </c>
      <c r="C43" s="130">
        <v>26</v>
      </c>
      <c r="D43" s="122">
        <v>644</v>
      </c>
      <c r="E43" s="122">
        <v>429</v>
      </c>
      <c r="F43" s="122">
        <v>215</v>
      </c>
      <c r="G43" s="119" t="s">
        <v>248</v>
      </c>
      <c r="H43" s="140" t="s">
        <v>249</v>
      </c>
      <c r="I43" s="122">
        <v>61</v>
      </c>
      <c r="J43" s="122">
        <v>415</v>
      </c>
      <c r="K43" s="122">
        <v>183</v>
      </c>
      <c r="L43" s="133">
        <v>232</v>
      </c>
      <c r="M43" s="112"/>
      <c r="N43" s="113"/>
      <c r="O43" s="112"/>
      <c r="P43" s="113"/>
    </row>
    <row r="44" spans="1:17" ht="15" customHeight="1" x14ac:dyDescent="0.25">
      <c r="A44" s="139" t="s">
        <v>250</v>
      </c>
      <c r="B44" s="129" t="s">
        <v>84</v>
      </c>
      <c r="C44" s="130">
        <v>12</v>
      </c>
      <c r="D44" s="122">
        <v>192</v>
      </c>
      <c r="E44" s="122">
        <v>164</v>
      </c>
      <c r="F44" s="122">
        <v>28</v>
      </c>
      <c r="G44" s="131">
        <v>81</v>
      </c>
      <c r="H44" s="132" t="s">
        <v>251</v>
      </c>
      <c r="I44" s="122">
        <v>7</v>
      </c>
      <c r="J44" s="122">
        <v>149</v>
      </c>
      <c r="K44" s="122">
        <v>77</v>
      </c>
      <c r="L44" s="122">
        <v>72</v>
      </c>
      <c r="M44" s="126"/>
      <c r="N44" s="127"/>
      <c r="O44" s="126"/>
      <c r="P44" s="127"/>
    </row>
    <row r="45" spans="1:17" ht="15" customHeight="1" x14ac:dyDescent="0.25">
      <c r="A45" s="135" t="s">
        <v>252</v>
      </c>
      <c r="B45" s="136" t="s">
        <v>253</v>
      </c>
      <c r="C45" s="130">
        <v>7</v>
      </c>
      <c r="D45" s="122">
        <v>75</v>
      </c>
      <c r="E45" s="122">
        <v>62</v>
      </c>
      <c r="F45" s="122">
        <v>13</v>
      </c>
      <c r="G45" s="131">
        <v>82</v>
      </c>
      <c r="H45" s="132" t="s">
        <v>254</v>
      </c>
      <c r="I45" s="122">
        <v>54</v>
      </c>
      <c r="J45" s="122">
        <v>266</v>
      </c>
      <c r="K45" s="122">
        <v>106</v>
      </c>
      <c r="L45" s="133">
        <v>160</v>
      </c>
      <c r="M45" s="112"/>
      <c r="N45" s="113"/>
      <c r="O45" s="112"/>
      <c r="P45" s="113"/>
    </row>
    <row r="46" spans="1:17" ht="15" customHeight="1" x14ac:dyDescent="0.25">
      <c r="A46" s="135" t="s">
        <v>255</v>
      </c>
      <c r="B46" s="136" t="s">
        <v>256</v>
      </c>
      <c r="C46" s="130">
        <v>2</v>
      </c>
      <c r="D46" s="122">
        <v>44</v>
      </c>
      <c r="E46" s="122">
        <v>36</v>
      </c>
      <c r="F46" s="122">
        <v>8</v>
      </c>
      <c r="G46" s="119" t="s">
        <v>257</v>
      </c>
      <c r="H46" s="140" t="s">
        <v>258</v>
      </c>
      <c r="I46" s="122">
        <v>248</v>
      </c>
      <c r="J46" s="122">
        <v>4694</v>
      </c>
      <c r="K46" s="122">
        <v>1294</v>
      </c>
      <c r="L46" s="133">
        <v>3400</v>
      </c>
      <c r="M46" s="112"/>
      <c r="N46" s="113"/>
      <c r="O46" s="112"/>
      <c r="P46" s="113"/>
    </row>
    <row r="47" spans="1:17" ht="13.5" customHeight="1" x14ac:dyDescent="0.25">
      <c r="A47" s="135" t="s">
        <v>259</v>
      </c>
      <c r="B47" s="136" t="s">
        <v>260</v>
      </c>
      <c r="C47" s="130" t="s">
        <v>29</v>
      </c>
      <c r="D47" s="122" t="s">
        <v>29</v>
      </c>
      <c r="E47" s="122" t="s">
        <v>29</v>
      </c>
      <c r="F47" s="141" t="s">
        <v>29</v>
      </c>
      <c r="G47" s="131">
        <v>83</v>
      </c>
      <c r="H47" s="132" t="s">
        <v>261</v>
      </c>
      <c r="I47" s="122">
        <v>124</v>
      </c>
      <c r="J47" s="122">
        <v>1998</v>
      </c>
      <c r="K47" s="122">
        <v>563</v>
      </c>
      <c r="L47" s="142">
        <v>1435</v>
      </c>
      <c r="M47" s="59"/>
      <c r="N47" s="59"/>
      <c r="O47" s="59"/>
      <c r="Q47" s="63"/>
    </row>
    <row r="48" spans="1:17" ht="15" customHeight="1" x14ac:dyDescent="0.25">
      <c r="A48" s="135" t="s">
        <v>262</v>
      </c>
      <c r="B48" s="136" t="s">
        <v>263</v>
      </c>
      <c r="C48" s="138">
        <v>3</v>
      </c>
      <c r="D48" s="133">
        <v>73</v>
      </c>
      <c r="E48" s="133">
        <v>66</v>
      </c>
      <c r="F48" s="143">
        <v>7</v>
      </c>
      <c r="G48" s="131">
        <v>84</v>
      </c>
      <c r="H48" s="132" t="s">
        <v>264</v>
      </c>
      <c r="I48" s="122">
        <v>2</v>
      </c>
      <c r="J48" s="122">
        <v>28</v>
      </c>
      <c r="K48" s="122">
        <v>16</v>
      </c>
      <c r="L48" s="144">
        <v>12</v>
      </c>
      <c r="M48" s="269"/>
      <c r="N48" s="269"/>
      <c r="O48" s="269"/>
      <c r="P48" s="269"/>
    </row>
    <row r="49" spans="1:16" ht="15" customHeight="1" x14ac:dyDescent="0.25">
      <c r="A49" s="139" t="s">
        <v>265</v>
      </c>
      <c r="B49" s="129" t="s">
        <v>115</v>
      </c>
      <c r="C49" s="130">
        <v>11</v>
      </c>
      <c r="D49" s="122">
        <v>90</v>
      </c>
      <c r="E49" s="122">
        <v>58</v>
      </c>
      <c r="F49" s="145">
        <v>32</v>
      </c>
      <c r="G49" s="131">
        <v>85</v>
      </c>
      <c r="H49" s="132" t="s">
        <v>266</v>
      </c>
      <c r="I49" s="122">
        <v>122</v>
      </c>
      <c r="J49" s="122">
        <v>2668</v>
      </c>
      <c r="K49" s="122">
        <v>715</v>
      </c>
      <c r="L49" s="145">
        <v>1953</v>
      </c>
      <c r="M49" s="118"/>
      <c r="N49" s="69"/>
      <c r="O49" s="118"/>
      <c r="P49" s="69"/>
    </row>
    <row r="50" spans="1:16" ht="15" customHeight="1" x14ac:dyDescent="0.25">
      <c r="A50" s="135" t="s">
        <v>267</v>
      </c>
      <c r="B50" s="136" t="s">
        <v>268</v>
      </c>
      <c r="C50" s="130">
        <v>1</v>
      </c>
      <c r="D50" s="122">
        <v>61</v>
      </c>
      <c r="E50" s="122">
        <v>36</v>
      </c>
      <c r="F50" s="122">
        <v>25</v>
      </c>
      <c r="G50" s="119" t="s">
        <v>269</v>
      </c>
      <c r="H50" s="140" t="s">
        <v>270</v>
      </c>
      <c r="I50" s="122">
        <v>46</v>
      </c>
      <c r="J50" s="122">
        <v>574</v>
      </c>
      <c r="K50" s="122">
        <v>362</v>
      </c>
      <c r="L50" s="133">
        <v>212</v>
      </c>
      <c r="M50" s="126"/>
      <c r="N50" s="127"/>
      <c r="O50" s="126"/>
      <c r="P50" s="127"/>
    </row>
    <row r="51" spans="1:16" ht="15" customHeight="1" x14ac:dyDescent="0.25">
      <c r="A51" s="135" t="s">
        <v>271</v>
      </c>
      <c r="B51" s="136" t="s">
        <v>272</v>
      </c>
      <c r="C51" s="130" t="s">
        <v>29</v>
      </c>
      <c r="D51" s="122" t="s">
        <v>29</v>
      </c>
      <c r="E51" s="122" t="s">
        <v>29</v>
      </c>
      <c r="F51" s="122" t="s">
        <v>29</v>
      </c>
      <c r="G51" s="131">
        <v>86</v>
      </c>
      <c r="H51" s="132" t="s">
        <v>273</v>
      </c>
      <c r="I51" s="122">
        <v>29</v>
      </c>
      <c r="J51" s="122">
        <v>280</v>
      </c>
      <c r="K51" s="122">
        <v>164</v>
      </c>
      <c r="L51" s="133">
        <v>116</v>
      </c>
      <c r="M51" s="112"/>
      <c r="N51" s="113"/>
      <c r="O51" s="126"/>
      <c r="P51" s="127"/>
    </row>
    <row r="52" spans="1:16" ht="15" customHeight="1" x14ac:dyDescent="0.25">
      <c r="A52" s="135" t="s">
        <v>274</v>
      </c>
      <c r="B52" s="136" t="s">
        <v>275</v>
      </c>
      <c r="C52" s="130">
        <v>5</v>
      </c>
      <c r="D52" s="122">
        <v>12</v>
      </c>
      <c r="E52" s="122">
        <v>9</v>
      </c>
      <c r="F52" s="122">
        <v>3</v>
      </c>
      <c r="G52" s="131">
        <v>87</v>
      </c>
      <c r="H52" s="132" t="s">
        <v>276</v>
      </c>
      <c r="I52" s="122">
        <v>17</v>
      </c>
      <c r="J52" s="122">
        <v>294</v>
      </c>
      <c r="K52" s="122">
        <v>198</v>
      </c>
      <c r="L52" s="133">
        <v>96</v>
      </c>
      <c r="M52" s="112"/>
      <c r="N52" s="113"/>
      <c r="O52" s="112"/>
      <c r="P52" s="113"/>
    </row>
    <row r="53" spans="1:16" ht="15" customHeight="1" x14ac:dyDescent="0.25">
      <c r="A53" s="135" t="s">
        <v>277</v>
      </c>
      <c r="B53" s="136" t="s">
        <v>278</v>
      </c>
      <c r="C53" s="130">
        <v>1</v>
      </c>
      <c r="D53" s="122">
        <v>6</v>
      </c>
      <c r="E53" s="122">
        <v>6</v>
      </c>
      <c r="F53" s="122" t="s">
        <v>29</v>
      </c>
      <c r="G53" s="119" t="s">
        <v>279</v>
      </c>
      <c r="H53" s="140" t="s">
        <v>280</v>
      </c>
      <c r="I53" s="122">
        <v>455</v>
      </c>
      <c r="J53" s="122">
        <v>4023</v>
      </c>
      <c r="K53" s="122">
        <v>2643</v>
      </c>
      <c r="L53" s="122">
        <v>1378</v>
      </c>
      <c r="M53" s="126"/>
      <c r="N53" s="127"/>
      <c r="O53" s="126"/>
      <c r="P53" s="127"/>
    </row>
    <row r="54" spans="1:16" ht="15" customHeight="1" x14ac:dyDescent="0.25">
      <c r="A54" s="135" t="s">
        <v>281</v>
      </c>
      <c r="B54" s="136" t="s">
        <v>282</v>
      </c>
      <c r="C54" s="130">
        <v>4</v>
      </c>
      <c r="D54" s="122">
        <v>11</v>
      </c>
      <c r="E54" s="122">
        <v>7</v>
      </c>
      <c r="F54" s="133">
        <v>4</v>
      </c>
      <c r="G54" s="131">
        <v>88</v>
      </c>
      <c r="H54" s="132" t="s">
        <v>283</v>
      </c>
      <c r="I54" s="122">
        <v>24</v>
      </c>
      <c r="J54" s="122">
        <v>532</v>
      </c>
      <c r="K54" s="122">
        <v>452</v>
      </c>
      <c r="L54" s="133">
        <v>80</v>
      </c>
      <c r="M54" s="112"/>
      <c r="N54" s="113"/>
      <c r="O54" s="112"/>
      <c r="P54" s="113"/>
    </row>
    <row r="55" spans="1:16" ht="15" customHeight="1" x14ac:dyDescent="0.25">
      <c r="A55" s="139" t="s">
        <v>284</v>
      </c>
      <c r="B55" s="129" t="s">
        <v>285</v>
      </c>
      <c r="C55" s="130">
        <v>124</v>
      </c>
      <c r="D55" s="122">
        <v>2501</v>
      </c>
      <c r="E55" s="122">
        <v>2016</v>
      </c>
      <c r="F55" s="122">
        <v>485</v>
      </c>
      <c r="G55" s="131">
        <v>89</v>
      </c>
      <c r="H55" s="132" t="s">
        <v>286</v>
      </c>
      <c r="I55" s="122">
        <v>37</v>
      </c>
      <c r="J55" s="122">
        <v>184</v>
      </c>
      <c r="K55" s="122">
        <v>152</v>
      </c>
      <c r="L55" s="133">
        <v>32</v>
      </c>
      <c r="M55" s="112"/>
      <c r="N55" s="113"/>
      <c r="O55" s="112"/>
      <c r="P55" s="113"/>
    </row>
    <row r="56" spans="1:16" ht="15" customHeight="1" x14ac:dyDescent="0.25">
      <c r="A56" s="131">
        <v>42</v>
      </c>
      <c r="B56" s="136" t="s">
        <v>287</v>
      </c>
      <c r="C56" s="130">
        <v>1</v>
      </c>
      <c r="D56" s="122">
        <v>47</v>
      </c>
      <c r="E56" s="122">
        <v>45</v>
      </c>
      <c r="F56" s="122">
        <v>2</v>
      </c>
      <c r="G56" s="131">
        <v>90</v>
      </c>
      <c r="H56" s="132" t="s">
        <v>288</v>
      </c>
      <c r="I56" s="122">
        <v>11</v>
      </c>
      <c r="J56" s="122">
        <v>31</v>
      </c>
      <c r="K56" s="122">
        <v>25</v>
      </c>
      <c r="L56" s="133">
        <v>6</v>
      </c>
      <c r="M56" s="112"/>
      <c r="N56" s="113"/>
      <c r="O56" s="112"/>
      <c r="P56" s="113"/>
    </row>
    <row r="57" spans="1:16" ht="15" customHeight="1" x14ac:dyDescent="0.25">
      <c r="A57" s="131">
        <v>43</v>
      </c>
      <c r="B57" s="136" t="s">
        <v>289</v>
      </c>
      <c r="C57" s="130">
        <v>14</v>
      </c>
      <c r="D57" s="122">
        <v>436</v>
      </c>
      <c r="E57" s="122">
        <v>300</v>
      </c>
      <c r="F57" s="133">
        <v>136</v>
      </c>
      <c r="G57" s="131">
        <v>91</v>
      </c>
      <c r="H57" s="132" t="s">
        <v>290</v>
      </c>
      <c r="I57" s="122">
        <v>27</v>
      </c>
      <c r="J57" s="122">
        <v>1614</v>
      </c>
      <c r="K57" s="122">
        <v>960</v>
      </c>
      <c r="L57" s="133">
        <v>654</v>
      </c>
      <c r="M57" s="112"/>
      <c r="N57" s="113"/>
      <c r="O57" s="112"/>
      <c r="P57" s="113"/>
    </row>
    <row r="58" spans="1:16" ht="15" customHeight="1" x14ac:dyDescent="0.25">
      <c r="A58" s="131">
        <v>44</v>
      </c>
      <c r="B58" s="136" t="s">
        <v>291</v>
      </c>
      <c r="C58" s="130">
        <v>85</v>
      </c>
      <c r="D58" s="122">
        <v>1768</v>
      </c>
      <c r="E58" s="122">
        <v>1494</v>
      </c>
      <c r="F58" s="122">
        <v>274</v>
      </c>
      <c r="G58" s="131">
        <v>92</v>
      </c>
      <c r="H58" s="132" t="s">
        <v>292</v>
      </c>
      <c r="I58" s="122">
        <v>50</v>
      </c>
      <c r="J58" s="122">
        <v>992</v>
      </c>
      <c r="K58" s="122">
        <v>617</v>
      </c>
      <c r="L58" s="133">
        <v>375</v>
      </c>
      <c r="M58" s="112"/>
      <c r="N58" s="113"/>
      <c r="O58" s="112"/>
      <c r="P58" s="113"/>
    </row>
    <row r="59" spans="1:16" ht="15" customHeight="1" x14ac:dyDescent="0.25">
      <c r="A59" s="131">
        <v>45</v>
      </c>
      <c r="B59" s="136" t="s">
        <v>293</v>
      </c>
      <c r="C59" s="130" t="s">
        <v>29</v>
      </c>
      <c r="D59" s="122" t="s">
        <v>29</v>
      </c>
      <c r="E59" s="122" t="s">
        <v>29</v>
      </c>
      <c r="F59" s="122" t="s">
        <v>29</v>
      </c>
      <c r="G59" s="131">
        <v>93</v>
      </c>
      <c r="H59" s="132" t="s">
        <v>294</v>
      </c>
      <c r="I59" s="122">
        <v>41</v>
      </c>
      <c r="J59" s="122">
        <v>155</v>
      </c>
      <c r="K59" s="122">
        <v>70</v>
      </c>
      <c r="L59" s="122">
        <v>83</v>
      </c>
      <c r="M59" s="112"/>
      <c r="N59" s="113"/>
      <c r="O59" s="126"/>
      <c r="P59" s="127"/>
    </row>
    <row r="60" spans="1:16" ht="15" customHeight="1" x14ac:dyDescent="0.25">
      <c r="A60" s="131">
        <v>46</v>
      </c>
      <c r="B60" s="136" t="s">
        <v>295</v>
      </c>
      <c r="C60" s="138" t="s">
        <v>29</v>
      </c>
      <c r="D60" s="133" t="s">
        <v>29</v>
      </c>
      <c r="E60" s="133" t="s">
        <v>29</v>
      </c>
      <c r="F60" s="133" t="s">
        <v>29</v>
      </c>
      <c r="G60" s="131">
        <v>94</v>
      </c>
      <c r="H60" s="132" t="s">
        <v>296</v>
      </c>
      <c r="I60" s="122">
        <v>263</v>
      </c>
      <c r="J60" s="122">
        <v>465</v>
      </c>
      <c r="K60" s="122">
        <v>327</v>
      </c>
      <c r="L60" s="133">
        <v>138</v>
      </c>
      <c r="M60" s="112"/>
      <c r="N60" s="113"/>
      <c r="O60" s="126"/>
      <c r="P60" s="127"/>
    </row>
    <row r="61" spans="1:16" ht="15" customHeight="1" x14ac:dyDescent="0.25">
      <c r="A61" s="131">
        <v>47</v>
      </c>
      <c r="B61" s="136" t="s">
        <v>297</v>
      </c>
      <c r="C61" s="138">
        <v>14</v>
      </c>
      <c r="D61" s="133">
        <v>129</v>
      </c>
      <c r="E61" s="133">
        <v>95</v>
      </c>
      <c r="F61" s="133">
        <v>34</v>
      </c>
      <c r="G61" s="131">
        <v>95</v>
      </c>
      <c r="H61" s="132" t="s">
        <v>298</v>
      </c>
      <c r="I61" s="122">
        <v>2</v>
      </c>
      <c r="J61" s="122">
        <v>50</v>
      </c>
      <c r="K61" s="122">
        <v>40</v>
      </c>
      <c r="L61" s="122">
        <v>10</v>
      </c>
      <c r="M61" s="112"/>
      <c r="N61" s="113"/>
      <c r="O61" s="126"/>
      <c r="P61" s="127"/>
    </row>
    <row r="62" spans="1:16" ht="15" customHeight="1" x14ac:dyDescent="0.25">
      <c r="A62" s="131">
        <v>48</v>
      </c>
      <c r="B62" s="136" t="s">
        <v>299</v>
      </c>
      <c r="C62" s="130">
        <v>10</v>
      </c>
      <c r="D62" s="122">
        <v>121</v>
      </c>
      <c r="E62" s="122">
        <v>82</v>
      </c>
      <c r="F62" s="122">
        <v>39</v>
      </c>
      <c r="G62" s="146"/>
      <c r="H62" s="147"/>
      <c r="I62" s="148"/>
      <c r="J62" s="122"/>
      <c r="K62" s="148"/>
      <c r="L62" s="127"/>
      <c r="M62" s="126"/>
      <c r="N62" s="127"/>
      <c r="O62" s="126"/>
      <c r="P62" s="127"/>
    </row>
    <row r="63" spans="1:16" ht="15" customHeight="1" x14ac:dyDescent="0.25">
      <c r="A63" s="149">
        <v>49</v>
      </c>
      <c r="B63" s="150" t="s">
        <v>300</v>
      </c>
      <c r="C63" s="151" t="s">
        <v>29</v>
      </c>
      <c r="D63" s="152" t="s">
        <v>29</v>
      </c>
      <c r="E63" s="152" t="s">
        <v>29</v>
      </c>
      <c r="F63" s="152" t="s">
        <v>29</v>
      </c>
      <c r="G63" s="153"/>
      <c r="H63" s="154"/>
      <c r="I63" s="153"/>
      <c r="J63" s="155"/>
      <c r="K63" s="153"/>
      <c r="L63" s="156"/>
      <c r="M63" s="112"/>
      <c r="N63" s="113"/>
      <c r="O63" s="112"/>
      <c r="P63" s="113"/>
    </row>
    <row r="64" spans="1:16" ht="15" customHeight="1" x14ac:dyDescent="0.15">
      <c r="A64" s="254" t="s">
        <v>301</v>
      </c>
      <c r="B64" s="254"/>
      <c r="C64" s="95"/>
      <c r="D64" s="95"/>
      <c r="E64" s="126"/>
      <c r="F64" s="127"/>
      <c r="G64" s="157"/>
      <c r="I64" s="158"/>
      <c r="J64" s="159"/>
      <c r="K64" s="158"/>
      <c r="L64" s="160" t="s">
        <v>302</v>
      </c>
      <c r="M64" s="126"/>
      <c r="N64" s="127"/>
      <c r="O64" s="126"/>
      <c r="P64" s="127"/>
    </row>
    <row r="65" spans="1:16" ht="15" customHeight="1" x14ac:dyDescent="0.15">
      <c r="A65" s="255"/>
      <c r="B65" s="255"/>
      <c r="C65" s="95"/>
      <c r="D65" s="95"/>
      <c r="E65" s="126"/>
      <c r="F65" s="127"/>
      <c r="G65" s="126"/>
      <c r="H65" s="127"/>
      <c r="I65" s="148"/>
      <c r="J65" s="122"/>
      <c r="K65" s="148"/>
      <c r="L65" s="127"/>
      <c r="M65" s="126"/>
      <c r="N65" s="127"/>
      <c r="O65" s="126"/>
      <c r="P65" s="127"/>
    </row>
    <row r="66" spans="1:16" ht="15" customHeight="1" x14ac:dyDescent="0.15">
      <c r="A66" s="161"/>
      <c r="B66" s="162"/>
      <c r="C66" s="95"/>
      <c r="D66" s="95"/>
      <c r="E66" s="126"/>
      <c r="F66" s="127"/>
      <c r="G66" s="126"/>
      <c r="H66" s="127"/>
      <c r="I66" s="148"/>
      <c r="J66" s="122"/>
      <c r="K66" s="148"/>
      <c r="L66" s="102"/>
      <c r="M66" s="126"/>
      <c r="N66" s="127"/>
      <c r="O66" s="126"/>
      <c r="P66" s="127"/>
    </row>
    <row r="67" spans="1:16" ht="15" customHeight="1" x14ac:dyDescent="0.15">
      <c r="A67" s="161"/>
      <c r="B67" s="162"/>
      <c r="C67" s="95"/>
      <c r="D67" s="95"/>
      <c r="E67" s="126"/>
      <c r="F67" s="127"/>
      <c r="G67" s="126"/>
      <c r="H67" s="127"/>
      <c r="I67" s="148"/>
      <c r="J67" s="122"/>
      <c r="K67" s="148"/>
      <c r="L67" s="127"/>
      <c r="M67" s="126"/>
      <c r="N67" s="127"/>
      <c r="O67" s="126"/>
      <c r="P67" s="127"/>
    </row>
    <row r="68" spans="1:16" ht="15" customHeight="1" x14ac:dyDescent="0.15">
      <c r="A68" s="161"/>
      <c r="B68" s="162"/>
      <c r="C68" s="95"/>
      <c r="D68" s="95"/>
      <c r="E68" s="126"/>
      <c r="F68" s="127"/>
      <c r="G68" s="126"/>
      <c r="H68" s="127"/>
      <c r="I68" s="163"/>
      <c r="J68" s="133"/>
      <c r="K68" s="148"/>
      <c r="L68" s="127"/>
      <c r="M68" s="126"/>
      <c r="N68" s="127"/>
      <c r="O68" s="126"/>
      <c r="P68" s="127"/>
    </row>
  </sheetData>
  <mergeCells count="16">
    <mergeCell ref="O4:P4"/>
    <mergeCell ref="M48:N48"/>
    <mergeCell ref="O48:P48"/>
    <mergeCell ref="A64:B65"/>
    <mergeCell ref="J2:M3"/>
    <mergeCell ref="A4:B5"/>
    <mergeCell ref="C4:C5"/>
    <mergeCell ref="D4:D5"/>
    <mergeCell ref="E4:E5"/>
    <mergeCell ref="F4:F5"/>
    <mergeCell ref="G4:H5"/>
    <mergeCell ref="I4:I5"/>
    <mergeCell ref="J4:J5"/>
    <mergeCell ref="K4:K5"/>
    <mergeCell ref="L4:L5"/>
    <mergeCell ref="M4:N4"/>
  </mergeCells>
  <phoneticPr fontId="2"/>
  <pageMargins left="0.78740157480314965" right="0.78740157480314965" top="0.39370078740157483" bottom="0.39370078740157483" header="0.51181102362204722" footer="0.51181102362204722"/>
  <pageSetup paperSize="9" scale="80" pageOrder="overThenDown" orientation="portrait" r:id="rId1"/>
  <headerFooter alignWithMargins="0"/>
  <colBreaks count="2" manualBreakCount="2">
    <brk id="6" max="1048575" man="1"/>
    <brk id="12" max="15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D12A-5119-410C-A71E-21110FF68A9C}">
  <dimension ref="A1:U297"/>
  <sheetViews>
    <sheetView showGridLines="0" view="pageBreakPreview" zoomScaleNormal="100" zoomScaleSheetLayoutView="100" workbookViewId="0"/>
  </sheetViews>
  <sheetFormatPr defaultRowHeight="12" x14ac:dyDescent="0.15"/>
  <cols>
    <col min="1" max="1" width="20.625" style="168" customWidth="1"/>
    <col min="2" max="20" width="8.125" style="168" customWidth="1"/>
    <col min="21" max="21" width="9.125" style="168" customWidth="1"/>
    <col min="22" max="37" width="8.875" style="168" customWidth="1"/>
    <col min="38" max="255" width="9" style="168"/>
    <col min="256" max="256" width="20.5" style="168" customWidth="1"/>
    <col min="257" max="257" width="9.125" style="168" customWidth="1"/>
    <col min="258" max="261" width="8.875" style="168" customWidth="1"/>
    <col min="262" max="262" width="7.375" style="168" customWidth="1"/>
    <col min="263" max="264" width="8.125" style="168" customWidth="1"/>
    <col min="265" max="275" width="8.875" style="168" customWidth="1"/>
    <col min="276" max="276" width="20.5" style="168" customWidth="1"/>
    <col min="277" max="277" width="9.125" style="168" customWidth="1"/>
    <col min="278" max="293" width="8.875" style="168" customWidth="1"/>
    <col min="294" max="511" width="9" style="168"/>
    <col min="512" max="512" width="20.5" style="168" customWidth="1"/>
    <col min="513" max="513" width="9.125" style="168" customWidth="1"/>
    <col min="514" max="517" width="8.875" style="168" customWidth="1"/>
    <col min="518" max="518" width="7.375" style="168" customWidth="1"/>
    <col min="519" max="520" width="8.125" style="168" customWidth="1"/>
    <col min="521" max="531" width="8.875" style="168" customWidth="1"/>
    <col min="532" max="532" width="20.5" style="168" customWidth="1"/>
    <col min="533" max="533" width="9.125" style="168" customWidth="1"/>
    <col min="534" max="549" width="8.875" style="168" customWidth="1"/>
    <col min="550" max="767" width="9" style="168"/>
    <col min="768" max="768" width="20.5" style="168" customWidth="1"/>
    <col min="769" max="769" width="9.125" style="168" customWidth="1"/>
    <col min="770" max="773" width="8.875" style="168" customWidth="1"/>
    <col min="774" max="774" width="7.375" style="168" customWidth="1"/>
    <col min="775" max="776" width="8.125" style="168" customWidth="1"/>
    <col min="777" max="787" width="8.875" style="168" customWidth="1"/>
    <col min="788" max="788" width="20.5" style="168" customWidth="1"/>
    <col min="789" max="789" width="9.125" style="168" customWidth="1"/>
    <col min="790" max="805" width="8.875" style="168" customWidth="1"/>
    <col min="806" max="1023" width="9" style="168"/>
    <col min="1024" max="1024" width="20.5" style="168" customWidth="1"/>
    <col min="1025" max="1025" width="9.125" style="168" customWidth="1"/>
    <col min="1026" max="1029" width="8.875" style="168" customWidth="1"/>
    <col min="1030" max="1030" width="7.375" style="168" customWidth="1"/>
    <col min="1031" max="1032" width="8.125" style="168" customWidth="1"/>
    <col min="1033" max="1043" width="8.875" style="168" customWidth="1"/>
    <col min="1044" max="1044" width="20.5" style="168" customWidth="1"/>
    <col min="1045" max="1045" width="9.125" style="168" customWidth="1"/>
    <col min="1046" max="1061" width="8.875" style="168" customWidth="1"/>
    <col min="1062" max="1279" width="9" style="168"/>
    <col min="1280" max="1280" width="20.5" style="168" customWidth="1"/>
    <col min="1281" max="1281" width="9.125" style="168" customWidth="1"/>
    <col min="1282" max="1285" width="8.875" style="168" customWidth="1"/>
    <col min="1286" max="1286" width="7.375" style="168" customWidth="1"/>
    <col min="1287" max="1288" width="8.125" style="168" customWidth="1"/>
    <col min="1289" max="1299" width="8.875" style="168" customWidth="1"/>
    <col min="1300" max="1300" width="20.5" style="168" customWidth="1"/>
    <col min="1301" max="1301" width="9.125" style="168" customWidth="1"/>
    <col min="1302" max="1317" width="8.875" style="168" customWidth="1"/>
    <col min="1318" max="1535" width="9" style="168"/>
    <col min="1536" max="1536" width="20.5" style="168" customWidth="1"/>
    <col min="1537" max="1537" width="9.125" style="168" customWidth="1"/>
    <col min="1538" max="1541" width="8.875" style="168" customWidth="1"/>
    <col min="1542" max="1542" width="7.375" style="168" customWidth="1"/>
    <col min="1543" max="1544" width="8.125" style="168" customWidth="1"/>
    <col min="1545" max="1555" width="8.875" style="168" customWidth="1"/>
    <col min="1556" max="1556" width="20.5" style="168" customWidth="1"/>
    <col min="1557" max="1557" width="9.125" style="168" customWidth="1"/>
    <col min="1558" max="1573" width="8.875" style="168" customWidth="1"/>
    <col min="1574" max="1791" width="9" style="168"/>
    <col min="1792" max="1792" width="20.5" style="168" customWidth="1"/>
    <col min="1793" max="1793" width="9.125" style="168" customWidth="1"/>
    <col min="1794" max="1797" width="8.875" style="168" customWidth="1"/>
    <col min="1798" max="1798" width="7.375" style="168" customWidth="1"/>
    <col min="1799" max="1800" width="8.125" style="168" customWidth="1"/>
    <col min="1801" max="1811" width="8.875" style="168" customWidth="1"/>
    <col min="1812" max="1812" width="20.5" style="168" customWidth="1"/>
    <col min="1813" max="1813" width="9.125" style="168" customWidth="1"/>
    <col min="1814" max="1829" width="8.875" style="168" customWidth="1"/>
    <col min="1830" max="2047" width="9" style="168"/>
    <col min="2048" max="2048" width="20.5" style="168" customWidth="1"/>
    <col min="2049" max="2049" width="9.125" style="168" customWidth="1"/>
    <col min="2050" max="2053" width="8.875" style="168" customWidth="1"/>
    <col min="2054" max="2054" width="7.375" style="168" customWidth="1"/>
    <col min="2055" max="2056" width="8.125" style="168" customWidth="1"/>
    <col min="2057" max="2067" width="8.875" style="168" customWidth="1"/>
    <col min="2068" max="2068" width="20.5" style="168" customWidth="1"/>
    <col min="2069" max="2069" width="9.125" style="168" customWidth="1"/>
    <col min="2070" max="2085" width="8.875" style="168" customWidth="1"/>
    <col min="2086" max="2303" width="9" style="168"/>
    <col min="2304" max="2304" width="20.5" style="168" customWidth="1"/>
    <col min="2305" max="2305" width="9.125" style="168" customWidth="1"/>
    <col min="2306" max="2309" width="8.875" style="168" customWidth="1"/>
    <col min="2310" max="2310" width="7.375" style="168" customWidth="1"/>
    <col min="2311" max="2312" width="8.125" style="168" customWidth="1"/>
    <col min="2313" max="2323" width="8.875" style="168" customWidth="1"/>
    <col min="2324" max="2324" width="20.5" style="168" customWidth="1"/>
    <col min="2325" max="2325" width="9.125" style="168" customWidth="1"/>
    <col min="2326" max="2341" width="8.875" style="168" customWidth="1"/>
    <col min="2342" max="2559" width="9" style="168"/>
    <col min="2560" max="2560" width="20.5" style="168" customWidth="1"/>
    <col min="2561" max="2561" width="9.125" style="168" customWidth="1"/>
    <col min="2562" max="2565" width="8.875" style="168" customWidth="1"/>
    <col min="2566" max="2566" width="7.375" style="168" customWidth="1"/>
    <col min="2567" max="2568" width="8.125" style="168" customWidth="1"/>
    <col min="2569" max="2579" width="8.875" style="168" customWidth="1"/>
    <col min="2580" max="2580" width="20.5" style="168" customWidth="1"/>
    <col min="2581" max="2581" width="9.125" style="168" customWidth="1"/>
    <col min="2582" max="2597" width="8.875" style="168" customWidth="1"/>
    <col min="2598" max="2815" width="9" style="168"/>
    <col min="2816" max="2816" width="20.5" style="168" customWidth="1"/>
    <col min="2817" max="2817" width="9.125" style="168" customWidth="1"/>
    <col min="2818" max="2821" width="8.875" style="168" customWidth="1"/>
    <col min="2822" max="2822" width="7.375" style="168" customWidth="1"/>
    <col min="2823" max="2824" width="8.125" style="168" customWidth="1"/>
    <col min="2825" max="2835" width="8.875" style="168" customWidth="1"/>
    <col min="2836" max="2836" width="20.5" style="168" customWidth="1"/>
    <col min="2837" max="2837" width="9.125" style="168" customWidth="1"/>
    <col min="2838" max="2853" width="8.875" style="168" customWidth="1"/>
    <col min="2854" max="3071" width="9" style="168"/>
    <col min="3072" max="3072" width="20.5" style="168" customWidth="1"/>
    <col min="3073" max="3073" width="9.125" style="168" customWidth="1"/>
    <col min="3074" max="3077" width="8.875" style="168" customWidth="1"/>
    <col min="3078" max="3078" width="7.375" style="168" customWidth="1"/>
    <col min="3079" max="3080" width="8.125" style="168" customWidth="1"/>
    <col min="3081" max="3091" width="8.875" style="168" customWidth="1"/>
    <col min="3092" max="3092" width="20.5" style="168" customWidth="1"/>
    <col min="3093" max="3093" width="9.125" style="168" customWidth="1"/>
    <col min="3094" max="3109" width="8.875" style="168" customWidth="1"/>
    <col min="3110" max="3327" width="9" style="168"/>
    <col min="3328" max="3328" width="20.5" style="168" customWidth="1"/>
    <col min="3329" max="3329" width="9.125" style="168" customWidth="1"/>
    <col min="3330" max="3333" width="8.875" style="168" customWidth="1"/>
    <col min="3334" max="3334" width="7.375" style="168" customWidth="1"/>
    <col min="3335" max="3336" width="8.125" style="168" customWidth="1"/>
    <col min="3337" max="3347" width="8.875" style="168" customWidth="1"/>
    <col min="3348" max="3348" width="20.5" style="168" customWidth="1"/>
    <col min="3349" max="3349" width="9.125" style="168" customWidth="1"/>
    <col min="3350" max="3365" width="8.875" style="168" customWidth="1"/>
    <col min="3366" max="3583" width="9" style="168"/>
    <col min="3584" max="3584" width="20.5" style="168" customWidth="1"/>
    <col min="3585" max="3585" width="9.125" style="168" customWidth="1"/>
    <col min="3586" max="3589" width="8.875" style="168" customWidth="1"/>
    <col min="3590" max="3590" width="7.375" style="168" customWidth="1"/>
    <col min="3591" max="3592" width="8.125" style="168" customWidth="1"/>
    <col min="3593" max="3603" width="8.875" style="168" customWidth="1"/>
    <col min="3604" max="3604" width="20.5" style="168" customWidth="1"/>
    <col min="3605" max="3605" width="9.125" style="168" customWidth="1"/>
    <col min="3606" max="3621" width="8.875" style="168" customWidth="1"/>
    <col min="3622" max="3839" width="9" style="168"/>
    <col min="3840" max="3840" width="20.5" style="168" customWidth="1"/>
    <col min="3841" max="3841" width="9.125" style="168" customWidth="1"/>
    <col min="3842" max="3845" width="8.875" style="168" customWidth="1"/>
    <col min="3846" max="3846" width="7.375" style="168" customWidth="1"/>
    <col min="3847" max="3848" width="8.125" style="168" customWidth="1"/>
    <col min="3849" max="3859" width="8.875" style="168" customWidth="1"/>
    <col min="3860" max="3860" width="20.5" style="168" customWidth="1"/>
    <col min="3861" max="3861" width="9.125" style="168" customWidth="1"/>
    <col min="3862" max="3877" width="8.875" style="168" customWidth="1"/>
    <col min="3878" max="4095" width="9" style="168"/>
    <col min="4096" max="4096" width="20.5" style="168" customWidth="1"/>
    <col min="4097" max="4097" width="9.125" style="168" customWidth="1"/>
    <col min="4098" max="4101" width="8.875" style="168" customWidth="1"/>
    <col min="4102" max="4102" width="7.375" style="168" customWidth="1"/>
    <col min="4103" max="4104" width="8.125" style="168" customWidth="1"/>
    <col min="4105" max="4115" width="8.875" style="168" customWidth="1"/>
    <col min="4116" max="4116" width="20.5" style="168" customWidth="1"/>
    <col min="4117" max="4117" width="9.125" style="168" customWidth="1"/>
    <col min="4118" max="4133" width="8.875" style="168" customWidth="1"/>
    <col min="4134" max="4351" width="9" style="168"/>
    <col min="4352" max="4352" width="20.5" style="168" customWidth="1"/>
    <col min="4353" max="4353" width="9.125" style="168" customWidth="1"/>
    <col min="4354" max="4357" width="8.875" style="168" customWidth="1"/>
    <col min="4358" max="4358" width="7.375" style="168" customWidth="1"/>
    <col min="4359" max="4360" width="8.125" style="168" customWidth="1"/>
    <col min="4361" max="4371" width="8.875" style="168" customWidth="1"/>
    <col min="4372" max="4372" width="20.5" style="168" customWidth="1"/>
    <col min="4373" max="4373" width="9.125" style="168" customWidth="1"/>
    <col min="4374" max="4389" width="8.875" style="168" customWidth="1"/>
    <col min="4390" max="4607" width="9" style="168"/>
    <col min="4608" max="4608" width="20.5" style="168" customWidth="1"/>
    <col min="4609" max="4609" width="9.125" style="168" customWidth="1"/>
    <col min="4610" max="4613" width="8.875" style="168" customWidth="1"/>
    <col min="4614" max="4614" width="7.375" style="168" customWidth="1"/>
    <col min="4615" max="4616" width="8.125" style="168" customWidth="1"/>
    <col min="4617" max="4627" width="8.875" style="168" customWidth="1"/>
    <col min="4628" max="4628" width="20.5" style="168" customWidth="1"/>
    <col min="4629" max="4629" width="9.125" style="168" customWidth="1"/>
    <col min="4630" max="4645" width="8.875" style="168" customWidth="1"/>
    <col min="4646" max="4863" width="9" style="168"/>
    <col min="4864" max="4864" width="20.5" style="168" customWidth="1"/>
    <col min="4865" max="4865" width="9.125" style="168" customWidth="1"/>
    <col min="4866" max="4869" width="8.875" style="168" customWidth="1"/>
    <col min="4870" max="4870" width="7.375" style="168" customWidth="1"/>
    <col min="4871" max="4872" width="8.125" style="168" customWidth="1"/>
    <col min="4873" max="4883" width="8.875" style="168" customWidth="1"/>
    <col min="4884" max="4884" width="20.5" style="168" customWidth="1"/>
    <col min="4885" max="4885" width="9.125" style="168" customWidth="1"/>
    <col min="4886" max="4901" width="8.875" style="168" customWidth="1"/>
    <col min="4902" max="5119" width="9" style="168"/>
    <col min="5120" max="5120" width="20.5" style="168" customWidth="1"/>
    <col min="5121" max="5121" width="9.125" style="168" customWidth="1"/>
    <col min="5122" max="5125" width="8.875" style="168" customWidth="1"/>
    <col min="5126" max="5126" width="7.375" style="168" customWidth="1"/>
    <col min="5127" max="5128" width="8.125" style="168" customWidth="1"/>
    <col min="5129" max="5139" width="8.875" style="168" customWidth="1"/>
    <col min="5140" max="5140" width="20.5" style="168" customWidth="1"/>
    <col min="5141" max="5141" width="9.125" style="168" customWidth="1"/>
    <col min="5142" max="5157" width="8.875" style="168" customWidth="1"/>
    <col min="5158" max="5375" width="9" style="168"/>
    <col min="5376" max="5376" width="20.5" style="168" customWidth="1"/>
    <col min="5377" max="5377" width="9.125" style="168" customWidth="1"/>
    <col min="5378" max="5381" width="8.875" style="168" customWidth="1"/>
    <col min="5382" max="5382" width="7.375" style="168" customWidth="1"/>
    <col min="5383" max="5384" width="8.125" style="168" customWidth="1"/>
    <col min="5385" max="5395" width="8.875" style="168" customWidth="1"/>
    <col min="5396" max="5396" width="20.5" style="168" customWidth="1"/>
    <col min="5397" max="5397" width="9.125" style="168" customWidth="1"/>
    <col min="5398" max="5413" width="8.875" style="168" customWidth="1"/>
    <col min="5414" max="5631" width="9" style="168"/>
    <col min="5632" max="5632" width="20.5" style="168" customWidth="1"/>
    <col min="5633" max="5633" width="9.125" style="168" customWidth="1"/>
    <col min="5634" max="5637" width="8.875" style="168" customWidth="1"/>
    <col min="5638" max="5638" width="7.375" style="168" customWidth="1"/>
    <col min="5639" max="5640" width="8.125" style="168" customWidth="1"/>
    <col min="5641" max="5651" width="8.875" style="168" customWidth="1"/>
    <col min="5652" max="5652" width="20.5" style="168" customWidth="1"/>
    <col min="5653" max="5653" width="9.125" style="168" customWidth="1"/>
    <col min="5654" max="5669" width="8.875" style="168" customWidth="1"/>
    <col min="5670" max="5887" width="9" style="168"/>
    <col min="5888" max="5888" width="20.5" style="168" customWidth="1"/>
    <col min="5889" max="5889" width="9.125" style="168" customWidth="1"/>
    <col min="5890" max="5893" width="8.875" style="168" customWidth="1"/>
    <col min="5894" max="5894" width="7.375" style="168" customWidth="1"/>
    <col min="5895" max="5896" width="8.125" style="168" customWidth="1"/>
    <col min="5897" max="5907" width="8.875" style="168" customWidth="1"/>
    <col min="5908" max="5908" width="20.5" style="168" customWidth="1"/>
    <col min="5909" max="5909" width="9.125" style="168" customWidth="1"/>
    <col min="5910" max="5925" width="8.875" style="168" customWidth="1"/>
    <col min="5926" max="6143" width="9" style="168"/>
    <col min="6144" max="6144" width="20.5" style="168" customWidth="1"/>
    <col min="6145" max="6145" width="9.125" style="168" customWidth="1"/>
    <col min="6146" max="6149" width="8.875" style="168" customWidth="1"/>
    <col min="6150" max="6150" width="7.375" style="168" customWidth="1"/>
    <col min="6151" max="6152" width="8.125" style="168" customWidth="1"/>
    <col min="6153" max="6163" width="8.875" style="168" customWidth="1"/>
    <col min="6164" max="6164" width="20.5" style="168" customWidth="1"/>
    <col min="6165" max="6165" width="9.125" style="168" customWidth="1"/>
    <col min="6166" max="6181" width="8.875" style="168" customWidth="1"/>
    <col min="6182" max="6399" width="9" style="168"/>
    <col min="6400" max="6400" width="20.5" style="168" customWidth="1"/>
    <col min="6401" max="6401" width="9.125" style="168" customWidth="1"/>
    <col min="6402" max="6405" width="8.875" style="168" customWidth="1"/>
    <col min="6406" max="6406" width="7.375" style="168" customWidth="1"/>
    <col min="6407" max="6408" width="8.125" style="168" customWidth="1"/>
    <col min="6409" max="6419" width="8.875" style="168" customWidth="1"/>
    <col min="6420" max="6420" width="20.5" style="168" customWidth="1"/>
    <col min="6421" max="6421" width="9.125" style="168" customWidth="1"/>
    <col min="6422" max="6437" width="8.875" style="168" customWidth="1"/>
    <col min="6438" max="6655" width="9" style="168"/>
    <col min="6656" max="6656" width="20.5" style="168" customWidth="1"/>
    <col min="6657" max="6657" width="9.125" style="168" customWidth="1"/>
    <col min="6658" max="6661" width="8.875" style="168" customWidth="1"/>
    <col min="6662" max="6662" width="7.375" style="168" customWidth="1"/>
    <col min="6663" max="6664" width="8.125" style="168" customWidth="1"/>
    <col min="6665" max="6675" width="8.875" style="168" customWidth="1"/>
    <col min="6676" max="6676" width="20.5" style="168" customWidth="1"/>
    <col min="6677" max="6677" width="9.125" style="168" customWidth="1"/>
    <col min="6678" max="6693" width="8.875" style="168" customWidth="1"/>
    <col min="6694" max="6911" width="9" style="168"/>
    <col min="6912" max="6912" width="20.5" style="168" customWidth="1"/>
    <col min="6913" max="6913" width="9.125" style="168" customWidth="1"/>
    <col min="6914" max="6917" width="8.875" style="168" customWidth="1"/>
    <col min="6918" max="6918" width="7.375" style="168" customWidth="1"/>
    <col min="6919" max="6920" width="8.125" style="168" customWidth="1"/>
    <col min="6921" max="6931" width="8.875" style="168" customWidth="1"/>
    <col min="6932" max="6932" width="20.5" style="168" customWidth="1"/>
    <col min="6933" max="6933" width="9.125" style="168" customWidth="1"/>
    <col min="6934" max="6949" width="8.875" style="168" customWidth="1"/>
    <col min="6950" max="7167" width="9" style="168"/>
    <col min="7168" max="7168" width="20.5" style="168" customWidth="1"/>
    <col min="7169" max="7169" width="9.125" style="168" customWidth="1"/>
    <col min="7170" max="7173" width="8.875" style="168" customWidth="1"/>
    <col min="7174" max="7174" width="7.375" style="168" customWidth="1"/>
    <col min="7175" max="7176" width="8.125" style="168" customWidth="1"/>
    <col min="7177" max="7187" width="8.875" style="168" customWidth="1"/>
    <col min="7188" max="7188" width="20.5" style="168" customWidth="1"/>
    <col min="7189" max="7189" width="9.125" style="168" customWidth="1"/>
    <col min="7190" max="7205" width="8.875" style="168" customWidth="1"/>
    <col min="7206" max="7423" width="9" style="168"/>
    <col min="7424" max="7424" width="20.5" style="168" customWidth="1"/>
    <col min="7425" max="7425" width="9.125" style="168" customWidth="1"/>
    <col min="7426" max="7429" width="8.875" style="168" customWidth="1"/>
    <col min="7430" max="7430" width="7.375" style="168" customWidth="1"/>
    <col min="7431" max="7432" width="8.125" style="168" customWidth="1"/>
    <col min="7433" max="7443" width="8.875" style="168" customWidth="1"/>
    <col min="7444" max="7444" width="20.5" style="168" customWidth="1"/>
    <col min="7445" max="7445" width="9.125" style="168" customWidth="1"/>
    <col min="7446" max="7461" width="8.875" style="168" customWidth="1"/>
    <col min="7462" max="7679" width="9" style="168"/>
    <col min="7680" max="7680" width="20.5" style="168" customWidth="1"/>
    <col min="7681" max="7681" width="9.125" style="168" customWidth="1"/>
    <col min="7682" max="7685" width="8.875" style="168" customWidth="1"/>
    <col min="7686" max="7686" width="7.375" style="168" customWidth="1"/>
    <col min="7687" max="7688" width="8.125" style="168" customWidth="1"/>
    <col min="7689" max="7699" width="8.875" style="168" customWidth="1"/>
    <col min="7700" max="7700" width="20.5" style="168" customWidth="1"/>
    <col min="7701" max="7701" width="9.125" style="168" customWidth="1"/>
    <col min="7702" max="7717" width="8.875" style="168" customWidth="1"/>
    <col min="7718" max="7935" width="9" style="168"/>
    <col min="7936" max="7936" width="20.5" style="168" customWidth="1"/>
    <col min="7937" max="7937" width="9.125" style="168" customWidth="1"/>
    <col min="7938" max="7941" width="8.875" style="168" customWidth="1"/>
    <col min="7942" max="7942" width="7.375" style="168" customWidth="1"/>
    <col min="7943" max="7944" width="8.125" style="168" customWidth="1"/>
    <col min="7945" max="7955" width="8.875" style="168" customWidth="1"/>
    <col min="7956" max="7956" width="20.5" style="168" customWidth="1"/>
    <col min="7957" max="7957" width="9.125" style="168" customWidth="1"/>
    <col min="7958" max="7973" width="8.875" style="168" customWidth="1"/>
    <col min="7974" max="8191" width="9" style="168"/>
    <col min="8192" max="8192" width="20.5" style="168" customWidth="1"/>
    <col min="8193" max="8193" width="9.125" style="168" customWidth="1"/>
    <col min="8194" max="8197" width="8.875" style="168" customWidth="1"/>
    <col min="8198" max="8198" width="7.375" style="168" customWidth="1"/>
    <col min="8199" max="8200" width="8.125" style="168" customWidth="1"/>
    <col min="8201" max="8211" width="8.875" style="168" customWidth="1"/>
    <col min="8212" max="8212" width="20.5" style="168" customWidth="1"/>
    <col min="8213" max="8213" width="9.125" style="168" customWidth="1"/>
    <col min="8214" max="8229" width="8.875" style="168" customWidth="1"/>
    <col min="8230" max="8447" width="9" style="168"/>
    <col min="8448" max="8448" width="20.5" style="168" customWidth="1"/>
    <col min="8449" max="8449" width="9.125" style="168" customWidth="1"/>
    <col min="8450" max="8453" width="8.875" style="168" customWidth="1"/>
    <col min="8454" max="8454" width="7.375" style="168" customWidth="1"/>
    <col min="8455" max="8456" width="8.125" style="168" customWidth="1"/>
    <col min="8457" max="8467" width="8.875" style="168" customWidth="1"/>
    <col min="8468" max="8468" width="20.5" style="168" customWidth="1"/>
    <col min="8469" max="8469" width="9.125" style="168" customWidth="1"/>
    <col min="8470" max="8485" width="8.875" style="168" customWidth="1"/>
    <col min="8486" max="8703" width="9" style="168"/>
    <col min="8704" max="8704" width="20.5" style="168" customWidth="1"/>
    <col min="8705" max="8705" width="9.125" style="168" customWidth="1"/>
    <col min="8706" max="8709" width="8.875" style="168" customWidth="1"/>
    <col min="8710" max="8710" width="7.375" style="168" customWidth="1"/>
    <col min="8711" max="8712" width="8.125" style="168" customWidth="1"/>
    <col min="8713" max="8723" width="8.875" style="168" customWidth="1"/>
    <col min="8724" max="8724" width="20.5" style="168" customWidth="1"/>
    <col min="8725" max="8725" width="9.125" style="168" customWidth="1"/>
    <col min="8726" max="8741" width="8.875" style="168" customWidth="1"/>
    <col min="8742" max="8959" width="9" style="168"/>
    <col min="8960" max="8960" width="20.5" style="168" customWidth="1"/>
    <col min="8961" max="8961" width="9.125" style="168" customWidth="1"/>
    <col min="8962" max="8965" width="8.875" style="168" customWidth="1"/>
    <col min="8966" max="8966" width="7.375" style="168" customWidth="1"/>
    <col min="8967" max="8968" width="8.125" style="168" customWidth="1"/>
    <col min="8969" max="8979" width="8.875" style="168" customWidth="1"/>
    <col min="8980" max="8980" width="20.5" style="168" customWidth="1"/>
    <col min="8981" max="8981" width="9.125" style="168" customWidth="1"/>
    <col min="8982" max="8997" width="8.875" style="168" customWidth="1"/>
    <col min="8998" max="9215" width="9" style="168"/>
    <col min="9216" max="9216" width="20.5" style="168" customWidth="1"/>
    <col min="9217" max="9217" width="9.125" style="168" customWidth="1"/>
    <col min="9218" max="9221" width="8.875" style="168" customWidth="1"/>
    <col min="9222" max="9222" width="7.375" style="168" customWidth="1"/>
    <col min="9223" max="9224" width="8.125" style="168" customWidth="1"/>
    <col min="9225" max="9235" width="8.875" style="168" customWidth="1"/>
    <col min="9236" max="9236" width="20.5" style="168" customWidth="1"/>
    <col min="9237" max="9237" width="9.125" style="168" customWidth="1"/>
    <col min="9238" max="9253" width="8.875" style="168" customWidth="1"/>
    <col min="9254" max="9471" width="9" style="168"/>
    <col min="9472" max="9472" width="20.5" style="168" customWidth="1"/>
    <col min="9473" max="9473" width="9.125" style="168" customWidth="1"/>
    <col min="9474" max="9477" width="8.875" style="168" customWidth="1"/>
    <col min="9478" max="9478" width="7.375" style="168" customWidth="1"/>
    <col min="9479" max="9480" width="8.125" style="168" customWidth="1"/>
    <col min="9481" max="9491" width="8.875" style="168" customWidth="1"/>
    <col min="9492" max="9492" width="20.5" style="168" customWidth="1"/>
    <col min="9493" max="9493" width="9.125" style="168" customWidth="1"/>
    <col min="9494" max="9509" width="8.875" style="168" customWidth="1"/>
    <col min="9510" max="9727" width="9" style="168"/>
    <col min="9728" max="9728" width="20.5" style="168" customWidth="1"/>
    <col min="9729" max="9729" width="9.125" style="168" customWidth="1"/>
    <col min="9730" max="9733" width="8.875" style="168" customWidth="1"/>
    <col min="9734" max="9734" width="7.375" style="168" customWidth="1"/>
    <col min="9735" max="9736" width="8.125" style="168" customWidth="1"/>
    <col min="9737" max="9747" width="8.875" style="168" customWidth="1"/>
    <col min="9748" max="9748" width="20.5" style="168" customWidth="1"/>
    <col min="9749" max="9749" width="9.125" style="168" customWidth="1"/>
    <col min="9750" max="9765" width="8.875" style="168" customWidth="1"/>
    <col min="9766" max="9983" width="9" style="168"/>
    <col min="9984" max="9984" width="20.5" style="168" customWidth="1"/>
    <col min="9985" max="9985" width="9.125" style="168" customWidth="1"/>
    <col min="9986" max="9989" width="8.875" style="168" customWidth="1"/>
    <col min="9990" max="9990" width="7.375" style="168" customWidth="1"/>
    <col min="9991" max="9992" width="8.125" style="168" customWidth="1"/>
    <col min="9993" max="10003" width="8.875" style="168" customWidth="1"/>
    <col min="10004" max="10004" width="20.5" style="168" customWidth="1"/>
    <col min="10005" max="10005" width="9.125" style="168" customWidth="1"/>
    <col min="10006" max="10021" width="8.875" style="168" customWidth="1"/>
    <col min="10022" max="10239" width="9" style="168"/>
    <col min="10240" max="10240" width="20.5" style="168" customWidth="1"/>
    <col min="10241" max="10241" width="9.125" style="168" customWidth="1"/>
    <col min="10242" max="10245" width="8.875" style="168" customWidth="1"/>
    <col min="10246" max="10246" width="7.375" style="168" customWidth="1"/>
    <col min="10247" max="10248" width="8.125" style="168" customWidth="1"/>
    <col min="10249" max="10259" width="8.875" style="168" customWidth="1"/>
    <col min="10260" max="10260" width="20.5" style="168" customWidth="1"/>
    <col min="10261" max="10261" width="9.125" style="168" customWidth="1"/>
    <col min="10262" max="10277" width="8.875" style="168" customWidth="1"/>
    <col min="10278" max="10495" width="9" style="168"/>
    <col min="10496" max="10496" width="20.5" style="168" customWidth="1"/>
    <col min="10497" max="10497" width="9.125" style="168" customWidth="1"/>
    <col min="10498" max="10501" width="8.875" style="168" customWidth="1"/>
    <col min="10502" max="10502" width="7.375" style="168" customWidth="1"/>
    <col min="10503" max="10504" width="8.125" style="168" customWidth="1"/>
    <col min="10505" max="10515" width="8.875" style="168" customWidth="1"/>
    <col min="10516" max="10516" width="20.5" style="168" customWidth="1"/>
    <col min="10517" max="10517" width="9.125" style="168" customWidth="1"/>
    <col min="10518" max="10533" width="8.875" style="168" customWidth="1"/>
    <col min="10534" max="10751" width="9" style="168"/>
    <col min="10752" max="10752" width="20.5" style="168" customWidth="1"/>
    <col min="10753" max="10753" width="9.125" style="168" customWidth="1"/>
    <col min="10754" max="10757" width="8.875" style="168" customWidth="1"/>
    <col min="10758" max="10758" width="7.375" style="168" customWidth="1"/>
    <col min="10759" max="10760" width="8.125" style="168" customWidth="1"/>
    <col min="10761" max="10771" width="8.875" style="168" customWidth="1"/>
    <col min="10772" max="10772" width="20.5" style="168" customWidth="1"/>
    <col min="10773" max="10773" width="9.125" style="168" customWidth="1"/>
    <col min="10774" max="10789" width="8.875" style="168" customWidth="1"/>
    <col min="10790" max="11007" width="9" style="168"/>
    <col min="11008" max="11008" width="20.5" style="168" customWidth="1"/>
    <col min="11009" max="11009" width="9.125" style="168" customWidth="1"/>
    <col min="11010" max="11013" width="8.875" style="168" customWidth="1"/>
    <col min="11014" max="11014" width="7.375" style="168" customWidth="1"/>
    <col min="11015" max="11016" width="8.125" style="168" customWidth="1"/>
    <col min="11017" max="11027" width="8.875" style="168" customWidth="1"/>
    <col min="11028" max="11028" width="20.5" style="168" customWidth="1"/>
    <col min="11029" max="11029" width="9.125" style="168" customWidth="1"/>
    <col min="11030" max="11045" width="8.875" style="168" customWidth="1"/>
    <col min="11046" max="11263" width="9" style="168"/>
    <col min="11264" max="11264" width="20.5" style="168" customWidth="1"/>
    <col min="11265" max="11265" width="9.125" style="168" customWidth="1"/>
    <col min="11266" max="11269" width="8.875" style="168" customWidth="1"/>
    <col min="11270" max="11270" width="7.375" style="168" customWidth="1"/>
    <col min="11271" max="11272" width="8.125" style="168" customWidth="1"/>
    <col min="11273" max="11283" width="8.875" style="168" customWidth="1"/>
    <col min="11284" max="11284" width="20.5" style="168" customWidth="1"/>
    <col min="11285" max="11285" width="9.125" style="168" customWidth="1"/>
    <col min="11286" max="11301" width="8.875" style="168" customWidth="1"/>
    <col min="11302" max="11519" width="9" style="168"/>
    <col min="11520" max="11520" width="20.5" style="168" customWidth="1"/>
    <col min="11521" max="11521" width="9.125" style="168" customWidth="1"/>
    <col min="11522" max="11525" width="8.875" style="168" customWidth="1"/>
    <col min="11526" max="11526" width="7.375" style="168" customWidth="1"/>
    <col min="11527" max="11528" width="8.125" style="168" customWidth="1"/>
    <col min="11529" max="11539" width="8.875" style="168" customWidth="1"/>
    <col min="11540" max="11540" width="20.5" style="168" customWidth="1"/>
    <col min="11541" max="11541" width="9.125" style="168" customWidth="1"/>
    <col min="11542" max="11557" width="8.875" style="168" customWidth="1"/>
    <col min="11558" max="11775" width="9" style="168"/>
    <col min="11776" max="11776" width="20.5" style="168" customWidth="1"/>
    <col min="11777" max="11777" width="9.125" style="168" customWidth="1"/>
    <col min="11778" max="11781" width="8.875" style="168" customWidth="1"/>
    <col min="11782" max="11782" width="7.375" style="168" customWidth="1"/>
    <col min="11783" max="11784" width="8.125" style="168" customWidth="1"/>
    <col min="11785" max="11795" width="8.875" style="168" customWidth="1"/>
    <col min="11796" max="11796" width="20.5" style="168" customWidth="1"/>
    <col min="11797" max="11797" width="9.125" style="168" customWidth="1"/>
    <col min="11798" max="11813" width="8.875" style="168" customWidth="1"/>
    <col min="11814" max="12031" width="9" style="168"/>
    <col min="12032" max="12032" width="20.5" style="168" customWidth="1"/>
    <col min="12033" max="12033" width="9.125" style="168" customWidth="1"/>
    <col min="12034" max="12037" width="8.875" style="168" customWidth="1"/>
    <col min="12038" max="12038" width="7.375" style="168" customWidth="1"/>
    <col min="12039" max="12040" width="8.125" style="168" customWidth="1"/>
    <col min="12041" max="12051" width="8.875" style="168" customWidth="1"/>
    <col min="12052" max="12052" width="20.5" style="168" customWidth="1"/>
    <col min="12053" max="12053" width="9.125" style="168" customWidth="1"/>
    <col min="12054" max="12069" width="8.875" style="168" customWidth="1"/>
    <col min="12070" max="12287" width="9" style="168"/>
    <col min="12288" max="12288" width="20.5" style="168" customWidth="1"/>
    <col min="12289" max="12289" width="9.125" style="168" customWidth="1"/>
    <col min="12290" max="12293" width="8.875" style="168" customWidth="1"/>
    <col min="12294" max="12294" width="7.375" style="168" customWidth="1"/>
    <col min="12295" max="12296" width="8.125" style="168" customWidth="1"/>
    <col min="12297" max="12307" width="8.875" style="168" customWidth="1"/>
    <col min="12308" max="12308" width="20.5" style="168" customWidth="1"/>
    <col min="12309" max="12309" width="9.125" style="168" customWidth="1"/>
    <col min="12310" max="12325" width="8.875" style="168" customWidth="1"/>
    <col min="12326" max="12543" width="9" style="168"/>
    <col min="12544" max="12544" width="20.5" style="168" customWidth="1"/>
    <col min="12545" max="12545" width="9.125" style="168" customWidth="1"/>
    <col min="12546" max="12549" width="8.875" style="168" customWidth="1"/>
    <col min="12550" max="12550" width="7.375" style="168" customWidth="1"/>
    <col min="12551" max="12552" width="8.125" style="168" customWidth="1"/>
    <col min="12553" max="12563" width="8.875" style="168" customWidth="1"/>
    <col min="12564" max="12564" width="20.5" style="168" customWidth="1"/>
    <col min="12565" max="12565" width="9.125" style="168" customWidth="1"/>
    <col min="12566" max="12581" width="8.875" style="168" customWidth="1"/>
    <col min="12582" max="12799" width="9" style="168"/>
    <col min="12800" max="12800" width="20.5" style="168" customWidth="1"/>
    <col min="12801" max="12801" width="9.125" style="168" customWidth="1"/>
    <col min="12802" max="12805" width="8.875" style="168" customWidth="1"/>
    <col min="12806" max="12806" width="7.375" style="168" customWidth="1"/>
    <col min="12807" max="12808" width="8.125" style="168" customWidth="1"/>
    <col min="12809" max="12819" width="8.875" style="168" customWidth="1"/>
    <col min="12820" max="12820" width="20.5" style="168" customWidth="1"/>
    <col min="12821" max="12821" width="9.125" style="168" customWidth="1"/>
    <col min="12822" max="12837" width="8.875" style="168" customWidth="1"/>
    <col min="12838" max="13055" width="9" style="168"/>
    <col min="13056" max="13056" width="20.5" style="168" customWidth="1"/>
    <col min="13057" max="13057" width="9.125" style="168" customWidth="1"/>
    <col min="13058" max="13061" width="8.875" style="168" customWidth="1"/>
    <col min="13062" max="13062" width="7.375" style="168" customWidth="1"/>
    <col min="13063" max="13064" width="8.125" style="168" customWidth="1"/>
    <col min="13065" max="13075" width="8.875" style="168" customWidth="1"/>
    <col min="13076" max="13076" width="20.5" style="168" customWidth="1"/>
    <col min="13077" max="13077" width="9.125" style="168" customWidth="1"/>
    <col min="13078" max="13093" width="8.875" style="168" customWidth="1"/>
    <col min="13094" max="13311" width="9" style="168"/>
    <col min="13312" max="13312" width="20.5" style="168" customWidth="1"/>
    <col min="13313" max="13313" width="9.125" style="168" customWidth="1"/>
    <col min="13314" max="13317" width="8.875" style="168" customWidth="1"/>
    <col min="13318" max="13318" width="7.375" style="168" customWidth="1"/>
    <col min="13319" max="13320" width="8.125" style="168" customWidth="1"/>
    <col min="13321" max="13331" width="8.875" style="168" customWidth="1"/>
    <col min="13332" max="13332" width="20.5" style="168" customWidth="1"/>
    <col min="13333" max="13333" width="9.125" style="168" customWidth="1"/>
    <col min="13334" max="13349" width="8.875" style="168" customWidth="1"/>
    <col min="13350" max="13567" width="9" style="168"/>
    <col min="13568" max="13568" width="20.5" style="168" customWidth="1"/>
    <col min="13569" max="13569" width="9.125" style="168" customWidth="1"/>
    <col min="13570" max="13573" width="8.875" style="168" customWidth="1"/>
    <col min="13574" max="13574" width="7.375" style="168" customWidth="1"/>
    <col min="13575" max="13576" width="8.125" style="168" customWidth="1"/>
    <col min="13577" max="13587" width="8.875" style="168" customWidth="1"/>
    <col min="13588" max="13588" width="20.5" style="168" customWidth="1"/>
    <col min="13589" max="13589" width="9.125" style="168" customWidth="1"/>
    <col min="13590" max="13605" width="8.875" style="168" customWidth="1"/>
    <col min="13606" max="13823" width="9" style="168"/>
    <col min="13824" max="13824" width="20.5" style="168" customWidth="1"/>
    <col min="13825" max="13825" width="9.125" style="168" customWidth="1"/>
    <col min="13826" max="13829" width="8.875" style="168" customWidth="1"/>
    <col min="13830" max="13830" width="7.375" style="168" customWidth="1"/>
    <col min="13831" max="13832" width="8.125" style="168" customWidth="1"/>
    <col min="13833" max="13843" width="8.875" style="168" customWidth="1"/>
    <col min="13844" max="13844" width="20.5" style="168" customWidth="1"/>
    <col min="13845" max="13845" width="9.125" style="168" customWidth="1"/>
    <col min="13846" max="13861" width="8.875" style="168" customWidth="1"/>
    <col min="13862" max="14079" width="9" style="168"/>
    <col min="14080" max="14080" width="20.5" style="168" customWidth="1"/>
    <col min="14081" max="14081" width="9.125" style="168" customWidth="1"/>
    <col min="14082" max="14085" width="8.875" style="168" customWidth="1"/>
    <col min="14086" max="14086" width="7.375" style="168" customWidth="1"/>
    <col min="14087" max="14088" width="8.125" style="168" customWidth="1"/>
    <col min="14089" max="14099" width="8.875" style="168" customWidth="1"/>
    <col min="14100" max="14100" width="20.5" style="168" customWidth="1"/>
    <col min="14101" max="14101" width="9.125" style="168" customWidth="1"/>
    <col min="14102" max="14117" width="8.875" style="168" customWidth="1"/>
    <col min="14118" max="14335" width="9" style="168"/>
    <col min="14336" max="14336" width="20.5" style="168" customWidth="1"/>
    <col min="14337" max="14337" width="9.125" style="168" customWidth="1"/>
    <col min="14338" max="14341" width="8.875" style="168" customWidth="1"/>
    <col min="14342" max="14342" width="7.375" style="168" customWidth="1"/>
    <col min="14343" max="14344" width="8.125" style="168" customWidth="1"/>
    <col min="14345" max="14355" width="8.875" style="168" customWidth="1"/>
    <col min="14356" max="14356" width="20.5" style="168" customWidth="1"/>
    <col min="14357" max="14357" width="9.125" style="168" customWidth="1"/>
    <col min="14358" max="14373" width="8.875" style="168" customWidth="1"/>
    <col min="14374" max="14591" width="9" style="168"/>
    <col min="14592" max="14592" width="20.5" style="168" customWidth="1"/>
    <col min="14593" max="14593" width="9.125" style="168" customWidth="1"/>
    <col min="14594" max="14597" width="8.875" style="168" customWidth="1"/>
    <col min="14598" max="14598" width="7.375" style="168" customWidth="1"/>
    <col min="14599" max="14600" width="8.125" style="168" customWidth="1"/>
    <col min="14601" max="14611" width="8.875" style="168" customWidth="1"/>
    <col min="14612" max="14612" width="20.5" style="168" customWidth="1"/>
    <col min="14613" max="14613" width="9.125" style="168" customWidth="1"/>
    <col min="14614" max="14629" width="8.875" style="168" customWidth="1"/>
    <col min="14630" max="14847" width="9" style="168"/>
    <col min="14848" max="14848" width="20.5" style="168" customWidth="1"/>
    <col min="14849" max="14849" width="9.125" style="168" customWidth="1"/>
    <col min="14850" max="14853" width="8.875" style="168" customWidth="1"/>
    <col min="14854" max="14854" width="7.375" style="168" customWidth="1"/>
    <col min="14855" max="14856" width="8.125" style="168" customWidth="1"/>
    <col min="14857" max="14867" width="8.875" style="168" customWidth="1"/>
    <col min="14868" max="14868" width="20.5" style="168" customWidth="1"/>
    <col min="14869" max="14869" width="9.125" style="168" customWidth="1"/>
    <col min="14870" max="14885" width="8.875" style="168" customWidth="1"/>
    <col min="14886" max="15103" width="9" style="168"/>
    <col min="15104" max="15104" width="20.5" style="168" customWidth="1"/>
    <col min="15105" max="15105" width="9.125" style="168" customWidth="1"/>
    <col min="15106" max="15109" width="8.875" style="168" customWidth="1"/>
    <col min="15110" max="15110" width="7.375" style="168" customWidth="1"/>
    <col min="15111" max="15112" width="8.125" style="168" customWidth="1"/>
    <col min="15113" max="15123" width="8.875" style="168" customWidth="1"/>
    <col min="15124" max="15124" width="20.5" style="168" customWidth="1"/>
    <col min="15125" max="15125" width="9.125" style="168" customWidth="1"/>
    <col min="15126" max="15141" width="8.875" style="168" customWidth="1"/>
    <col min="15142" max="15359" width="9" style="168"/>
    <col min="15360" max="15360" width="20.5" style="168" customWidth="1"/>
    <col min="15361" max="15361" width="9.125" style="168" customWidth="1"/>
    <col min="15362" max="15365" width="8.875" style="168" customWidth="1"/>
    <col min="15366" max="15366" width="7.375" style="168" customWidth="1"/>
    <col min="15367" max="15368" width="8.125" style="168" customWidth="1"/>
    <col min="15369" max="15379" width="8.875" style="168" customWidth="1"/>
    <col min="15380" max="15380" width="20.5" style="168" customWidth="1"/>
    <col min="15381" max="15381" width="9.125" style="168" customWidth="1"/>
    <col min="15382" max="15397" width="8.875" style="168" customWidth="1"/>
    <col min="15398" max="15615" width="9" style="168"/>
    <col min="15616" max="15616" width="20.5" style="168" customWidth="1"/>
    <col min="15617" max="15617" width="9.125" style="168" customWidth="1"/>
    <col min="15618" max="15621" width="8.875" style="168" customWidth="1"/>
    <col min="15622" max="15622" width="7.375" style="168" customWidth="1"/>
    <col min="15623" max="15624" width="8.125" style="168" customWidth="1"/>
    <col min="15625" max="15635" width="8.875" style="168" customWidth="1"/>
    <col min="15636" max="15636" width="20.5" style="168" customWidth="1"/>
    <col min="15637" max="15637" width="9.125" style="168" customWidth="1"/>
    <col min="15638" max="15653" width="8.875" style="168" customWidth="1"/>
    <col min="15654" max="15871" width="9" style="168"/>
    <col min="15872" max="15872" width="20.5" style="168" customWidth="1"/>
    <col min="15873" max="15873" width="9.125" style="168" customWidth="1"/>
    <col min="15874" max="15877" width="8.875" style="168" customWidth="1"/>
    <col min="15878" max="15878" width="7.375" style="168" customWidth="1"/>
    <col min="15879" max="15880" width="8.125" style="168" customWidth="1"/>
    <col min="15881" max="15891" width="8.875" style="168" customWidth="1"/>
    <col min="15892" max="15892" width="20.5" style="168" customWidth="1"/>
    <col min="15893" max="15893" width="9.125" style="168" customWidth="1"/>
    <col min="15894" max="15909" width="8.875" style="168" customWidth="1"/>
    <col min="15910" max="16127" width="9" style="168"/>
    <col min="16128" max="16128" width="20.5" style="168" customWidth="1"/>
    <col min="16129" max="16129" width="9.125" style="168" customWidth="1"/>
    <col min="16130" max="16133" width="8.875" style="168" customWidth="1"/>
    <col min="16134" max="16134" width="7.375" style="168" customWidth="1"/>
    <col min="16135" max="16136" width="8.125" style="168" customWidth="1"/>
    <col min="16137" max="16147" width="8.875" style="168" customWidth="1"/>
    <col min="16148" max="16148" width="20.5" style="168" customWidth="1"/>
    <col min="16149" max="16149" width="9.125" style="168" customWidth="1"/>
    <col min="16150" max="16165" width="8.875" style="168" customWidth="1"/>
    <col min="16166" max="16384" width="9" style="168"/>
  </cols>
  <sheetData>
    <row r="1" spans="1:20" s="165" customFormat="1" ht="37.5" customHeight="1" x14ac:dyDescent="0.4">
      <c r="A1" s="164" t="s">
        <v>303</v>
      </c>
      <c r="R1" s="274" t="s">
        <v>304</v>
      </c>
      <c r="S1" s="274"/>
      <c r="T1" s="274"/>
    </row>
    <row r="2" spans="1:20" ht="18.75" customHeight="1" x14ac:dyDescent="0.15">
      <c r="A2" s="166" t="s">
        <v>305</v>
      </c>
      <c r="B2" s="167"/>
      <c r="C2" s="167"/>
      <c r="D2" s="167"/>
      <c r="E2" s="167"/>
      <c r="R2" s="275" t="s">
        <v>306</v>
      </c>
      <c r="S2" s="275"/>
      <c r="T2" s="275"/>
    </row>
    <row r="3" spans="1:20" ht="11.25" customHeight="1" x14ac:dyDescent="0.15">
      <c r="A3" s="169"/>
      <c r="B3" s="13"/>
      <c r="C3" s="13"/>
      <c r="D3" s="13"/>
      <c r="E3" s="13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276"/>
      <c r="S3" s="276"/>
      <c r="T3" s="276"/>
    </row>
    <row r="4" spans="1:20" s="173" customFormat="1" x14ac:dyDescent="0.15">
      <c r="A4" s="277" t="s">
        <v>307</v>
      </c>
      <c r="B4" s="273" t="s">
        <v>308</v>
      </c>
      <c r="C4" s="171" t="s">
        <v>309</v>
      </c>
      <c r="D4" s="171" t="s">
        <v>154</v>
      </c>
      <c r="E4" s="171" t="s">
        <v>159</v>
      </c>
      <c r="F4" s="171" t="s">
        <v>170</v>
      </c>
      <c r="G4" s="171" t="s">
        <v>310</v>
      </c>
      <c r="H4" s="171" t="s">
        <v>311</v>
      </c>
      <c r="I4" s="171" t="s">
        <v>284</v>
      </c>
      <c r="J4" s="171" t="s">
        <v>312</v>
      </c>
      <c r="K4" s="171" t="s">
        <v>313</v>
      </c>
      <c r="L4" s="171" t="s">
        <v>314</v>
      </c>
      <c r="M4" s="171" t="s">
        <v>315</v>
      </c>
      <c r="N4" s="171" t="s">
        <v>316</v>
      </c>
      <c r="O4" s="171" t="s">
        <v>317</v>
      </c>
      <c r="P4" s="171" t="s">
        <v>318</v>
      </c>
      <c r="Q4" s="171" t="s">
        <v>319</v>
      </c>
      <c r="R4" s="171" t="s">
        <v>320</v>
      </c>
      <c r="S4" s="171" t="s">
        <v>321</v>
      </c>
      <c r="T4" s="172" t="s">
        <v>322</v>
      </c>
    </row>
    <row r="5" spans="1:20" s="176" customFormat="1" ht="67.5" customHeight="1" x14ac:dyDescent="0.15">
      <c r="A5" s="271"/>
      <c r="B5" s="278"/>
      <c r="C5" s="174" t="s">
        <v>323</v>
      </c>
      <c r="D5" s="174" t="s">
        <v>324</v>
      </c>
      <c r="E5" s="174" t="s">
        <v>325</v>
      </c>
      <c r="F5" s="174" t="s">
        <v>326</v>
      </c>
      <c r="G5" s="174" t="s">
        <v>327</v>
      </c>
      <c r="H5" s="174" t="s">
        <v>328</v>
      </c>
      <c r="I5" s="174" t="s">
        <v>329</v>
      </c>
      <c r="J5" s="174" t="s">
        <v>330</v>
      </c>
      <c r="K5" s="174" t="s">
        <v>331</v>
      </c>
      <c r="L5" s="174" t="s">
        <v>332</v>
      </c>
      <c r="M5" s="174" t="s">
        <v>333</v>
      </c>
      <c r="N5" s="174" t="s">
        <v>334</v>
      </c>
      <c r="O5" s="174" t="s">
        <v>335</v>
      </c>
      <c r="P5" s="174" t="s">
        <v>336</v>
      </c>
      <c r="Q5" s="174" t="s">
        <v>337</v>
      </c>
      <c r="R5" s="174" t="s">
        <v>338</v>
      </c>
      <c r="S5" s="174" t="s">
        <v>339</v>
      </c>
      <c r="T5" s="175" t="s">
        <v>340</v>
      </c>
    </row>
    <row r="6" spans="1:20" s="179" customFormat="1" ht="18" customHeight="1" x14ac:dyDescent="0.4">
      <c r="A6" s="177" t="s">
        <v>341</v>
      </c>
      <c r="B6" s="178">
        <f t="shared" ref="B6:T6" si="0">SUM(B7,B172,B199,B208,B236,B264)</f>
        <v>3963</v>
      </c>
      <c r="C6" s="178">
        <f t="shared" si="0"/>
        <v>83</v>
      </c>
      <c r="D6" s="178">
        <f t="shared" si="0"/>
        <v>4</v>
      </c>
      <c r="E6" s="178">
        <f t="shared" si="0"/>
        <v>377</v>
      </c>
      <c r="F6" s="178">
        <f t="shared" si="0"/>
        <v>569</v>
      </c>
      <c r="G6" s="178">
        <f t="shared" si="0"/>
        <v>13</v>
      </c>
      <c r="H6" s="178">
        <f t="shared" si="0"/>
        <v>11</v>
      </c>
      <c r="I6" s="178">
        <f t="shared" si="0"/>
        <v>124</v>
      </c>
      <c r="J6" s="178">
        <f t="shared" si="0"/>
        <v>895</v>
      </c>
      <c r="K6" s="178">
        <f t="shared" si="0"/>
        <v>57</v>
      </c>
      <c r="L6" s="178">
        <f t="shared" si="0"/>
        <v>132</v>
      </c>
      <c r="M6" s="178">
        <f t="shared" si="0"/>
        <v>128</v>
      </c>
      <c r="N6" s="178">
        <f t="shared" si="0"/>
        <v>333</v>
      </c>
      <c r="O6" s="178">
        <f t="shared" si="0"/>
        <v>258</v>
      </c>
      <c r="P6" s="178">
        <f t="shared" si="0"/>
        <v>103</v>
      </c>
      <c r="Q6" s="178">
        <f t="shared" si="0"/>
        <v>280</v>
      </c>
      <c r="R6" s="178">
        <f t="shared" si="0"/>
        <v>46</v>
      </c>
      <c r="S6" s="178">
        <f t="shared" si="0"/>
        <v>468</v>
      </c>
      <c r="T6" s="178">
        <f t="shared" si="0"/>
        <v>82</v>
      </c>
    </row>
    <row r="7" spans="1:20" s="179" customFormat="1" ht="18" customHeight="1" x14ac:dyDescent="0.4">
      <c r="A7" s="180" t="s">
        <v>342</v>
      </c>
      <c r="B7" s="178">
        <f>SUM(C7:T7)</f>
        <v>2768</v>
      </c>
      <c r="C7" s="178">
        <f t="shared" ref="C7:T7" si="1">SUM(C8:C41,C47:C82,C89:C123,C130:C165)</f>
        <v>41</v>
      </c>
      <c r="D7" s="178">
        <f t="shared" si="1"/>
        <v>1</v>
      </c>
      <c r="E7" s="178">
        <f t="shared" si="1"/>
        <v>214</v>
      </c>
      <c r="F7" s="178">
        <f t="shared" si="1"/>
        <v>358</v>
      </c>
      <c r="G7" s="178">
        <f t="shared" si="1"/>
        <v>10</v>
      </c>
      <c r="H7" s="178">
        <f t="shared" si="1"/>
        <v>10</v>
      </c>
      <c r="I7" s="178">
        <f t="shared" si="1"/>
        <v>92</v>
      </c>
      <c r="J7" s="178">
        <f t="shared" si="1"/>
        <v>697</v>
      </c>
      <c r="K7" s="178">
        <f t="shared" si="1"/>
        <v>44</v>
      </c>
      <c r="L7" s="178">
        <f t="shared" si="1"/>
        <v>117</v>
      </c>
      <c r="M7" s="178">
        <f t="shared" si="1"/>
        <v>98</v>
      </c>
      <c r="N7" s="178">
        <f t="shared" si="1"/>
        <v>243</v>
      </c>
      <c r="O7" s="178">
        <f t="shared" si="1"/>
        <v>200</v>
      </c>
      <c r="P7" s="178">
        <f t="shared" si="1"/>
        <v>67</v>
      </c>
      <c r="Q7" s="178">
        <f t="shared" si="1"/>
        <v>202</v>
      </c>
      <c r="R7" s="178">
        <f t="shared" si="1"/>
        <v>24</v>
      </c>
      <c r="S7" s="178">
        <f t="shared" si="1"/>
        <v>305</v>
      </c>
      <c r="T7" s="178">
        <f t="shared" si="1"/>
        <v>45</v>
      </c>
    </row>
    <row r="8" spans="1:20" s="179" customFormat="1" ht="18" customHeight="1" x14ac:dyDescent="0.4">
      <c r="A8" s="181" t="s">
        <v>343</v>
      </c>
      <c r="B8" s="95">
        <f>SUM(C8:T8)</f>
        <v>32</v>
      </c>
      <c r="C8" s="95">
        <v>1</v>
      </c>
      <c r="D8" s="95" t="s">
        <v>29</v>
      </c>
      <c r="E8" s="95">
        <v>3</v>
      </c>
      <c r="F8" s="95">
        <v>1</v>
      </c>
      <c r="G8" s="95" t="s">
        <v>29</v>
      </c>
      <c r="H8" s="95" t="s">
        <v>29</v>
      </c>
      <c r="I8" s="95" t="s">
        <v>29</v>
      </c>
      <c r="J8" s="95">
        <v>14</v>
      </c>
      <c r="K8" s="95">
        <v>1</v>
      </c>
      <c r="L8" s="95">
        <v>1</v>
      </c>
      <c r="M8" s="95" t="s">
        <v>29</v>
      </c>
      <c r="N8" s="95">
        <v>1</v>
      </c>
      <c r="O8" s="95">
        <v>3</v>
      </c>
      <c r="P8" s="95" t="s">
        <v>29</v>
      </c>
      <c r="Q8" s="95">
        <v>2</v>
      </c>
      <c r="R8" s="95" t="s">
        <v>29</v>
      </c>
      <c r="S8" s="95">
        <v>5</v>
      </c>
      <c r="T8" s="95" t="s">
        <v>29</v>
      </c>
    </row>
    <row r="9" spans="1:20" s="179" customFormat="1" ht="18" customHeight="1" x14ac:dyDescent="0.4">
      <c r="A9" s="181" t="s">
        <v>344</v>
      </c>
      <c r="B9" s="95">
        <f t="shared" ref="B9:B41" si="2">SUM(C9:T9)</f>
        <v>19</v>
      </c>
      <c r="C9" s="95" t="s">
        <v>29</v>
      </c>
      <c r="D9" s="95" t="s">
        <v>29</v>
      </c>
      <c r="E9" s="95">
        <v>3</v>
      </c>
      <c r="F9" s="95">
        <v>1</v>
      </c>
      <c r="G9" s="95" t="s">
        <v>29</v>
      </c>
      <c r="H9" s="95" t="s">
        <v>29</v>
      </c>
      <c r="I9" s="95" t="s">
        <v>29</v>
      </c>
      <c r="J9" s="95">
        <v>6</v>
      </c>
      <c r="K9" s="95" t="s">
        <v>29</v>
      </c>
      <c r="L9" s="95" t="s">
        <v>29</v>
      </c>
      <c r="M9" s="95" t="s">
        <v>29</v>
      </c>
      <c r="N9" s="95" t="s">
        <v>29</v>
      </c>
      <c r="O9" s="95">
        <v>1</v>
      </c>
      <c r="P9" s="95" t="s">
        <v>29</v>
      </c>
      <c r="Q9" s="95">
        <v>8</v>
      </c>
      <c r="R9" s="95" t="s">
        <v>29</v>
      </c>
      <c r="S9" s="95" t="s">
        <v>29</v>
      </c>
      <c r="T9" s="95" t="s">
        <v>29</v>
      </c>
    </row>
    <row r="10" spans="1:20" s="179" customFormat="1" ht="18" customHeight="1" x14ac:dyDescent="0.4">
      <c r="A10" s="181" t="s">
        <v>345</v>
      </c>
      <c r="B10" s="95">
        <f t="shared" si="2"/>
        <v>2</v>
      </c>
      <c r="C10" s="95" t="s">
        <v>29</v>
      </c>
      <c r="D10" s="95" t="s">
        <v>29</v>
      </c>
      <c r="E10" s="95" t="s">
        <v>29</v>
      </c>
      <c r="F10" s="95" t="s">
        <v>29</v>
      </c>
      <c r="G10" s="95" t="s">
        <v>29</v>
      </c>
      <c r="H10" s="95" t="s">
        <v>29</v>
      </c>
      <c r="I10" s="95" t="s">
        <v>29</v>
      </c>
      <c r="J10" s="95" t="s">
        <v>29</v>
      </c>
      <c r="K10" s="95" t="s">
        <v>29</v>
      </c>
      <c r="L10" s="95" t="s">
        <v>29</v>
      </c>
      <c r="M10" s="95" t="s">
        <v>29</v>
      </c>
      <c r="N10" s="95" t="s">
        <v>29</v>
      </c>
      <c r="O10" s="95" t="s">
        <v>29</v>
      </c>
      <c r="P10" s="95">
        <v>1</v>
      </c>
      <c r="Q10" s="95" t="s">
        <v>29</v>
      </c>
      <c r="R10" s="95" t="s">
        <v>29</v>
      </c>
      <c r="S10" s="95">
        <v>1</v>
      </c>
      <c r="T10" s="95" t="s">
        <v>29</v>
      </c>
    </row>
    <row r="11" spans="1:20" s="179" customFormat="1" ht="18" customHeight="1" x14ac:dyDescent="0.4">
      <c r="A11" s="181" t="s">
        <v>346</v>
      </c>
      <c r="B11" s="95">
        <f t="shared" si="2"/>
        <v>16</v>
      </c>
      <c r="C11" s="95" t="s">
        <v>29</v>
      </c>
      <c r="D11" s="95" t="s">
        <v>29</v>
      </c>
      <c r="E11" s="95" t="s">
        <v>29</v>
      </c>
      <c r="F11" s="95">
        <v>1</v>
      </c>
      <c r="G11" s="95" t="s">
        <v>29</v>
      </c>
      <c r="H11" s="95" t="s">
        <v>29</v>
      </c>
      <c r="I11" s="95" t="s">
        <v>29</v>
      </c>
      <c r="J11" s="95">
        <v>1</v>
      </c>
      <c r="K11" s="95">
        <v>3</v>
      </c>
      <c r="L11" s="95" t="s">
        <v>29</v>
      </c>
      <c r="M11" s="95" t="s">
        <v>29</v>
      </c>
      <c r="N11" s="95" t="s">
        <v>29</v>
      </c>
      <c r="O11" s="95" t="s">
        <v>29</v>
      </c>
      <c r="P11" s="95">
        <v>1</v>
      </c>
      <c r="Q11" s="95">
        <v>3</v>
      </c>
      <c r="R11" s="95" t="s">
        <v>29</v>
      </c>
      <c r="S11" s="95">
        <v>7</v>
      </c>
      <c r="T11" s="95" t="s">
        <v>29</v>
      </c>
    </row>
    <row r="12" spans="1:20" s="179" customFormat="1" ht="18" customHeight="1" x14ac:dyDescent="0.4">
      <c r="A12" s="181" t="s">
        <v>347</v>
      </c>
      <c r="B12" s="95">
        <f t="shared" si="2"/>
        <v>8</v>
      </c>
      <c r="C12" s="95" t="s">
        <v>29</v>
      </c>
      <c r="D12" s="95" t="s">
        <v>29</v>
      </c>
      <c r="E12" s="95" t="s">
        <v>29</v>
      </c>
      <c r="F12" s="95" t="s">
        <v>29</v>
      </c>
      <c r="G12" s="95" t="s">
        <v>29</v>
      </c>
      <c r="H12" s="95" t="s">
        <v>29</v>
      </c>
      <c r="I12" s="95" t="s">
        <v>29</v>
      </c>
      <c r="J12" s="95">
        <v>8</v>
      </c>
      <c r="K12" s="95" t="s">
        <v>29</v>
      </c>
      <c r="L12" s="95" t="s">
        <v>29</v>
      </c>
      <c r="M12" s="95" t="s">
        <v>29</v>
      </c>
      <c r="N12" s="95" t="s">
        <v>29</v>
      </c>
      <c r="O12" s="95" t="s">
        <v>29</v>
      </c>
      <c r="P12" s="95" t="s">
        <v>29</v>
      </c>
      <c r="Q12" s="95" t="s">
        <v>29</v>
      </c>
      <c r="R12" s="95" t="s">
        <v>29</v>
      </c>
      <c r="S12" s="95" t="s">
        <v>29</v>
      </c>
      <c r="T12" s="95" t="s">
        <v>29</v>
      </c>
    </row>
    <row r="13" spans="1:20" s="179" customFormat="1" ht="18" customHeight="1" x14ac:dyDescent="0.4">
      <c r="A13" s="181" t="s">
        <v>348</v>
      </c>
      <c r="B13" s="95">
        <f t="shared" si="2"/>
        <v>1</v>
      </c>
      <c r="C13" s="95" t="s">
        <v>29</v>
      </c>
      <c r="D13" s="95" t="s">
        <v>29</v>
      </c>
      <c r="E13" s="95" t="s">
        <v>29</v>
      </c>
      <c r="F13" s="95" t="s">
        <v>29</v>
      </c>
      <c r="G13" s="95" t="s">
        <v>29</v>
      </c>
      <c r="H13" s="95" t="s">
        <v>29</v>
      </c>
      <c r="I13" s="95" t="s">
        <v>29</v>
      </c>
      <c r="J13" s="95" t="s">
        <v>29</v>
      </c>
      <c r="K13" s="95" t="s">
        <v>29</v>
      </c>
      <c r="L13" s="95" t="s">
        <v>29</v>
      </c>
      <c r="M13" s="95" t="s">
        <v>29</v>
      </c>
      <c r="N13" s="95">
        <v>1</v>
      </c>
      <c r="O13" s="95" t="s">
        <v>29</v>
      </c>
      <c r="P13" s="95" t="s">
        <v>29</v>
      </c>
      <c r="Q13" s="95" t="s">
        <v>29</v>
      </c>
      <c r="R13" s="95" t="s">
        <v>29</v>
      </c>
      <c r="S13" s="95" t="s">
        <v>29</v>
      </c>
      <c r="T13" s="95" t="s">
        <v>29</v>
      </c>
    </row>
    <row r="14" spans="1:20" s="179" customFormat="1" ht="18" customHeight="1" x14ac:dyDescent="0.4">
      <c r="A14" s="181" t="s">
        <v>349</v>
      </c>
      <c r="B14" s="95">
        <f t="shared" si="2"/>
        <v>2</v>
      </c>
      <c r="C14" s="95" t="s">
        <v>29</v>
      </c>
      <c r="D14" s="95" t="s">
        <v>29</v>
      </c>
      <c r="E14" s="95" t="s">
        <v>29</v>
      </c>
      <c r="F14" s="95" t="s">
        <v>29</v>
      </c>
      <c r="G14" s="95" t="s">
        <v>29</v>
      </c>
      <c r="H14" s="95" t="s">
        <v>29</v>
      </c>
      <c r="I14" s="95" t="s">
        <v>29</v>
      </c>
      <c r="J14" s="95">
        <v>1</v>
      </c>
      <c r="K14" s="95" t="s">
        <v>29</v>
      </c>
      <c r="L14" s="95" t="s">
        <v>29</v>
      </c>
      <c r="M14" s="95" t="s">
        <v>29</v>
      </c>
      <c r="N14" s="95" t="s">
        <v>29</v>
      </c>
      <c r="O14" s="95" t="s">
        <v>29</v>
      </c>
      <c r="P14" s="95" t="s">
        <v>29</v>
      </c>
      <c r="Q14" s="95">
        <v>1</v>
      </c>
      <c r="R14" s="95" t="s">
        <v>29</v>
      </c>
      <c r="S14" s="95" t="s">
        <v>29</v>
      </c>
      <c r="T14" s="95" t="s">
        <v>29</v>
      </c>
    </row>
    <row r="15" spans="1:20" s="179" customFormat="1" ht="18" customHeight="1" x14ac:dyDescent="0.4">
      <c r="A15" s="181" t="s">
        <v>350</v>
      </c>
      <c r="B15" s="95">
        <f t="shared" si="2"/>
        <v>8</v>
      </c>
      <c r="C15" s="95" t="s">
        <v>29</v>
      </c>
      <c r="D15" s="95" t="s">
        <v>29</v>
      </c>
      <c r="E15" s="95" t="s">
        <v>29</v>
      </c>
      <c r="F15" s="95" t="s">
        <v>29</v>
      </c>
      <c r="G15" s="95" t="s">
        <v>29</v>
      </c>
      <c r="H15" s="95" t="s">
        <v>29</v>
      </c>
      <c r="I15" s="95" t="s">
        <v>29</v>
      </c>
      <c r="J15" s="95" t="s">
        <v>29</v>
      </c>
      <c r="K15" s="95" t="s">
        <v>29</v>
      </c>
      <c r="L15" s="95" t="s">
        <v>29</v>
      </c>
      <c r="M15" s="95" t="s">
        <v>29</v>
      </c>
      <c r="N15" s="95">
        <v>2</v>
      </c>
      <c r="O15" s="95">
        <v>1</v>
      </c>
      <c r="P15" s="95" t="s">
        <v>29</v>
      </c>
      <c r="Q15" s="95">
        <v>4</v>
      </c>
      <c r="R15" s="95" t="s">
        <v>29</v>
      </c>
      <c r="S15" s="95">
        <v>1</v>
      </c>
      <c r="T15" s="95" t="s">
        <v>29</v>
      </c>
    </row>
    <row r="16" spans="1:20" s="179" customFormat="1" ht="18" customHeight="1" x14ac:dyDescent="0.4">
      <c r="A16" s="181" t="s">
        <v>351</v>
      </c>
      <c r="B16" s="95">
        <f t="shared" si="2"/>
        <v>6</v>
      </c>
      <c r="C16" s="95" t="s">
        <v>29</v>
      </c>
      <c r="D16" s="95" t="s">
        <v>29</v>
      </c>
      <c r="E16" s="95" t="s">
        <v>29</v>
      </c>
      <c r="F16" s="95">
        <v>1</v>
      </c>
      <c r="G16" s="95" t="s">
        <v>29</v>
      </c>
      <c r="H16" s="95" t="s">
        <v>29</v>
      </c>
      <c r="I16" s="95" t="s">
        <v>29</v>
      </c>
      <c r="J16" s="95">
        <v>1</v>
      </c>
      <c r="K16" s="95" t="s">
        <v>29</v>
      </c>
      <c r="L16" s="95">
        <v>1</v>
      </c>
      <c r="M16" s="95" t="s">
        <v>29</v>
      </c>
      <c r="N16" s="95">
        <v>1</v>
      </c>
      <c r="O16" s="95">
        <v>1</v>
      </c>
      <c r="P16" s="95" t="s">
        <v>29</v>
      </c>
      <c r="Q16" s="95">
        <v>1</v>
      </c>
      <c r="R16" s="95" t="s">
        <v>29</v>
      </c>
      <c r="S16" s="95" t="s">
        <v>29</v>
      </c>
      <c r="T16" s="95" t="s">
        <v>29</v>
      </c>
    </row>
    <row r="17" spans="1:20" s="179" customFormat="1" ht="18" customHeight="1" x14ac:dyDescent="0.4">
      <c r="A17" s="181" t="s">
        <v>352</v>
      </c>
      <c r="B17" s="95">
        <f t="shared" si="2"/>
        <v>27</v>
      </c>
      <c r="C17" s="95" t="s">
        <v>29</v>
      </c>
      <c r="D17" s="95" t="s">
        <v>29</v>
      </c>
      <c r="E17" s="95" t="s">
        <v>29</v>
      </c>
      <c r="F17" s="95">
        <v>1</v>
      </c>
      <c r="G17" s="95" t="s">
        <v>29</v>
      </c>
      <c r="H17" s="95" t="s">
        <v>29</v>
      </c>
      <c r="I17" s="95" t="s">
        <v>29</v>
      </c>
      <c r="J17" s="95">
        <v>9</v>
      </c>
      <c r="K17" s="95" t="s">
        <v>29</v>
      </c>
      <c r="L17" s="95">
        <v>3</v>
      </c>
      <c r="M17" s="95">
        <v>1</v>
      </c>
      <c r="N17" s="95">
        <v>5</v>
      </c>
      <c r="O17" s="95">
        <v>1</v>
      </c>
      <c r="P17" s="95" t="s">
        <v>29</v>
      </c>
      <c r="Q17" s="95">
        <v>2</v>
      </c>
      <c r="R17" s="95">
        <v>1</v>
      </c>
      <c r="S17" s="95">
        <v>4</v>
      </c>
      <c r="T17" s="95" t="s">
        <v>29</v>
      </c>
    </row>
    <row r="18" spans="1:20" s="179" customFormat="1" ht="18" customHeight="1" x14ac:dyDescent="0.4">
      <c r="A18" s="181" t="s">
        <v>353</v>
      </c>
      <c r="B18" s="95">
        <f t="shared" si="2"/>
        <v>8</v>
      </c>
      <c r="C18" s="95" t="s">
        <v>29</v>
      </c>
      <c r="D18" s="95" t="s">
        <v>29</v>
      </c>
      <c r="E18" s="95" t="s">
        <v>29</v>
      </c>
      <c r="F18" s="95">
        <v>1</v>
      </c>
      <c r="G18" s="95" t="s">
        <v>29</v>
      </c>
      <c r="H18" s="95" t="s">
        <v>29</v>
      </c>
      <c r="I18" s="95" t="s">
        <v>29</v>
      </c>
      <c r="J18" s="95">
        <v>3</v>
      </c>
      <c r="K18" s="95">
        <v>1</v>
      </c>
      <c r="L18" s="95" t="s">
        <v>29</v>
      </c>
      <c r="M18" s="95" t="s">
        <v>29</v>
      </c>
      <c r="N18" s="95">
        <v>1</v>
      </c>
      <c r="O18" s="95" t="s">
        <v>29</v>
      </c>
      <c r="P18" s="95" t="s">
        <v>29</v>
      </c>
      <c r="Q18" s="95">
        <v>1</v>
      </c>
      <c r="R18" s="95" t="s">
        <v>29</v>
      </c>
      <c r="S18" s="95">
        <v>1</v>
      </c>
      <c r="T18" s="95" t="s">
        <v>29</v>
      </c>
    </row>
    <row r="19" spans="1:20" s="179" customFormat="1" ht="18" customHeight="1" x14ac:dyDescent="0.4">
      <c r="A19" s="181" t="s">
        <v>354</v>
      </c>
      <c r="B19" s="95">
        <f t="shared" si="2"/>
        <v>2</v>
      </c>
      <c r="C19" s="95" t="s">
        <v>29</v>
      </c>
      <c r="D19" s="95" t="s">
        <v>29</v>
      </c>
      <c r="E19" s="95" t="s">
        <v>29</v>
      </c>
      <c r="F19" s="95" t="s">
        <v>29</v>
      </c>
      <c r="G19" s="95" t="s">
        <v>29</v>
      </c>
      <c r="H19" s="95" t="s">
        <v>29</v>
      </c>
      <c r="I19" s="95" t="s">
        <v>29</v>
      </c>
      <c r="J19" s="95">
        <v>2</v>
      </c>
      <c r="K19" s="95" t="s">
        <v>29</v>
      </c>
      <c r="L19" s="95" t="s">
        <v>29</v>
      </c>
      <c r="M19" s="95" t="s">
        <v>29</v>
      </c>
      <c r="N19" s="95" t="s">
        <v>29</v>
      </c>
      <c r="O19" s="95" t="s">
        <v>29</v>
      </c>
      <c r="P19" s="95" t="s">
        <v>29</v>
      </c>
      <c r="Q19" s="95" t="s">
        <v>29</v>
      </c>
      <c r="R19" s="95" t="s">
        <v>29</v>
      </c>
      <c r="S19" s="95" t="s">
        <v>29</v>
      </c>
      <c r="T19" s="95" t="s">
        <v>29</v>
      </c>
    </row>
    <row r="20" spans="1:20" s="179" customFormat="1" ht="18" customHeight="1" x14ac:dyDescent="0.4">
      <c r="A20" s="181" t="s">
        <v>355</v>
      </c>
      <c r="B20" s="95">
        <f t="shared" si="2"/>
        <v>1</v>
      </c>
      <c r="C20" s="95" t="s">
        <v>29</v>
      </c>
      <c r="D20" s="95" t="s">
        <v>29</v>
      </c>
      <c r="E20" s="95" t="s">
        <v>29</v>
      </c>
      <c r="F20" s="95" t="s">
        <v>29</v>
      </c>
      <c r="G20" s="95" t="s">
        <v>29</v>
      </c>
      <c r="H20" s="95" t="s">
        <v>29</v>
      </c>
      <c r="I20" s="95" t="s">
        <v>29</v>
      </c>
      <c r="J20" s="95" t="s">
        <v>29</v>
      </c>
      <c r="K20" s="95" t="s">
        <v>29</v>
      </c>
      <c r="L20" s="95" t="s">
        <v>29</v>
      </c>
      <c r="M20" s="95" t="s">
        <v>29</v>
      </c>
      <c r="N20" s="95" t="s">
        <v>29</v>
      </c>
      <c r="O20" s="95">
        <v>1</v>
      </c>
      <c r="P20" s="95" t="s">
        <v>29</v>
      </c>
      <c r="Q20" s="95" t="s">
        <v>29</v>
      </c>
      <c r="R20" s="95" t="s">
        <v>29</v>
      </c>
      <c r="S20" s="95" t="s">
        <v>29</v>
      </c>
      <c r="T20" s="95" t="s">
        <v>29</v>
      </c>
    </row>
    <row r="21" spans="1:20" s="179" customFormat="1" ht="18" customHeight="1" x14ac:dyDescent="0.4">
      <c r="A21" s="181" t="s">
        <v>356</v>
      </c>
      <c r="B21" s="95">
        <f t="shared" si="2"/>
        <v>1</v>
      </c>
      <c r="C21" s="95" t="s">
        <v>29</v>
      </c>
      <c r="D21" s="95" t="s">
        <v>29</v>
      </c>
      <c r="E21" s="95" t="s">
        <v>29</v>
      </c>
      <c r="F21" s="95">
        <v>1</v>
      </c>
      <c r="G21" s="95" t="s">
        <v>29</v>
      </c>
      <c r="H21" s="95" t="s">
        <v>29</v>
      </c>
      <c r="I21" s="95" t="s">
        <v>29</v>
      </c>
      <c r="J21" s="95" t="s">
        <v>29</v>
      </c>
      <c r="K21" s="95" t="s">
        <v>29</v>
      </c>
      <c r="L21" s="95" t="s">
        <v>29</v>
      </c>
      <c r="M21" s="95" t="s">
        <v>29</v>
      </c>
      <c r="N21" s="95" t="s">
        <v>29</v>
      </c>
      <c r="O21" s="95" t="s">
        <v>29</v>
      </c>
      <c r="P21" s="95" t="s">
        <v>29</v>
      </c>
      <c r="Q21" s="95" t="s">
        <v>29</v>
      </c>
      <c r="R21" s="95" t="s">
        <v>29</v>
      </c>
      <c r="S21" s="95" t="s">
        <v>29</v>
      </c>
      <c r="T21" s="95" t="s">
        <v>29</v>
      </c>
    </row>
    <row r="22" spans="1:20" s="179" customFormat="1" ht="18" customHeight="1" x14ac:dyDescent="0.4">
      <c r="A22" s="181" t="s">
        <v>357</v>
      </c>
      <c r="B22" s="95">
        <f t="shared" si="2"/>
        <v>4</v>
      </c>
      <c r="C22" s="95" t="s">
        <v>29</v>
      </c>
      <c r="D22" s="95" t="s">
        <v>29</v>
      </c>
      <c r="E22" s="95" t="s">
        <v>29</v>
      </c>
      <c r="F22" s="95" t="s">
        <v>29</v>
      </c>
      <c r="G22" s="95" t="s">
        <v>29</v>
      </c>
      <c r="H22" s="95" t="s">
        <v>29</v>
      </c>
      <c r="I22" s="95" t="s">
        <v>29</v>
      </c>
      <c r="J22" s="95" t="s">
        <v>29</v>
      </c>
      <c r="K22" s="95" t="s">
        <v>29</v>
      </c>
      <c r="L22" s="95">
        <v>2</v>
      </c>
      <c r="M22" s="95">
        <v>1</v>
      </c>
      <c r="N22" s="95" t="s">
        <v>29</v>
      </c>
      <c r="O22" s="95">
        <v>1</v>
      </c>
      <c r="P22" s="95" t="s">
        <v>29</v>
      </c>
      <c r="Q22" s="95" t="s">
        <v>29</v>
      </c>
      <c r="R22" s="95" t="s">
        <v>29</v>
      </c>
      <c r="S22" s="95" t="s">
        <v>29</v>
      </c>
      <c r="T22" s="95" t="s">
        <v>29</v>
      </c>
    </row>
    <row r="23" spans="1:20" s="179" customFormat="1" ht="18" customHeight="1" x14ac:dyDescent="0.4">
      <c r="A23" s="181" t="s">
        <v>358</v>
      </c>
      <c r="B23" s="95">
        <f t="shared" si="2"/>
        <v>7</v>
      </c>
      <c r="C23" s="95" t="s">
        <v>29</v>
      </c>
      <c r="D23" s="95" t="s">
        <v>29</v>
      </c>
      <c r="E23" s="95">
        <v>1</v>
      </c>
      <c r="F23" s="95" t="s">
        <v>29</v>
      </c>
      <c r="G23" s="95" t="s">
        <v>29</v>
      </c>
      <c r="H23" s="95" t="s">
        <v>29</v>
      </c>
      <c r="I23" s="95" t="s">
        <v>29</v>
      </c>
      <c r="J23" s="95">
        <v>1</v>
      </c>
      <c r="K23" s="95">
        <v>2</v>
      </c>
      <c r="L23" s="95" t="s">
        <v>29</v>
      </c>
      <c r="M23" s="95" t="s">
        <v>29</v>
      </c>
      <c r="N23" s="95" t="s">
        <v>29</v>
      </c>
      <c r="O23" s="95">
        <v>1</v>
      </c>
      <c r="P23" s="95">
        <v>1</v>
      </c>
      <c r="Q23" s="95" t="s">
        <v>29</v>
      </c>
      <c r="R23" s="95" t="s">
        <v>29</v>
      </c>
      <c r="S23" s="95">
        <v>1</v>
      </c>
      <c r="T23" s="95" t="s">
        <v>29</v>
      </c>
    </row>
    <row r="24" spans="1:20" s="179" customFormat="1" ht="18" customHeight="1" x14ac:dyDescent="0.4">
      <c r="A24" s="181" t="s">
        <v>359</v>
      </c>
      <c r="B24" s="95">
        <f t="shared" si="2"/>
        <v>3</v>
      </c>
      <c r="C24" s="95">
        <v>1</v>
      </c>
      <c r="D24" s="95" t="s">
        <v>29</v>
      </c>
      <c r="E24" s="95" t="s">
        <v>29</v>
      </c>
      <c r="F24" s="95" t="s">
        <v>29</v>
      </c>
      <c r="G24" s="95" t="s">
        <v>29</v>
      </c>
      <c r="H24" s="95" t="s">
        <v>29</v>
      </c>
      <c r="I24" s="95" t="s">
        <v>29</v>
      </c>
      <c r="J24" s="95" t="s">
        <v>29</v>
      </c>
      <c r="K24" s="95" t="s">
        <v>29</v>
      </c>
      <c r="L24" s="95" t="s">
        <v>29</v>
      </c>
      <c r="M24" s="95" t="s">
        <v>29</v>
      </c>
      <c r="N24" s="95" t="s">
        <v>29</v>
      </c>
      <c r="O24" s="95" t="s">
        <v>29</v>
      </c>
      <c r="P24" s="95" t="s">
        <v>29</v>
      </c>
      <c r="Q24" s="95">
        <v>1</v>
      </c>
      <c r="R24" s="95" t="s">
        <v>29</v>
      </c>
      <c r="S24" s="95">
        <v>1</v>
      </c>
      <c r="T24" s="95" t="s">
        <v>29</v>
      </c>
    </row>
    <row r="25" spans="1:20" s="179" customFormat="1" ht="18" customHeight="1" x14ac:dyDescent="0.4">
      <c r="A25" s="181" t="s">
        <v>360</v>
      </c>
      <c r="B25" s="95">
        <f t="shared" si="2"/>
        <v>21</v>
      </c>
      <c r="C25" s="95" t="s">
        <v>29</v>
      </c>
      <c r="D25" s="95" t="s">
        <v>29</v>
      </c>
      <c r="E25" s="95">
        <v>1</v>
      </c>
      <c r="F25" s="95">
        <v>2</v>
      </c>
      <c r="G25" s="95" t="s">
        <v>29</v>
      </c>
      <c r="H25" s="95" t="s">
        <v>29</v>
      </c>
      <c r="I25" s="95" t="s">
        <v>29</v>
      </c>
      <c r="J25" s="95">
        <v>9</v>
      </c>
      <c r="K25" s="95" t="s">
        <v>29</v>
      </c>
      <c r="L25" s="95">
        <v>1</v>
      </c>
      <c r="M25" s="95" t="s">
        <v>29</v>
      </c>
      <c r="N25" s="95">
        <v>3</v>
      </c>
      <c r="O25" s="95">
        <v>2</v>
      </c>
      <c r="P25" s="95">
        <v>1</v>
      </c>
      <c r="Q25" s="95">
        <v>1</v>
      </c>
      <c r="R25" s="95" t="s">
        <v>29</v>
      </c>
      <c r="S25" s="95">
        <v>1</v>
      </c>
      <c r="T25" s="95" t="s">
        <v>29</v>
      </c>
    </row>
    <row r="26" spans="1:20" s="179" customFormat="1" ht="18" customHeight="1" x14ac:dyDescent="0.4">
      <c r="A26" s="181" t="s">
        <v>361</v>
      </c>
      <c r="B26" s="95">
        <f t="shared" si="2"/>
        <v>9</v>
      </c>
      <c r="C26" s="95" t="s">
        <v>29</v>
      </c>
      <c r="D26" s="95" t="s">
        <v>29</v>
      </c>
      <c r="E26" s="95" t="s">
        <v>29</v>
      </c>
      <c r="F26" s="95" t="s">
        <v>29</v>
      </c>
      <c r="G26" s="95" t="s">
        <v>29</v>
      </c>
      <c r="H26" s="95" t="s">
        <v>29</v>
      </c>
      <c r="I26" s="95" t="s">
        <v>29</v>
      </c>
      <c r="J26" s="95">
        <v>4</v>
      </c>
      <c r="K26" s="95" t="s">
        <v>29</v>
      </c>
      <c r="L26" s="95">
        <v>1</v>
      </c>
      <c r="M26" s="95" t="s">
        <v>29</v>
      </c>
      <c r="N26" s="95">
        <v>4</v>
      </c>
      <c r="O26" s="95" t="s">
        <v>29</v>
      </c>
      <c r="P26" s="95" t="s">
        <v>29</v>
      </c>
      <c r="Q26" s="95" t="s">
        <v>29</v>
      </c>
      <c r="R26" s="95" t="s">
        <v>29</v>
      </c>
      <c r="S26" s="95" t="s">
        <v>29</v>
      </c>
      <c r="T26" s="95" t="s">
        <v>29</v>
      </c>
    </row>
    <row r="27" spans="1:20" s="179" customFormat="1" ht="18" customHeight="1" x14ac:dyDescent="0.4">
      <c r="A27" s="181" t="s">
        <v>362</v>
      </c>
      <c r="B27" s="95">
        <f t="shared" si="2"/>
        <v>18</v>
      </c>
      <c r="C27" s="95" t="s">
        <v>29</v>
      </c>
      <c r="D27" s="95" t="s">
        <v>29</v>
      </c>
      <c r="E27" s="95">
        <v>1</v>
      </c>
      <c r="F27" s="95" t="s">
        <v>29</v>
      </c>
      <c r="G27" s="95" t="s">
        <v>29</v>
      </c>
      <c r="H27" s="95" t="s">
        <v>29</v>
      </c>
      <c r="I27" s="95" t="s">
        <v>29</v>
      </c>
      <c r="J27" s="95">
        <v>8</v>
      </c>
      <c r="K27" s="95" t="s">
        <v>29</v>
      </c>
      <c r="L27" s="95">
        <v>1</v>
      </c>
      <c r="M27" s="95" t="s">
        <v>29</v>
      </c>
      <c r="N27" s="95">
        <v>1</v>
      </c>
      <c r="O27" s="95">
        <v>1</v>
      </c>
      <c r="P27" s="95" t="s">
        <v>29</v>
      </c>
      <c r="Q27" s="95">
        <v>6</v>
      </c>
      <c r="R27" s="95" t="s">
        <v>29</v>
      </c>
      <c r="S27" s="95" t="s">
        <v>29</v>
      </c>
      <c r="T27" s="95" t="s">
        <v>29</v>
      </c>
    </row>
    <row r="28" spans="1:20" s="179" customFormat="1" ht="18" customHeight="1" x14ac:dyDescent="0.4">
      <c r="A28" s="181" t="s">
        <v>363</v>
      </c>
      <c r="B28" s="95">
        <f t="shared" si="2"/>
        <v>28</v>
      </c>
      <c r="C28" s="95" t="s">
        <v>29</v>
      </c>
      <c r="D28" s="95" t="s">
        <v>29</v>
      </c>
      <c r="E28" s="95">
        <v>1</v>
      </c>
      <c r="F28" s="95">
        <v>1</v>
      </c>
      <c r="G28" s="95" t="s">
        <v>29</v>
      </c>
      <c r="H28" s="95" t="s">
        <v>29</v>
      </c>
      <c r="I28" s="95">
        <v>1</v>
      </c>
      <c r="J28" s="95">
        <v>10</v>
      </c>
      <c r="K28" s="95" t="s">
        <v>29</v>
      </c>
      <c r="L28" s="95">
        <v>4</v>
      </c>
      <c r="M28" s="95" t="s">
        <v>29</v>
      </c>
      <c r="N28" s="95">
        <v>5</v>
      </c>
      <c r="O28" s="95">
        <v>3</v>
      </c>
      <c r="P28" s="95" t="s">
        <v>29</v>
      </c>
      <c r="Q28" s="95">
        <v>1</v>
      </c>
      <c r="R28" s="95">
        <v>1</v>
      </c>
      <c r="S28" s="95">
        <v>1</v>
      </c>
      <c r="T28" s="95" t="s">
        <v>29</v>
      </c>
    </row>
    <row r="29" spans="1:20" s="179" customFormat="1" ht="18" customHeight="1" x14ac:dyDescent="0.4">
      <c r="A29" s="181" t="s">
        <v>364</v>
      </c>
      <c r="B29" s="95">
        <f t="shared" si="2"/>
        <v>16</v>
      </c>
      <c r="C29" s="95" t="s">
        <v>29</v>
      </c>
      <c r="D29" s="95" t="s">
        <v>29</v>
      </c>
      <c r="E29" s="95" t="s">
        <v>29</v>
      </c>
      <c r="F29" s="95">
        <v>1</v>
      </c>
      <c r="G29" s="95" t="s">
        <v>29</v>
      </c>
      <c r="H29" s="95" t="s">
        <v>29</v>
      </c>
      <c r="I29" s="95" t="s">
        <v>29</v>
      </c>
      <c r="J29" s="95">
        <v>7</v>
      </c>
      <c r="K29" s="95" t="s">
        <v>29</v>
      </c>
      <c r="L29" s="95" t="s">
        <v>29</v>
      </c>
      <c r="M29" s="95">
        <v>2</v>
      </c>
      <c r="N29" s="95">
        <v>3</v>
      </c>
      <c r="O29" s="95">
        <v>2</v>
      </c>
      <c r="P29" s="95" t="s">
        <v>29</v>
      </c>
      <c r="Q29" s="95">
        <v>1</v>
      </c>
      <c r="R29" s="95" t="s">
        <v>29</v>
      </c>
      <c r="S29" s="95" t="s">
        <v>29</v>
      </c>
      <c r="T29" s="95" t="s">
        <v>29</v>
      </c>
    </row>
    <row r="30" spans="1:20" s="179" customFormat="1" ht="18" customHeight="1" x14ac:dyDescent="0.4">
      <c r="A30" s="181" t="s">
        <v>365</v>
      </c>
      <c r="B30" s="95">
        <f t="shared" si="2"/>
        <v>7</v>
      </c>
      <c r="C30" s="95" t="s">
        <v>29</v>
      </c>
      <c r="D30" s="95" t="s">
        <v>29</v>
      </c>
      <c r="E30" s="95" t="s">
        <v>29</v>
      </c>
      <c r="F30" s="95" t="s">
        <v>29</v>
      </c>
      <c r="G30" s="95" t="s">
        <v>29</v>
      </c>
      <c r="H30" s="95" t="s">
        <v>29</v>
      </c>
      <c r="I30" s="95" t="s">
        <v>29</v>
      </c>
      <c r="J30" s="95">
        <v>4</v>
      </c>
      <c r="K30" s="95" t="s">
        <v>29</v>
      </c>
      <c r="L30" s="95" t="s">
        <v>29</v>
      </c>
      <c r="M30" s="95" t="s">
        <v>29</v>
      </c>
      <c r="N30" s="95">
        <v>2</v>
      </c>
      <c r="O30" s="95">
        <v>1</v>
      </c>
      <c r="P30" s="95" t="s">
        <v>29</v>
      </c>
      <c r="Q30" s="95" t="s">
        <v>29</v>
      </c>
      <c r="R30" s="95" t="s">
        <v>29</v>
      </c>
      <c r="S30" s="95" t="s">
        <v>29</v>
      </c>
      <c r="T30" s="95" t="s">
        <v>29</v>
      </c>
    </row>
    <row r="31" spans="1:20" s="179" customFormat="1" ht="18" customHeight="1" x14ac:dyDescent="0.4">
      <c r="A31" s="181" t="s">
        <v>366</v>
      </c>
      <c r="B31" s="95">
        <f t="shared" si="2"/>
        <v>7</v>
      </c>
      <c r="C31" s="95" t="s">
        <v>29</v>
      </c>
      <c r="D31" s="95" t="s">
        <v>29</v>
      </c>
      <c r="E31" s="95">
        <v>1</v>
      </c>
      <c r="F31" s="95" t="s">
        <v>29</v>
      </c>
      <c r="G31" s="95" t="s">
        <v>29</v>
      </c>
      <c r="H31" s="95" t="s">
        <v>29</v>
      </c>
      <c r="I31" s="95" t="s">
        <v>29</v>
      </c>
      <c r="J31" s="95">
        <v>1</v>
      </c>
      <c r="K31" s="95" t="s">
        <v>29</v>
      </c>
      <c r="L31" s="95" t="s">
        <v>29</v>
      </c>
      <c r="M31" s="95" t="s">
        <v>29</v>
      </c>
      <c r="N31" s="95" t="s">
        <v>29</v>
      </c>
      <c r="O31" s="95">
        <v>2</v>
      </c>
      <c r="P31" s="95" t="s">
        <v>29</v>
      </c>
      <c r="Q31" s="95">
        <v>3</v>
      </c>
      <c r="R31" s="95" t="s">
        <v>29</v>
      </c>
      <c r="S31" s="95" t="s">
        <v>29</v>
      </c>
      <c r="T31" s="95" t="s">
        <v>29</v>
      </c>
    </row>
    <row r="32" spans="1:20" s="179" customFormat="1" ht="18" customHeight="1" x14ac:dyDescent="0.4">
      <c r="A32" s="181" t="s">
        <v>367</v>
      </c>
      <c r="B32" s="95">
        <f t="shared" si="2"/>
        <v>9</v>
      </c>
      <c r="C32" s="95" t="s">
        <v>29</v>
      </c>
      <c r="D32" s="95" t="s">
        <v>29</v>
      </c>
      <c r="E32" s="95">
        <v>1</v>
      </c>
      <c r="F32" s="95" t="s">
        <v>29</v>
      </c>
      <c r="G32" s="95">
        <v>1</v>
      </c>
      <c r="H32" s="95" t="s">
        <v>29</v>
      </c>
      <c r="I32" s="95" t="s">
        <v>29</v>
      </c>
      <c r="J32" s="95">
        <v>1</v>
      </c>
      <c r="K32" s="95" t="s">
        <v>29</v>
      </c>
      <c r="L32" s="95" t="s">
        <v>29</v>
      </c>
      <c r="M32" s="95">
        <v>1</v>
      </c>
      <c r="N32" s="95">
        <v>1</v>
      </c>
      <c r="O32" s="95" t="s">
        <v>29</v>
      </c>
      <c r="P32" s="95" t="s">
        <v>29</v>
      </c>
      <c r="Q32" s="95">
        <v>3</v>
      </c>
      <c r="R32" s="95" t="s">
        <v>29</v>
      </c>
      <c r="S32" s="95" t="s">
        <v>29</v>
      </c>
      <c r="T32" s="95">
        <v>1</v>
      </c>
    </row>
    <row r="33" spans="1:20" s="179" customFormat="1" ht="18" customHeight="1" x14ac:dyDescent="0.4">
      <c r="A33" s="181" t="s">
        <v>368</v>
      </c>
      <c r="B33" s="95">
        <f t="shared" si="2"/>
        <v>26</v>
      </c>
      <c r="C33" s="95" t="s">
        <v>29</v>
      </c>
      <c r="D33" s="95" t="s">
        <v>29</v>
      </c>
      <c r="E33" s="95">
        <v>2</v>
      </c>
      <c r="F33" s="95" t="s">
        <v>29</v>
      </c>
      <c r="G33" s="95" t="s">
        <v>29</v>
      </c>
      <c r="H33" s="95" t="s">
        <v>29</v>
      </c>
      <c r="I33" s="95" t="s">
        <v>29</v>
      </c>
      <c r="J33" s="95">
        <v>7</v>
      </c>
      <c r="K33" s="95" t="s">
        <v>29</v>
      </c>
      <c r="L33" s="95" t="s">
        <v>29</v>
      </c>
      <c r="M33" s="95">
        <v>1</v>
      </c>
      <c r="N33" s="95">
        <v>3</v>
      </c>
      <c r="O33" s="95">
        <v>5</v>
      </c>
      <c r="P33" s="95" t="s">
        <v>29</v>
      </c>
      <c r="Q33" s="95">
        <v>2</v>
      </c>
      <c r="R33" s="95" t="s">
        <v>29</v>
      </c>
      <c r="S33" s="95">
        <v>4</v>
      </c>
      <c r="T33" s="95">
        <v>2</v>
      </c>
    </row>
    <row r="34" spans="1:20" s="179" customFormat="1" ht="18" customHeight="1" x14ac:dyDescent="0.4">
      <c r="A34" s="181" t="s">
        <v>369</v>
      </c>
      <c r="B34" s="95">
        <f t="shared" si="2"/>
        <v>20</v>
      </c>
      <c r="C34" s="95" t="s">
        <v>29</v>
      </c>
      <c r="D34" s="95" t="s">
        <v>29</v>
      </c>
      <c r="E34" s="95" t="s">
        <v>29</v>
      </c>
      <c r="F34" s="95">
        <v>1</v>
      </c>
      <c r="G34" s="95" t="s">
        <v>29</v>
      </c>
      <c r="H34" s="95" t="s">
        <v>29</v>
      </c>
      <c r="I34" s="95">
        <v>2</v>
      </c>
      <c r="J34" s="95">
        <v>3</v>
      </c>
      <c r="K34" s="95">
        <v>3</v>
      </c>
      <c r="L34" s="95">
        <v>1</v>
      </c>
      <c r="M34" s="95">
        <v>1</v>
      </c>
      <c r="N34" s="95">
        <v>2</v>
      </c>
      <c r="O34" s="95">
        <v>2</v>
      </c>
      <c r="P34" s="95">
        <v>1</v>
      </c>
      <c r="Q34" s="95">
        <v>1</v>
      </c>
      <c r="R34" s="95" t="s">
        <v>29</v>
      </c>
      <c r="S34" s="95">
        <v>3</v>
      </c>
      <c r="T34" s="95" t="s">
        <v>29</v>
      </c>
    </row>
    <row r="35" spans="1:20" s="179" customFormat="1" ht="18" customHeight="1" x14ac:dyDescent="0.4">
      <c r="A35" s="181" t="s">
        <v>370</v>
      </c>
      <c r="B35" s="95">
        <f t="shared" si="2"/>
        <v>48</v>
      </c>
      <c r="C35" s="95" t="s">
        <v>29</v>
      </c>
      <c r="D35" s="95" t="s">
        <v>29</v>
      </c>
      <c r="E35" s="95">
        <v>1</v>
      </c>
      <c r="F35" s="95">
        <v>2</v>
      </c>
      <c r="G35" s="95" t="s">
        <v>29</v>
      </c>
      <c r="H35" s="95" t="s">
        <v>29</v>
      </c>
      <c r="I35" s="95" t="s">
        <v>29</v>
      </c>
      <c r="J35" s="95">
        <v>13</v>
      </c>
      <c r="K35" s="95">
        <v>1</v>
      </c>
      <c r="L35" s="95">
        <v>3</v>
      </c>
      <c r="M35" s="95">
        <v>4</v>
      </c>
      <c r="N35" s="95">
        <v>1</v>
      </c>
      <c r="O35" s="95">
        <v>6</v>
      </c>
      <c r="P35" s="95">
        <v>1</v>
      </c>
      <c r="Q35" s="95">
        <v>11</v>
      </c>
      <c r="R35" s="95" t="s">
        <v>29</v>
      </c>
      <c r="S35" s="95">
        <v>2</v>
      </c>
      <c r="T35" s="95">
        <v>3</v>
      </c>
    </row>
    <row r="36" spans="1:20" s="179" customFormat="1" ht="18" customHeight="1" x14ac:dyDescent="0.4">
      <c r="A36" s="181" t="s">
        <v>371</v>
      </c>
      <c r="B36" s="95">
        <f t="shared" si="2"/>
        <v>15</v>
      </c>
      <c r="C36" s="95" t="s">
        <v>29</v>
      </c>
      <c r="D36" s="95" t="s">
        <v>29</v>
      </c>
      <c r="E36" s="95">
        <v>4</v>
      </c>
      <c r="F36" s="95">
        <v>3</v>
      </c>
      <c r="G36" s="95" t="s">
        <v>29</v>
      </c>
      <c r="H36" s="95" t="s">
        <v>29</v>
      </c>
      <c r="I36" s="95" t="s">
        <v>29</v>
      </c>
      <c r="J36" s="95">
        <v>2</v>
      </c>
      <c r="K36" s="95" t="s">
        <v>29</v>
      </c>
      <c r="L36" s="95" t="s">
        <v>29</v>
      </c>
      <c r="M36" s="95" t="s">
        <v>29</v>
      </c>
      <c r="N36" s="95">
        <v>2</v>
      </c>
      <c r="O36" s="95">
        <v>2</v>
      </c>
      <c r="P36" s="95">
        <v>1</v>
      </c>
      <c r="Q36" s="95" t="s">
        <v>29</v>
      </c>
      <c r="R36" s="95" t="s">
        <v>29</v>
      </c>
      <c r="S36" s="95">
        <v>1</v>
      </c>
      <c r="T36" s="95" t="s">
        <v>29</v>
      </c>
    </row>
    <row r="37" spans="1:20" s="179" customFormat="1" ht="18" customHeight="1" x14ac:dyDescent="0.4">
      <c r="A37" s="181" t="s">
        <v>372</v>
      </c>
      <c r="B37" s="95">
        <f t="shared" si="2"/>
        <v>47</v>
      </c>
      <c r="C37" s="95" t="s">
        <v>29</v>
      </c>
      <c r="D37" s="95" t="s">
        <v>29</v>
      </c>
      <c r="E37" s="95">
        <v>9</v>
      </c>
      <c r="F37" s="95">
        <v>1</v>
      </c>
      <c r="G37" s="95" t="s">
        <v>29</v>
      </c>
      <c r="H37" s="95">
        <v>1</v>
      </c>
      <c r="I37" s="95">
        <v>1</v>
      </c>
      <c r="J37" s="95">
        <v>12</v>
      </c>
      <c r="K37" s="95">
        <v>2</v>
      </c>
      <c r="L37" s="95">
        <v>1</v>
      </c>
      <c r="M37" s="95">
        <v>1</v>
      </c>
      <c r="N37" s="95">
        <v>8</v>
      </c>
      <c r="O37" s="95">
        <v>7</v>
      </c>
      <c r="P37" s="95" t="s">
        <v>29</v>
      </c>
      <c r="Q37" s="95">
        <v>2</v>
      </c>
      <c r="R37" s="95">
        <v>1</v>
      </c>
      <c r="S37" s="95">
        <v>1</v>
      </c>
      <c r="T37" s="95" t="s">
        <v>29</v>
      </c>
    </row>
    <row r="38" spans="1:20" s="179" customFormat="1" ht="18" customHeight="1" x14ac:dyDescent="0.4">
      <c r="A38" s="181" t="s">
        <v>373</v>
      </c>
      <c r="B38" s="95">
        <f t="shared" si="2"/>
        <v>38</v>
      </c>
      <c r="C38" s="95" t="s">
        <v>29</v>
      </c>
      <c r="D38" s="95" t="s">
        <v>29</v>
      </c>
      <c r="E38" s="95" t="s">
        <v>29</v>
      </c>
      <c r="F38" s="95" t="s">
        <v>29</v>
      </c>
      <c r="G38" s="95" t="s">
        <v>29</v>
      </c>
      <c r="H38" s="95">
        <v>1</v>
      </c>
      <c r="I38" s="95" t="s">
        <v>29</v>
      </c>
      <c r="J38" s="95">
        <v>17</v>
      </c>
      <c r="K38" s="95">
        <v>3</v>
      </c>
      <c r="L38" s="95">
        <v>5</v>
      </c>
      <c r="M38" s="95">
        <v>1</v>
      </c>
      <c r="N38" s="95">
        <v>4</v>
      </c>
      <c r="O38" s="95">
        <v>4</v>
      </c>
      <c r="P38" s="95">
        <v>1</v>
      </c>
      <c r="Q38" s="95">
        <v>1</v>
      </c>
      <c r="R38" s="95" t="s">
        <v>29</v>
      </c>
      <c r="S38" s="95">
        <v>1</v>
      </c>
      <c r="T38" s="95" t="s">
        <v>29</v>
      </c>
    </row>
    <row r="39" spans="1:20" s="179" customFormat="1" ht="18" customHeight="1" x14ac:dyDescent="0.4">
      <c r="A39" s="181" t="s">
        <v>374</v>
      </c>
      <c r="B39" s="95">
        <f t="shared" si="2"/>
        <v>26</v>
      </c>
      <c r="C39" s="95" t="s">
        <v>29</v>
      </c>
      <c r="D39" s="95" t="s">
        <v>29</v>
      </c>
      <c r="E39" s="95">
        <v>2</v>
      </c>
      <c r="F39" s="95">
        <v>2</v>
      </c>
      <c r="G39" s="95" t="s">
        <v>29</v>
      </c>
      <c r="H39" s="95" t="s">
        <v>29</v>
      </c>
      <c r="I39" s="95" t="s">
        <v>29</v>
      </c>
      <c r="J39" s="95">
        <v>13</v>
      </c>
      <c r="K39" s="95" t="s">
        <v>29</v>
      </c>
      <c r="L39" s="95" t="s">
        <v>29</v>
      </c>
      <c r="M39" s="95" t="s">
        <v>29</v>
      </c>
      <c r="N39" s="95">
        <v>2</v>
      </c>
      <c r="O39" s="95">
        <v>2</v>
      </c>
      <c r="P39" s="95" t="s">
        <v>29</v>
      </c>
      <c r="Q39" s="95">
        <v>3</v>
      </c>
      <c r="R39" s="95">
        <v>1</v>
      </c>
      <c r="S39" s="95">
        <v>1</v>
      </c>
      <c r="T39" s="95" t="s">
        <v>29</v>
      </c>
    </row>
    <row r="40" spans="1:20" s="179" customFormat="1" ht="18" customHeight="1" x14ac:dyDescent="0.4">
      <c r="A40" s="181" t="s">
        <v>375</v>
      </c>
      <c r="B40" s="95">
        <f t="shared" si="2"/>
        <v>9</v>
      </c>
      <c r="C40" s="95" t="s">
        <v>29</v>
      </c>
      <c r="D40" s="95" t="s">
        <v>29</v>
      </c>
      <c r="E40" s="95" t="s">
        <v>29</v>
      </c>
      <c r="F40" s="95">
        <v>1</v>
      </c>
      <c r="G40" s="95" t="s">
        <v>29</v>
      </c>
      <c r="H40" s="95" t="s">
        <v>29</v>
      </c>
      <c r="I40" s="95" t="s">
        <v>29</v>
      </c>
      <c r="J40" s="95">
        <v>4</v>
      </c>
      <c r="K40" s="95">
        <v>1</v>
      </c>
      <c r="L40" s="95" t="s">
        <v>29</v>
      </c>
      <c r="M40" s="95">
        <v>1</v>
      </c>
      <c r="N40" s="95" t="s">
        <v>29</v>
      </c>
      <c r="O40" s="95">
        <v>2</v>
      </c>
      <c r="P40" s="95" t="s">
        <v>29</v>
      </c>
      <c r="Q40" s="95" t="s">
        <v>29</v>
      </c>
      <c r="R40" s="95" t="s">
        <v>29</v>
      </c>
      <c r="S40" s="95" t="s">
        <v>29</v>
      </c>
      <c r="T40" s="95" t="s">
        <v>29</v>
      </c>
    </row>
    <row r="41" spans="1:20" s="179" customFormat="1" ht="18" customHeight="1" x14ac:dyDescent="0.4">
      <c r="A41" s="182" t="s">
        <v>376</v>
      </c>
      <c r="B41" s="183">
        <f t="shared" si="2"/>
        <v>6</v>
      </c>
      <c r="C41" s="183" t="s">
        <v>29</v>
      </c>
      <c r="D41" s="183" t="s">
        <v>29</v>
      </c>
      <c r="E41" s="183" t="s">
        <v>29</v>
      </c>
      <c r="F41" s="183" t="s">
        <v>29</v>
      </c>
      <c r="G41" s="183" t="s">
        <v>29</v>
      </c>
      <c r="H41" s="183" t="s">
        <v>29</v>
      </c>
      <c r="I41" s="183" t="s">
        <v>29</v>
      </c>
      <c r="J41" s="183">
        <v>4</v>
      </c>
      <c r="K41" s="183" t="s">
        <v>29</v>
      </c>
      <c r="L41" s="183" t="s">
        <v>29</v>
      </c>
      <c r="M41" s="183" t="s">
        <v>29</v>
      </c>
      <c r="N41" s="183">
        <v>1</v>
      </c>
      <c r="O41" s="183" t="s">
        <v>29</v>
      </c>
      <c r="P41" s="183" t="s">
        <v>29</v>
      </c>
      <c r="Q41" s="183" t="s">
        <v>29</v>
      </c>
      <c r="R41" s="183" t="s">
        <v>29</v>
      </c>
      <c r="S41" s="183">
        <v>1</v>
      </c>
      <c r="T41" s="183" t="s">
        <v>29</v>
      </c>
    </row>
    <row r="42" spans="1:20" s="173" customFormat="1" ht="18" customHeight="1" x14ac:dyDescent="0.15">
      <c r="A42" s="18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</row>
    <row r="43" spans="1:20" s="186" customFormat="1" ht="37.5" customHeight="1" x14ac:dyDescent="0.15">
      <c r="A43" s="164" t="s">
        <v>377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85"/>
      <c r="M43" s="165"/>
      <c r="N43" s="165"/>
      <c r="O43" s="165"/>
      <c r="P43" s="165"/>
      <c r="Q43" s="165"/>
      <c r="R43" s="165"/>
      <c r="S43" s="165"/>
      <c r="T43" s="9" t="s">
        <v>378</v>
      </c>
    </row>
    <row r="44" spans="1:20" s="173" customFormat="1" ht="30" customHeight="1" x14ac:dyDescent="0.15">
      <c r="A44" s="187"/>
      <c r="B44" s="187"/>
      <c r="C44" s="187"/>
      <c r="D44" s="187"/>
      <c r="E44" s="188"/>
      <c r="F44" s="170"/>
      <c r="G44" s="170"/>
      <c r="H44" s="170"/>
      <c r="I44" s="170"/>
      <c r="J44" s="170"/>
      <c r="K44" s="170"/>
      <c r="L44" s="16"/>
      <c r="M44" s="170"/>
      <c r="N44" s="170"/>
      <c r="O44" s="170"/>
      <c r="P44" s="170"/>
      <c r="Q44" s="170"/>
      <c r="R44" s="16"/>
      <c r="S44" s="170"/>
      <c r="T44" s="170"/>
    </row>
    <row r="45" spans="1:20" s="173" customFormat="1" ht="12" customHeight="1" x14ac:dyDescent="0.15">
      <c r="A45" s="189"/>
      <c r="B45" s="273" t="s">
        <v>308</v>
      </c>
      <c r="C45" s="171" t="s">
        <v>309</v>
      </c>
      <c r="D45" s="171" t="s">
        <v>154</v>
      </c>
      <c r="E45" s="171" t="s">
        <v>159</v>
      </c>
      <c r="F45" s="171" t="s">
        <v>170</v>
      </c>
      <c r="G45" s="171" t="s">
        <v>310</v>
      </c>
      <c r="H45" s="171" t="s">
        <v>311</v>
      </c>
      <c r="I45" s="171" t="s">
        <v>284</v>
      </c>
      <c r="J45" s="171" t="s">
        <v>312</v>
      </c>
      <c r="K45" s="171" t="s">
        <v>313</v>
      </c>
      <c r="L45" s="171" t="s">
        <v>314</v>
      </c>
      <c r="M45" s="171" t="s">
        <v>315</v>
      </c>
      <c r="N45" s="171" t="s">
        <v>316</v>
      </c>
      <c r="O45" s="171" t="s">
        <v>317</v>
      </c>
      <c r="P45" s="171" t="s">
        <v>318</v>
      </c>
      <c r="Q45" s="171" t="s">
        <v>319</v>
      </c>
      <c r="R45" s="171" t="s">
        <v>320</v>
      </c>
      <c r="S45" s="171" t="s">
        <v>321</v>
      </c>
      <c r="T45" s="172" t="s">
        <v>322</v>
      </c>
    </row>
    <row r="46" spans="1:20" s="176" customFormat="1" ht="67.5" customHeight="1" x14ac:dyDescent="0.15">
      <c r="A46" s="190" t="s">
        <v>379</v>
      </c>
      <c r="B46" s="278"/>
      <c r="C46" s="174" t="s">
        <v>323</v>
      </c>
      <c r="D46" s="174" t="s">
        <v>324</v>
      </c>
      <c r="E46" s="174" t="s">
        <v>325</v>
      </c>
      <c r="F46" s="174" t="s">
        <v>326</v>
      </c>
      <c r="G46" s="174" t="s">
        <v>327</v>
      </c>
      <c r="H46" s="174" t="s">
        <v>328</v>
      </c>
      <c r="I46" s="174" t="s">
        <v>329</v>
      </c>
      <c r="J46" s="174" t="s">
        <v>330</v>
      </c>
      <c r="K46" s="174" t="s">
        <v>331</v>
      </c>
      <c r="L46" s="174" t="s">
        <v>332</v>
      </c>
      <c r="M46" s="174" t="s">
        <v>333</v>
      </c>
      <c r="N46" s="174" t="s">
        <v>334</v>
      </c>
      <c r="O46" s="174" t="s">
        <v>335</v>
      </c>
      <c r="P46" s="174" t="s">
        <v>336</v>
      </c>
      <c r="Q46" s="174" t="s">
        <v>337</v>
      </c>
      <c r="R46" s="174" t="s">
        <v>338</v>
      </c>
      <c r="S46" s="174" t="s">
        <v>339</v>
      </c>
      <c r="T46" s="175" t="s">
        <v>340</v>
      </c>
    </row>
    <row r="47" spans="1:20" s="179" customFormat="1" ht="18" customHeight="1" x14ac:dyDescent="0.4">
      <c r="A47" s="191" t="s">
        <v>380</v>
      </c>
      <c r="B47" s="95">
        <f>SUM(C47:T47)</f>
        <v>19</v>
      </c>
      <c r="C47" s="95" t="s">
        <v>29</v>
      </c>
      <c r="D47" s="95" t="s">
        <v>29</v>
      </c>
      <c r="E47" s="95" t="s">
        <v>29</v>
      </c>
      <c r="F47" s="95">
        <v>3</v>
      </c>
      <c r="G47" s="95" t="s">
        <v>29</v>
      </c>
      <c r="H47" s="95" t="s">
        <v>29</v>
      </c>
      <c r="I47" s="95" t="s">
        <v>29</v>
      </c>
      <c r="J47" s="95">
        <v>9</v>
      </c>
      <c r="K47" s="95">
        <v>1</v>
      </c>
      <c r="L47" s="95">
        <v>2</v>
      </c>
      <c r="M47" s="95" t="s">
        <v>29</v>
      </c>
      <c r="N47" s="95">
        <v>1</v>
      </c>
      <c r="O47" s="95">
        <v>1</v>
      </c>
      <c r="P47" s="95" t="s">
        <v>29</v>
      </c>
      <c r="Q47" s="95">
        <v>1</v>
      </c>
      <c r="R47" s="95" t="s">
        <v>29</v>
      </c>
      <c r="S47" s="95">
        <v>1</v>
      </c>
      <c r="T47" s="95" t="s">
        <v>29</v>
      </c>
    </row>
    <row r="48" spans="1:20" s="179" customFormat="1" ht="18" customHeight="1" x14ac:dyDescent="0.4">
      <c r="A48" s="181" t="s">
        <v>381</v>
      </c>
      <c r="B48" s="95">
        <f t="shared" ref="B48:B82" si="3">SUM(C48:T48)</f>
        <v>3</v>
      </c>
      <c r="C48" s="95" t="s">
        <v>29</v>
      </c>
      <c r="D48" s="95" t="s">
        <v>29</v>
      </c>
      <c r="E48" s="95" t="s">
        <v>29</v>
      </c>
      <c r="F48" s="95">
        <v>1</v>
      </c>
      <c r="G48" s="95" t="s">
        <v>29</v>
      </c>
      <c r="H48" s="95" t="s">
        <v>29</v>
      </c>
      <c r="I48" s="95" t="s">
        <v>29</v>
      </c>
      <c r="J48" s="95" t="s">
        <v>29</v>
      </c>
      <c r="K48" s="95" t="s">
        <v>29</v>
      </c>
      <c r="L48" s="95" t="s">
        <v>29</v>
      </c>
      <c r="M48" s="95" t="s">
        <v>29</v>
      </c>
      <c r="N48" s="95">
        <v>1</v>
      </c>
      <c r="O48" s="95">
        <v>1</v>
      </c>
      <c r="P48" s="95" t="s">
        <v>29</v>
      </c>
      <c r="Q48" s="95" t="s">
        <v>29</v>
      </c>
      <c r="R48" s="95" t="s">
        <v>29</v>
      </c>
      <c r="S48" s="95" t="s">
        <v>29</v>
      </c>
      <c r="T48" s="95" t="s">
        <v>29</v>
      </c>
    </row>
    <row r="49" spans="1:20" s="179" customFormat="1" ht="18" customHeight="1" x14ac:dyDescent="0.4">
      <c r="A49" s="181" t="s">
        <v>382</v>
      </c>
      <c r="B49" s="95">
        <f t="shared" si="3"/>
        <v>0</v>
      </c>
      <c r="C49" s="11" t="s">
        <v>29</v>
      </c>
      <c r="D49" s="11" t="s">
        <v>29</v>
      </c>
      <c r="E49" s="11" t="s">
        <v>29</v>
      </c>
      <c r="F49" s="11" t="s">
        <v>29</v>
      </c>
      <c r="G49" s="11" t="s">
        <v>29</v>
      </c>
      <c r="H49" s="11" t="s">
        <v>29</v>
      </c>
      <c r="I49" s="11" t="s">
        <v>29</v>
      </c>
      <c r="J49" s="11" t="s">
        <v>29</v>
      </c>
      <c r="K49" s="11" t="s">
        <v>29</v>
      </c>
      <c r="L49" s="11" t="s">
        <v>29</v>
      </c>
      <c r="M49" s="11" t="s">
        <v>29</v>
      </c>
      <c r="N49" s="11" t="s">
        <v>29</v>
      </c>
      <c r="O49" s="11" t="s">
        <v>29</v>
      </c>
      <c r="P49" s="11" t="s">
        <v>29</v>
      </c>
      <c r="Q49" s="11" t="s">
        <v>29</v>
      </c>
      <c r="R49" s="11" t="s">
        <v>29</v>
      </c>
      <c r="S49" s="11" t="s">
        <v>29</v>
      </c>
      <c r="T49" s="11" t="s">
        <v>29</v>
      </c>
    </row>
    <row r="50" spans="1:20" s="179" customFormat="1" ht="18" customHeight="1" x14ac:dyDescent="0.4">
      <c r="A50" s="181" t="s">
        <v>383</v>
      </c>
      <c r="B50" s="95">
        <f t="shared" si="3"/>
        <v>143</v>
      </c>
      <c r="C50" s="95" t="s">
        <v>29</v>
      </c>
      <c r="D50" s="95" t="s">
        <v>29</v>
      </c>
      <c r="E50" s="95">
        <v>2</v>
      </c>
      <c r="F50" s="95">
        <v>3</v>
      </c>
      <c r="G50" s="95" t="s">
        <v>29</v>
      </c>
      <c r="H50" s="95">
        <v>1</v>
      </c>
      <c r="I50" s="95">
        <v>5</v>
      </c>
      <c r="J50" s="95">
        <v>29</v>
      </c>
      <c r="K50" s="95">
        <v>8</v>
      </c>
      <c r="L50" s="95">
        <v>14</v>
      </c>
      <c r="M50" s="95">
        <v>13</v>
      </c>
      <c r="N50" s="95">
        <v>16</v>
      </c>
      <c r="O50" s="95">
        <v>10</v>
      </c>
      <c r="P50" s="95">
        <v>19</v>
      </c>
      <c r="Q50" s="95">
        <v>5</v>
      </c>
      <c r="R50" s="95">
        <v>1</v>
      </c>
      <c r="S50" s="95">
        <v>12</v>
      </c>
      <c r="T50" s="95">
        <v>5</v>
      </c>
    </row>
    <row r="51" spans="1:20" s="179" customFormat="1" ht="18" customHeight="1" x14ac:dyDescent="0.4">
      <c r="A51" s="181" t="s">
        <v>384</v>
      </c>
      <c r="B51" s="95">
        <f t="shared" si="3"/>
        <v>10</v>
      </c>
      <c r="C51" s="95" t="s">
        <v>29</v>
      </c>
      <c r="D51" s="95" t="s">
        <v>29</v>
      </c>
      <c r="E51" s="95">
        <v>1</v>
      </c>
      <c r="F51" s="95">
        <v>2</v>
      </c>
      <c r="G51" s="95" t="s">
        <v>29</v>
      </c>
      <c r="H51" s="95" t="s">
        <v>29</v>
      </c>
      <c r="I51" s="95" t="s">
        <v>29</v>
      </c>
      <c r="J51" s="95">
        <v>1</v>
      </c>
      <c r="K51" s="95" t="s">
        <v>29</v>
      </c>
      <c r="L51" s="95" t="s">
        <v>29</v>
      </c>
      <c r="M51" s="95" t="s">
        <v>29</v>
      </c>
      <c r="N51" s="95">
        <v>2</v>
      </c>
      <c r="O51" s="95">
        <v>1</v>
      </c>
      <c r="P51" s="95" t="s">
        <v>29</v>
      </c>
      <c r="Q51" s="95" t="s">
        <v>29</v>
      </c>
      <c r="R51" s="95" t="s">
        <v>29</v>
      </c>
      <c r="S51" s="95">
        <v>2</v>
      </c>
      <c r="T51" s="95">
        <v>1</v>
      </c>
    </row>
    <row r="52" spans="1:20" s="179" customFormat="1" ht="18" customHeight="1" x14ac:dyDescent="0.4">
      <c r="A52" s="181" t="s">
        <v>385</v>
      </c>
      <c r="B52" s="95">
        <f t="shared" si="3"/>
        <v>9</v>
      </c>
      <c r="C52" s="95" t="s">
        <v>29</v>
      </c>
      <c r="D52" s="95" t="s">
        <v>29</v>
      </c>
      <c r="E52" s="95">
        <v>1</v>
      </c>
      <c r="F52" s="95" t="s">
        <v>29</v>
      </c>
      <c r="G52" s="95" t="s">
        <v>29</v>
      </c>
      <c r="H52" s="95" t="s">
        <v>29</v>
      </c>
      <c r="I52" s="95" t="s">
        <v>29</v>
      </c>
      <c r="J52" s="95">
        <v>3</v>
      </c>
      <c r="K52" s="95" t="s">
        <v>29</v>
      </c>
      <c r="L52" s="95" t="s">
        <v>29</v>
      </c>
      <c r="M52" s="95" t="s">
        <v>29</v>
      </c>
      <c r="N52" s="95">
        <v>2</v>
      </c>
      <c r="O52" s="95" t="s">
        <v>29</v>
      </c>
      <c r="P52" s="95">
        <v>1</v>
      </c>
      <c r="Q52" s="95">
        <v>2</v>
      </c>
      <c r="R52" s="95" t="s">
        <v>29</v>
      </c>
      <c r="S52" s="95" t="s">
        <v>29</v>
      </c>
      <c r="T52" s="95" t="s">
        <v>29</v>
      </c>
    </row>
    <row r="53" spans="1:20" s="179" customFormat="1" ht="18" customHeight="1" x14ac:dyDescent="0.4">
      <c r="A53" s="181" t="s">
        <v>386</v>
      </c>
      <c r="B53" s="95">
        <f t="shared" si="3"/>
        <v>15</v>
      </c>
      <c r="C53" s="95" t="s">
        <v>29</v>
      </c>
      <c r="D53" s="95" t="s">
        <v>29</v>
      </c>
      <c r="E53" s="95" t="s">
        <v>29</v>
      </c>
      <c r="F53" s="95" t="s">
        <v>29</v>
      </c>
      <c r="G53" s="95" t="s">
        <v>29</v>
      </c>
      <c r="H53" s="95" t="s">
        <v>29</v>
      </c>
      <c r="I53" s="95" t="s">
        <v>29</v>
      </c>
      <c r="J53" s="95">
        <v>8</v>
      </c>
      <c r="K53" s="95" t="s">
        <v>29</v>
      </c>
      <c r="L53" s="95" t="s">
        <v>29</v>
      </c>
      <c r="M53" s="95" t="s">
        <v>29</v>
      </c>
      <c r="N53" s="95">
        <v>3</v>
      </c>
      <c r="O53" s="95">
        <v>2</v>
      </c>
      <c r="P53" s="95" t="s">
        <v>29</v>
      </c>
      <c r="Q53" s="95">
        <v>1</v>
      </c>
      <c r="R53" s="95" t="s">
        <v>29</v>
      </c>
      <c r="S53" s="95">
        <v>1</v>
      </c>
      <c r="T53" s="95" t="s">
        <v>29</v>
      </c>
    </row>
    <row r="54" spans="1:20" s="179" customFormat="1" ht="18" customHeight="1" x14ac:dyDescent="0.4">
      <c r="A54" s="181" t="s">
        <v>387</v>
      </c>
      <c r="B54" s="95">
        <f t="shared" si="3"/>
        <v>6</v>
      </c>
      <c r="C54" s="95" t="s">
        <v>29</v>
      </c>
      <c r="D54" s="95" t="s">
        <v>29</v>
      </c>
      <c r="E54" s="95" t="s">
        <v>29</v>
      </c>
      <c r="F54" s="95" t="s">
        <v>29</v>
      </c>
      <c r="G54" s="95" t="s">
        <v>29</v>
      </c>
      <c r="H54" s="95" t="s">
        <v>29</v>
      </c>
      <c r="I54" s="95" t="s">
        <v>29</v>
      </c>
      <c r="J54" s="95">
        <v>3</v>
      </c>
      <c r="K54" s="95" t="s">
        <v>29</v>
      </c>
      <c r="L54" s="95" t="s">
        <v>29</v>
      </c>
      <c r="M54" s="95" t="s">
        <v>29</v>
      </c>
      <c r="N54" s="95">
        <v>1</v>
      </c>
      <c r="O54" s="95">
        <v>2</v>
      </c>
      <c r="P54" s="95" t="s">
        <v>29</v>
      </c>
      <c r="Q54" s="95" t="s">
        <v>29</v>
      </c>
      <c r="R54" s="95" t="s">
        <v>29</v>
      </c>
      <c r="S54" s="95" t="s">
        <v>29</v>
      </c>
      <c r="T54" s="95" t="s">
        <v>29</v>
      </c>
    </row>
    <row r="55" spans="1:20" s="179" customFormat="1" ht="18" customHeight="1" x14ac:dyDescent="0.4">
      <c r="A55" s="181" t="s">
        <v>388</v>
      </c>
      <c r="B55" s="95">
        <f t="shared" si="3"/>
        <v>10</v>
      </c>
      <c r="C55" s="95" t="s">
        <v>29</v>
      </c>
      <c r="D55" s="95" t="s">
        <v>29</v>
      </c>
      <c r="E55" s="95">
        <v>1</v>
      </c>
      <c r="F55" s="95" t="s">
        <v>29</v>
      </c>
      <c r="G55" s="95" t="s">
        <v>29</v>
      </c>
      <c r="H55" s="95" t="s">
        <v>29</v>
      </c>
      <c r="I55" s="95" t="s">
        <v>29</v>
      </c>
      <c r="J55" s="95">
        <v>5</v>
      </c>
      <c r="K55" s="95" t="s">
        <v>29</v>
      </c>
      <c r="L55" s="95">
        <v>1</v>
      </c>
      <c r="M55" s="95">
        <v>1</v>
      </c>
      <c r="N55" s="95" t="s">
        <v>29</v>
      </c>
      <c r="O55" s="95">
        <v>1</v>
      </c>
      <c r="P55" s="95" t="s">
        <v>29</v>
      </c>
      <c r="Q55" s="95" t="s">
        <v>29</v>
      </c>
      <c r="R55" s="95" t="s">
        <v>29</v>
      </c>
      <c r="S55" s="95">
        <v>1</v>
      </c>
      <c r="T55" s="95" t="s">
        <v>29</v>
      </c>
    </row>
    <row r="56" spans="1:20" s="173" customFormat="1" ht="18" customHeight="1" x14ac:dyDescent="0.15">
      <c r="A56" s="181" t="s">
        <v>389</v>
      </c>
      <c r="B56" s="95">
        <f t="shared" si="3"/>
        <v>3</v>
      </c>
      <c r="C56" s="95" t="s">
        <v>29</v>
      </c>
      <c r="D56" s="95" t="s">
        <v>29</v>
      </c>
      <c r="E56" s="95" t="s">
        <v>29</v>
      </c>
      <c r="F56" s="95">
        <v>1</v>
      </c>
      <c r="G56" s="95" t="s">
        <v>29</v>
      </c>
      <c r="H56" s="95" t="s">
        <v>29</v>
      </c>
      <c r="I56" s="95" t="s">
        <v>29</v>
      </c>
      <c r="J56" s="95">
        <v>1</v>
      </c>
      <c r="K56" s="95" t="s">
        <v>29</v>
      </c>
      <c r="L56" s="95" t="s">
        <v>29</v>
      </c>
      <c r="M56" s="95" t="s">
        <v>29</v>
      </c>
      <c r="N56" s="95" t="s">
        <v>29</v>
      </c>
      <c r="O56" s="95" t="s">
        <v>29</v>
      </c>
      <c r="P56" s="95" t="s">
        <v>29</v>
      </c>
      <c r="Q56" s="95" t="s">
        <v>29</v>
      </c>
      <c r="R56" s="95" t="s">
        <v>29</v>
      </c>
      <c r="S56" s="95">
        <v>1</v>
      </c>
      <c r="T56" s="95" t="s">
        <v>29</v>
      </c>
    </row>
    <row r="57" spans="1:20" s="173" customFormat="1" ht="18" customHeight="1" x14ac:dyDescent="0.15">
      <c r="A57" s="181" t="s">
        <v>390</v>
      </c>
      <c r="B57" s="95">
        <f t="shared" si="3"/>
        <v>11</v>
      </c>
      <c r="C57" s="95" t="s">
        <v>29</v>
      </c>
      <c r="D57" s="95" t="s">
        <v>29</v>
      </c>
      <c r="E57" s="95">
        <v>2</v>
      </c>
      <c r="F57" s="95">
        <v>2</v>
      </c>
      <c r="G57" s="95" t="s">
        <v>29</v>
      </c>
      <c r="H57" s="95" t="s">
        <v>29</v>
      </c>
      <c r="I57" s="95" t="s">
        <v>29</v>
      </c>
      <c r="J57" s="95">
        <v>1</v>
      </c>
      <c r="K57" s="95" t="s">
        <v>29</v>
      </c>
      <c r="L57" s="95">
        <v>1</v>
      </c>
      <c r="M57" s="95">
        <v>1</v>
      </c>
      <c r="N57" s="95" t="s">
        <v>29</v>
      </c>
      <c r="O57" s="95">
        <v>2</v>
      </c>
      <c r="P57" s="95" t="s">
        <v>29</v>
      </c>
      <c r="Q57" s="95">
        <v>1</v>
      </c>
      <c r="R57" s="95" t="s">
        <v>29</v>
      </c>
      <c r="S57" s="95">
        <v>1</v>
      </c>
      <c r="T57" s="95" t="s">
        <v>29</v>
      </c>
    </row>
    <row r="58" spans="1:20" s="173" customFormat="1" ht="18" customHeight="1" x14ac:dyDescent="0.15">
      <c r="A58" s="181" t="s">
        <v>391</v>
      </c>
      <c r="B58" s="95">
        <f t="shared" si="3"/>
        <v>34</v>
      </c>
      <c r="C58" s="95" t="s">
        <v>29</v>
      </c>
      <c r="D58" s="95" t="s">
        <v>29</v>
      </c>
      <c r="E58" s="95">
        <v>2</v>
      </c>
      <c r="F58" s="95">
        <v>2</v>
      </c>
      <c r="G58" s="95">
        <v>1</v>
      </c>
      <c r="H58" s="95" t="s">
        <v>29</v>
      </c>
      <c r="I58" s="95">
        <v>1</v>
      </c>
      <c r="J58" s="95">
        <v>10</v>
      </c>
      <c r="K58" s="95">
        <v>1</v>
      </c>
      <c r="L58" s="95">
        <v>1</v>
      </c>
      <c r="M58" s="95" t="s">
        <v>29</v>
      </c>
      <c r="N58" s="95">
        <v>5</v>
      </c>
      <c r="O58" s="95">
        <v>6</v>
      </c>
      <c r="P58" s="95">
        <v>2</v>
      </c>
      <c r="Q58" s="95">
        <v>2</v>
      </c>
      <c r="R58" s="95" t="s">
        <v>29</v>
      </c>
      <c r="S58" s="95">
        <v>1</v>
      </c>
      <c r="T58" s="95" t="s">
        <v>29</v>
      </c>
    </row>
    <row r="59" spans="1:20" s="173" customFormat="1" ht="18" customHeight="1" x14ac:dyDescent="0.15">
      <c r="A59" s="181" t="s">
        <v>392</v>
      </c>
      <c r="B59" s="95">
        <f t="shared" si="3"/>
        <v>5</v>
      </c>
      <c r="C59" s="95" t="s">
        <v>29</v>
      </c>
      <c r="D59" s="95" t="s">
        <v>29</v>
      </c>
      <c r="E59" s="95" t="s">
        <v>29</v>
      </c>
      <c r="F59" s="95">
        <v>2</v>
      </c>
      <c r="G59" s="95" t="s">
        <v>29</v>
      </c>
      <c r="H59" s="95" t="s">
        <v>29</v>
      </c>
      <c r="I59" s="95" t="s">
        <v>29</v>
      </c>
      <c r="J59" s="95">
        <v>1</v>
      </c>
      <c r="K59" s="95" t="s">
        <v>29</v>
      </c>
      <c r="L59" s="95" t="s">
        <v>29</v>
      </c>
      <c r="M59" s="95" t="s">
        <v>29</v>
      </c>
      <c r="N59" s="95" t="s">
        <v>29</v>
      </c>
      <c r="O59" s="95">
        <v>1</v>
      </c>
      <c r="P59" s="95" t="s">
        <v>29</v>
      </c>
      <c r="Q59" s="95" t="s">
        <v>29</v>
      </c>
      <c r="R59" s="95" t="s">
        <v>29</v>
      </c>
      <c r="S59" s="95">
        <v>1</v>
      </c>
      <c r="T59" s="95" t="s">
        <v>29</v>
      </c>
    </row>
    <row r="60" spans="1:20" s="173" customFormat="1" ht="18" customHeight="1" x14ac:dyDescent="0.15">
      <c r="A60" s="181" t="s">
        <v>393</v>
      </c>
      <c r="B60" s="95">
        <f t="shared" si="3"/>
        <v>25</v>
      </c>
      <c r="C60" s="95" t="s">
        <v>29</v>
      </c>
      <c r="D60" s="95" t="s">
        <v>29</v>
      </c>
      <c r="E60" s="95">
        <v>1</v>
      </c>
      <c r="F60" s="95">
        <v>1</v>
      </c>
      <c r="G60" s="95" t="s">
        <v>29</v>
      </c>
      <c r="H60" s="95" t="s">
        <v>29</v>
      </c>
      <c r="I60" s="95" t="s">
        <v>29</v>
      </c>
      <c r="J60" s="95">
        <v>7</v>
      </c>
      <c r="K60" s="95">
        <v>3</v>
      </c>
      <c r="L60" s="95">
        <v>1</v>
      </c>
      <c r="M60" s="95" t="s">
        <v>29</v>
      </c>
      <c r="N60" s="95">
        <v>2</v>
      </c>
      <c r="O60" s="95">
        <v>3</v>
      </c>
      <c r="P60" s="95" t="s">
        <v>29</v>
      </c>
      <c r="Q60" s="95">
        <v>1</v>
      </c>
      <c r="R60" s="95" t="s">
        <v>29</v>
      </c>
      <c r="S60" s="95">
        <v>6</v>
      </c>
      <c r="T60" s="95" t="s">
        <v>29</v>
      </c>
    </row>
    <row r="61" spans="1:20" s="173" customFormat="1" ht="18" customHeight="1" x14ac:dyDescent="0.15">
      <c r="A61" s="181" t="s">
        <v>394</v>
      </c>
      <c r="B61" s="95">
        <f t="shared" si="3"/>
        <v>70</v>
      </c>
      <c r="C61" s="95" t="s">
        <v>29</v>
      </c>
      <c r="D61" s="95" t="s">
        <v>29</v>
      </c>
      <c r="E61" s="95">
        <v>5</v>
      </c>
      <c r="F61" s="95">
        <v>1</v>
      </c>
      <c r="G61" s="95" t="s">
        <v>29</v>
      </c>
      <c r="H61" s="95">
        <v>1</v>
      </c>
      <c r="I61" s="95" t="s">
        <v>29</v>
      </c>
      <c r="J61" s="95">
        <v>21</v>
      </c>
      <c r="K61" s="95" t="s">
        <v>29</v>
      </c>
      <c r="L61" s="95">
        <v>4</v>
      </c>
      <c r="M61" s="95">
        <v>5</v>
      </c>
      <c r="N61" s="95">
        <v>13</v>
      </c>
      <c r="O61" s="95">
        <v>2</v>
      </c>
      <c r="P61" s="95">
        <v>3</v>
      </c>
      <c r="Q61" s="95">
        <v>9</v>
      </c>
      <c r="R61" s="95">
        <v>1</v>
      </c>
      <c r="S61" s="192">
        <v>4</v>
      </c>
      <c r="T61" s="192">
        <v>1</v>
      </c>
    </row>
    <row r="62" spans="1:20" s="173" customFormat="1" ht="18" customHeight="1" x14ac:dyDescent="0.15">
      <c r="A62" s="181" t="s">
        <v>395</v>
      </c>
      <c r="B62" s="95">
        <f t="shared" si="3"/>
        <v>6</v>
      </c>
      <c r="C62" s="95" t="s">
        <v>29</v>
      </c>
      <c r="D62" s="95" t="s">
        <v>29</v>
      </c>
      <c r="E62" s="95" t="s">
        <v>29</v>
      </c>
      <c r="F62" s="95">
        <v>2</v>
      </c>
      <c r="G62" s="95" t="s">
        <v>29</v>
      </c>
      <c r="H62" s="95" t="s">
        <v>29</v>
      </c>
      <c r="I62" s="95" t="s">
        <v>29</v>
      </c>
      <c r="J62" s="95" t="s">
        <v>29</v>
      </c>
      <c r="K62" s="95">
        <v>1</v>
      </c>
      <c r="L62" s="95">
        <v>1</v>
      </c>
      <c r="M62" s="95" t="s">
        <v>29</v>
      </c>
      <c r="N62" s="95" t="s">
        <v>29</v>
      </c>
      <c r="O62" s="95" t="s">
        <v>29</v>
      </c>
      <c r="P62" s="95" t="s">
        <v>29</v>
      </c>
      <c r="Q62" s="95" t="s">
        <v>29</v>
      </c>
      <c r="R62" s="95" t="s">
        <v>29</v>
      </c>
      <c r="S62" s="192">
        <v>2</v>
      </c>
      <c r="T62" s="95" t="s">
        <v>29</v>
      </c>
    </row>
    <row r="63" spans="1:20" s="173" customFormat="1" ht="18" customHeight="1" x14ac:dyDescent="0.15">
      <c r="A63" s="181" t="s">
        <v>396</v>
      </c>
      <c r="B63" s="95">
        <f t="shared" si="3"/>
        <v>6</v>
      </c>
      <c r="C63" s="95" t="s">
        <v>29</v>
      </c>
      <c r="D63" s="95" t="s">
        <v>29</v>
      </c>
      <c r="E63" s="95" t="s">
        <v>29</v>
      </c>
      <c r="F63" s="95">
        <v>1</v>
      </c>
      <c r="G63" s="95" t="s">
        <v>29</v>
      </c>
      <c r="H63" s="95" t="s">
        <v>29</v>
      </c>
      <c r="I63" s="95" t="s">
        <v>29</v>
      </c>
      <c r="J63" s="95" t="s">
        <v>29</v>
      </c>
      <c r="K63" s="95" t="s">
        <v>29</v>
      </c>
      <c r="L63" s="95" t="s">
        <v>29</v>
      </c>
      <c r="M63" s="95" t="s">
        <v>29</v>
      </c>
      <c r="N63" s="95">
        <v>1</v>
      </c>
      <c r="O63" s="95">
        <v>1</v>
      </c>
      <c r="P63" s="95">
        <v>1</v>
      </c>
      <c r="Q63" s="95" t="s">
        <v>29</v>
      </c>
      <c r="R63" s="95" t="s">
        <v>29</v>
      </c>
      <c r="S63" s="192">
        <v>2</v>
      </c>
      <c r="T63" s="95" t="s">
        <v>29</v>
      </c>
    </row>
    <row r="64" spans="1:20" s="173" customFormat="1" ht="18" customHeight="1" x14ac:dyDescent="0.15">
      <c r="A64" s="181" t="s">
        <v>397</v>
      </c>
      <c r="B64" s="95">
        <f t="shared" si="3"/>
        <v>26</v>
      </c>
      <c r="C64" s="95" t="s">
        <v>29</v>
      </c>
      <c r="D64" s="95" t="s">
        <v>29</v>
      </c>
      <c r="E64" s="95">
        <v>2</v>
      </c>
      <c r="F64" s="95">
        <v>5</v>
      </c>
      <c r="G64" s="95" t="s">
        <v>29</v>
      </c>
      <c r="H64" s="95" t="s">
        <v>29</v>
      </c>
      <c r="I64" s="95" t="s">
        <v>29</v>
      </c>
      <c r="J64" s="95">
        <v>9</v>
      </c>
      <c r="K64" s="95" t="s">
        <v>29</v>
      </c>
      <c r="L64" s="95">
        <v>1</v>
      </c>
      <c r="M64" s="95" t="s">
        <v>29</v>
      </c>
      <c r="N64" s="95">
        <v>1</v>
      </c>
      <c r="O64" s="95">
        <v>4</v>
      </c>
      <c r="P64" s="95" t="s">
        <v>29</v>
      </c>
      <c r="Q64" s="95">
        <v>2</v>
      </c>
      <c r="R64" s="95">
        <v>1</v>
      </c>
      <c r="S64" s="95">
        <v>1</v>
      </c>
      <c r="T64" s="95" t="s">
        <v>29</v>
      </c>
    </row>
    <row r="65" spans="1:20" s="173" customFormat="1" ht="18" customHeight="1" x14ac:dyDescent="0.15">
      <c r="A65" s="181" t="s">
        <v>398</v>
      </c>
      <c r="B65" s="95">
        <f t="shared" si="3"/>
        <v>3</v>
      </c>
      <c r="C65" s="95" t="s">
        <v>29</v>
      </c>
      <c r="D65" s="95" t="s">
        <v>29</v>
      </c>
      <c r="E65" s="95" t="s">
        <v>29</v>
      </c>
      <c r="F65" s="95">
        <v>2</v>
      </c>
      <c r="G65" s="95" t="s">
        <v>29</v>
      </c>
      <c r="H65" s="95" t="s">
        <v>29</v>
      </c>
      <c r="I65" s="95" t="s">
        <v>29</v>
      </c>
      <c r="J65" s="95" t="s">
        <v>29</v>
      </c>
      <c r="K65" s="95" t="s">
        <v>29</v>
      </c>
      <c r="L65" s="95" t="s">
        <v>29</v>
      </c>
      <c r="M65" s="95" t="s">
        <v>29</v>
      </c>
      <c r="N65" s="95" t="s">
        <v>29</v>
      </c>
      <c r="O65" s="95" t="s">
        <v>29</v>
      </c>
      <c r="P65" s="95">
        <v>1</v>
      </c>
      <c r="Q65" s="95" t="s">
        <v>29</v>
      </c>
      <c r="R65" s="95" t="s">
        <v>29</v>
      </c>
      <c r="S65" s="95" t="s">
        <v>29</v>
      </c>
      <c r="T65" s="95" t="s">
        <v>29</v>
      </c>
    </row>
    <row r="66" spans="1:20" s="173" customFormat="1" ht="18" customHeight="1" x14ac:dyDescent="0.15">
      <c r="A66" s="181" t="s">
        <v>399</v>
      </c>
      <c r="B66" s="95">
        <f t="shared" si="3"/>
        <v>49</v>
      </c>
      <c r="C66" s="95" t="s">
        <v>29</v>
      </c>
      <c r="D66" s="95" t="s">
        <v>29</v>
      </c>
      <c r="E66" s="95">
        <v>1</v>
      </c>
      <c r="F66" s="95">
        <v>3</v>
      </c>
      <c r="G66" s="95" t="s">
        <v>29</v>
      </c>
      <c r="H66" s="95" t="s">
        <v>29</v>
      </c>
      <c r="I66" s="95" t="s">
        <v>29</v>
      </c>
      <c r="J66" s="95">
        <v>13</v>
      </c>
      <c r="K66" s="95">
        <v>4</v>
      </c>
      <c r="L66" s="95">
        <v>1</v>
      </c>
      <c r="M66" s="95">
        <v>6</v>
      </c>
      <c r="N66" s="95">
        <v>6</v>
      </c>
      <c r="O66" s="95">
        <v>7</v>
      </c>
      <c r="P66" s="95" t="s">
        <v>29</v>
      </c>
      <c r="Q66" s="95">
        <v>5</v>
      </c>
      <c r="R66" s="95" t="s">
        <v>29</v>
      </c>
      <c r="S66" s="95">
        <v>3</v>
      </c>
      <c r="T66" s="95" t="s">
        <v>29</v>
      </c>
    </row>
    <row r="67" spans="1:20" s="173" customFormat="1" ht="18" customHeight="1" x14ac:dyDescent="0.15">
      <c r="A67" s="181" t="s">
        <v>400</v>
      </c>
      <c r="B67" s="95">
        <f t="shared" si="3"/>
        <v>12</v>
      </c>
      <c r="C67" s="95" t="s">
        <v>29</v>
      </c>
      <c r="D67" s="95" t="s">
        <v>29</v>
      </c>
      <c r="E67" s="95" t="s">
        <v>29</v>
      </c>
      <c r="F67" s="95">
        <v>1</v>
      </c>
      <c r="G67" s="95" t="s">
        <v>29</v>
      </c>
      <c r="H67" s="95" t="s">
        <v>29</v>
      </c>
      <c r="I67" s="95" t="s">
        <v>29</v>
      </c>
      <c r="J67" s="95">
        <v>3</v>
      </c>
      <c r="K67" s="95" t="s">
        <v>29</v>
      </c>
      <c r="L67" s="95">
        <v>1</v>
      </c>
      <c r="M67" s="95">
        <v>1</v>
      </c>
      <c r="N67" s="95" t="s">
        <v>29</v>
      </c>
      <c r="O67" s="95">
        <v>2</v>
      </c>
      <c r="P67" s="95">
        <v>1</v>
      </c>
      <c r="Q67" s="95">
        <v>1</v>
      </c>
      <c r="R67" s="95" t="s">
        <v>29</v>
      </c>
      <c r="S67" s="192">
        <v>2</v>
      </c>
      <c r="T67" s="95" t="s">
        <v>29</v>
      </c>
    </row>
    <row r="68" spans="1:20" s="173" customFormat="1" ht="18" customHeight="1" x14ac:dyDescent="0.15">
      <c r="A68" s="181" t="s">
        <v>401</v>
      </c>
      <c r="B68" s="95">
        <f t="shared" si="3"/>
        <v>95</v>
      </c>
      <c r="C68" s="95">
        <v>1</v>
      </c>
      <c r="D68" s="95" t="s">
        <v>29</v>
      </c>
      <c r="E68" s="95">
        <v>7</v>
      </c>
      <c r="F68" s="95">
        <v>8</v>
      </c>
      <c r="G68" s="95" t="s">
        <v>29</v>
      </c>
      <c r="H68" s="95" t="s">
        <v>29</v>
      </c>
      <c r="I68" s="95">
        <v>4</v>
      </c>
      <c r="J68" s="95">
        <v>29</v>
      </c>
      <c r="K68" s="95">
        <v>2</v>
      </c>
      <c r="L68" s="95">
        <v>1</v>
      </c>
      <c r="M68" s="95">
        <v>6</v>
      </c>
      <c r="N68" s="95">
        <v>14</v>
      </c>
      <c r="O68" s="95">
        <v>9</v>
      </c>
      <c r="P68" s="95" t="s">
        <v>29</v>
      </c>
      <c r="Q68" s="95">
        <v>6</v>
      </c>
      <c r="R68" s="95" t="s">
        <v>29</v>
      </c>
      <c r="S68" s="192">
        <v>7</v>
      </c>
      <c r="T68" s="192">
        <v>1</v>
      </c>
    </row>
    <row r="69" spans="1:20" s="173" customFormat="1" ht="18" customHeight="1" x14ac:dyDescent="0.15">
      <c r="A69" s="181" t="s">
        <v>402</v>
      </c>
      <c r="B69" s="95">
        <f t="shared" si="3"/>
        <v>17</v>
      </c>
      <c r="C69" s="95">
        <v>3</v>
      </c>
      <c r="D69" s="95" t="s">
        <v>29</v>
      </c>
      <c r="E69" s="95">
        <v>2</v>
      </c>
      <c r="F69" s="95" t="s">
        <v>29</v>
      </c>
      <c r="G69" s="95" t="s">
        <v>29</v>
      </c>
      <c r="H69" s="95" t="s">
        <v>29</v>
      </c>
      <c r="I69" s="95" t="s">
        <v>29</v>
      </c>
      <c r="J69" s="95">
        <v>5</v>
      </c>
      <c r="K69" s="95" t="s">
        <v>29</v>
      </c>
      <c r="L69" s="95" t="s">
        <v>29</v>
      </c>
      <c r="M69" s="95">
        <v>1</v>
      </c>
      <c r="N69" s="95">
        <v>1</v>
      </c>
      <c r="O69" s="95">
        <v>1</v>
      </c>
      <c r="P69" s="95" t="s">
        <v>29</v>
      </c>
      <c r="Q69" s="95">
        <v>1</v>
      </c>
      <c r="R69" s="95">
        <v>2</v>
      </c>
      <c r="S69" s="192">
        <v>1</v>
      </c>
      <c r="T69" s="95" t="s">
        <v>29</v>
      </c>
    </row>
    <row r="70" spans="1:20" s="173" customFormat="1" ht="18" customHeight="1" x14ac:dyDescent="0.15">
      <c r="A70" s="181" t="s">
        <v>403</v>
      </c>
      <c r="B70" s="95">
        <f t="shared" si="3"/>
        <v>11</v>
      </c>
      <c r="C70" s="95" t="s">
        <v>29</v>
      </c>
      <c r="D70" s="95" t="s">
        <v>29</v>
      </c>
      <c r="E70" s="95">
        <v>1</v>
      </c>
      <c r="F70" s="95" t="s">
        <v>29</v>
      </c>
      <c r="G70" s="95" t="s">
        <v>29</v>
      </c>
      <c r="H70" s="95" t="s">
        <v>29</v>
      </c>
      <c r="I70" s="95" t="s">
        <v>29</v>
      </c>
      <c r="J70" s="95">
        <v>4</v>
      </c>
      <c r="K70" s="95" t="s">
        <v>29</v>
      </c>
      <c r="L70" s="95" t="s">
        <v>29</v>
      </c>
      <c r="M70" s="95" t="s">
        <v>29</v>
      </c>
      <c r="N70" s="95" t="s">
        <v>29</v>
      </c>
      <c r="O70" s="95">
        <v>2</v>
      </c>
      <c r="P70" s="95" t="s">
        <v>29</v>
      </c>
      <c r="Q70" s="95">
        <v>2</v>
      </c>
      <c r="R70" s="95" t="s">
        <v>29</v>
      </c>
      <c r="S70" s="192">
        <v>2</v>
      </c>
      <c r="T70" s="95" t="s">
        <v>29</v>
      </c>
    </row>
    <row r="71" spans="1:20" s="173" customFormat="1" ht="18" customHeight="1" x14ac:dyDescent="0.15">
      <c r="A71" s="181" t="s">
        <v>404</v>
      </c>
      <c r="B71" s="95">
        <f t="shared" si="3"/>
        <v>31</v>
      </c>
      <c r="C71" s="95" t="s">
        <v>29</v>
      </c>
      <c r="D71" s="95" t="s">
        <v>29</v>
      </c>
      <c r="E71" s="95">
        <v>5</v>
      </c>
      <c r="F71" s="95">
        <v>1</v>
      </c>
      <c r="G71" s="95">
        <v>1</v>
      </c>
      <c r="H71" s="95" t="s">
        <v>29</v>
      </c>
      <c r="I71" s="95" t="s">
        <v>29</v>
      </c>
      <c r="J71" s="95">
        <v>8</v>
      </c>
      <c r="K71" s="95" t="s">
        <v>29</v>
      </c>
      <c r="L71" s="95" t="s">
        <v>29</v>
      </c>
      <c r="M71" s="95">
        <v>1</v>
      </c>
      <c r="N71" s="95">
        <v>3</v>
      </c>
      <c r="O71" s="95">
        <v>3</v>
      </c>
      <c r="P71" s="95">
        <v>2</v>
      </c>
      <c r="Q71" s="95">
        <v>6</v>
      </c>
      <c r="R71" s="95" t="s">
        <v>29</v>
      </c>
      <c r="S71" s="95" t="s">
        <v>29</v>
      </c>
      <c r="T71" s="192">
        <v>1</v>
      </c>
    </row>
    <row r="72" spans="1:20" s="173" customFormat="1" ht="18" customHeight="1" x14ac:dyDescent="0.15">
      <c r="A72" s="181" t="s">
        <v>405</v>
      </c>
      <c r="B72" s="95">
        <f t="shared" si="3"/>
        <v>22</v>
      </c>
      <c r="C72" s="95" t="s">
        <v>29</v>
      </c>
      <c r="D72" s="95" t="s">
        <v>29</v>
      </c>
      <c r="E72" s="95">
        <v>2</v>
      </c>
      <c r="F72" s="95" t="s">
        <v>29</v>
      </c>
      <c r="G72" s="95" t="s">
        <v>29</v>
      </c>
      <c r="H72" s="95">
        <v>1</v>
      </c>
      <c r="I72" s="95">
        <v>1</v>
      </c>
      <c r="J72" s="95">
        <v>9</v>
      </c>
      <c r="K72" s="95" t="s">
        <v>29</v>
      </c>
      <c r="L72" s="95">
        <v>2</v>
      </c>
      <c r="M72" s="95">
        <v>2</v>
      </c>
      <c r="N72" s="95">
        <v>2</v>
      </c>
      <c r="O72" s="95" t="s">
        <v>29</v>
      </c>
      <c r="P72" s="95" t="s">
        <v>29</v>
      </c>
      <c r="Q72" s="95" t="s">
        <v>29</v>
      </c>
      <c r="R72" s="95" t="s">
        <v>29</v>
      </c>
      <c r="S72" s="192">
        <v>3</v>
      </c>
      <c r="T72" s="95" t="s">
        <v>29</v>
      </c>
    </row>
    <row r="73" spans="1:20" s="173" customFormat="1" ht="18" customHeight="1" x14ac:dyDescent="0.15">
      <c r="A73" s="181" t="s">
        <v>406</v>
      </c>
      <c r="B73" s="95">
        <f t="shared" si="3"/>
        <v>133</v>
      </c>
      <c r="C73" s="95" t="s">
        <v>29</v>
      </c>
      <c r="D73" s="95" t="s">
        <v>29</v>
      </c>
      <c r="E73" s="95">
        <v>8</v>
      </c>
      <c r="F73" s="95">
        <v>7</v>
      </c>
      <c r="G73" s="95">
        <v>1</v>
      </c>
      <c r="H73" s="95">
        <v>1</v>
      </c>
      <c r="I73" s="95">
        <v>3</v>
      </c>
      <c r="J73" s="95">
        <v>37</v>
      </c>
      <c r="K73" s="95">
        <v>1</v>
      </c>
      <c r="L73" s="95">
        <v>6</v>
      </c>
      <c r="M73" s="95">
        <v>5</v>
      </c>
      <c r="N73" s="95">
        <v>16</v>
      </c>
      <c r="O73" s="95">
        <v>10</v>
      </c>
      <c r="P73" s="95">
        <v>1</v>
      </c>
      <c r="Q73" s="95">
        <v>12</v>
      </c>
      <c r="R73" s="95" t="s">
        <v>29</v>
      </c>
      <c r="S73" s="192">
        <v>17</v>
      </c>
      <c r="T73" s="192">
        <v>8</v>
      </c>
    </row>
    <row r="74" spans="1:20" s="173" customFormat="1" ht="18" customHeight="1" x14ac:dyDescent="0.15">
      <c r="A74" s="181" t="s">
        <v>407</v>
      </c>
      <c r="B74" s="95">
        <f t="shared" si="3"/>
        <v>29</v>
      </c>
      <c r="C74" s="95" t="s">
        <v>29</v>
      </c>
      <c r="D74" s="95" t="s">
        <v>29</v>
      </c>
      <c r="E74" s="95">
        <v>1</v>
      </c>
      <c r="F74" s="95">
        <v>1</v>
      </c>
      <c r="G74" s="95" t="s">
        <v>29</v>
      </c>
      <c r="H74" s="95" t="s">
        <v>29</v>
      </c>
      <c r="I74" s="95">
        <v>2</v>
      </c>
      <c r="J74" s="95">
        <v>23</v>
      </c>
      <c r="K74" s="95" t="s">
        <v>29</v>
      </c>
      <c r="L74" s="95" t="s">
        <v>29</v>
      </c>
      <c r="M74" s="95">
        <v>1</v>
      </c>
      <c r="N74" s="95">
        <v>1</v>
      </c>
      <c r="O74" s="95" t="s">
        <v>29</v>
      </c>
      <c r="P74" s="95" t="s">
        <v>29</v>
      </c>
      <c r="Q74" s="95" t="s">
        <v>29</v>
      </c>
      <c r="R74" s="95" t="s">
        <v>29</v>
      </c>
      <c r="S74" s="95" t="s">
        <v>29</v>
      </c>
      <c r="T74" s="95" t="s">
        <v>29</v>
      </c>
    </row>
    <row r="75" spans="1:20" s="173" customFormat="1" ht="18" customHeight="1" x14ac:dyDescent="0.15">
      <c r="A75" s="181" t="s">
        <v>408</v>
      </c>
      <c r="B75" s="95">
        <f t="shared" si="3"/>
        <v>4</v>
      </c>
      <c r="C75" s="178" t="s">
        <v>29</v>
      </c>
      <c r="D75" s="95" t="s">
        <v>29</v>
      </c>
      <c r="E75" s="95" t="s">
        <v>29</v>
      </c>
      <c r="F75" s="178" t="s">
        <v>29</v>
      </c>
      <c r="G75" s="95" t="s">
        <v>29</v>
      </c>
      <c r="H75" s="95" t="s">
        <v>29</v>
      </c>
      <c r="I75" s="95" t="s">
        <v>29</v>
      </c>
      <c r="J75" s="95">
        <v>2</v>
      </c>
      <c r="K75" s="95" t="s">
        <v>29</v>
      </c>
      <c r="L75" s="95" t="s">
        <v>29</v>
      </c>
      <c r="M75" s="95" t="s">
        <v>29</v>
      </c>
      <c r="N75" s="178" t="s">
        <v>29</v>
      </c>
      <c r="O75" s="95">
        <v>1</v>
      </c>
      <c r="P75" s="95" t="s">
        <v>29</v>
      </c>
      <c r="Q75" s="95">
        <v>1</v>
      </c>
      <c r="R75" s="178" t="s">
        <v>29</v>
      </c>
      <c r="S75" s="95" t="s">
        <v>29</v>
      </c>
      <c r="T75" s="95" t="s">
        <v>29</v>
      </c>
    </row>
    <row r="76" spans="1:20" s="173" customFormat="1" ht="18" customHeight="1" x14ac:dyDescent="0.15">
      <c r="A76" s="181" t="s">
        <v>409</v>
      </c>
      <c r="B76" s="95">
        <f t="shared" si="3"/>
        <v>21</v>
      </c>
      <c r="C76" s="95">
        <v>2</v>
      </c>
      <c r="D76" s="95" t="s">
        <v>29</v>
      </c>
      <c r="E76" s="95">
        <v>1</v>
      </c>
      <c r="F76" s="95">
        <v>12</v>
      </c>
      <c r="G76" s="95" t="s">
        <v>29</v>
      </c>
      <c r="H76" s="95" t="s">
        <v>29</v>
      </c>
      <c r="I76" s="95" t="s">
        <v>29</v>
      </c>
      <c r="J76" s="95">
        <v>2</v>
      </c>
      <c r="K76" s="95" t="s">
        <v>29</v>
      </c>
      <c r="L76" s="95">
        <v>1</v>
      </c>
      <c r="M76" s="95">
        <v>1</v>
      </c>
      <c r="N76" s="95" t="s">
        <v>29</v>
      </c>
      <c r="O76" s="95" t="s">
        <v>29</v>
      </c>
      <c r="P76" s="95" t="s">
        <v>29</v>
      </c>
      <c r="Q76" s="95">
        <v>1</v>
      </c>
      <c r="R76" s="95" t="s">
        <v>29</v>
      </c>
      <c r="S76" s="192">
        <v>1</v>
      </c>
      <c r="T76" s="95" t="s">
        <v>29</v>
      </c>
    </row>
    <row r="77" spans="1:20" s="173" customFormat="1" ht="18" customHeight="1" x14ac:dyDescent="0.15">
      <c r="A77" s="181" t="s">
        <v>410</v>
      </c>
      <c r="B77" s="95">
        <f t="shared" si="3"/>
        <v>6</v>
      </c>
      <c r="C77" s="95">
        <v>2</v>
      </c>
      <c r="D77" s="95" t="s">
        <v>29</v>
      </c>
      <c r="E77" s="95">
        <v>1</v>
      </c>
      <c r="F77" s="95" t="s">
        <v>29</v>
      </c>
      <c r="G77" s="95" t="s">
        <v>29</v>
      </c>
      <c r="H77" s="95" t="s">
        <v>29</v>
      </c>
      <c r="I77" s="95">
        <v>1</v>
      </c>
      <c r="J77" s="95" t="s">
        <v>29</v>
      </c>
      <c r="K77" s="95" t="s">
        <v>29</v>
      </c>
      <c r="L77" s="95">
        <v>1</v>
      </c>
      <c r="M77" s="95" t="s">
        <v>29</v>
      </c>
      <c r="N77" s="95" t="s">
        <v>29</v>
      </c>
      <c r="O77" s="95" t="s">
        <v>29</v>
      </c>
      <c r="P77" s="95" t="s">
        <v>29</v>
      </c>
      <c r="Q77" s="95" t="s">
        <v>29</v>
      </c>
      <c r="R77" s="95" t="s">
        <v>29</v>
      </c>
      <c r="S77" s="192">
        <v>1</v>
      </c>
      <c r="T77" s="95" t="s">
        <v>29</v>
      </c>
    </row>
    <row r="78" spans="1:20" s="173" customFormat="1" ht="18" customHeight="1" x14ac:dyDescent="0.15">
      <c r="A78" s="181" t="s">
        <v>411</v>
      </c>
      <c r="B78" s="95">
        <f t="shared" si="3"/>
        <v>34</v>
      </c>
      <c r="C78" s="95">
        <v>1</v>
      </c>
      <c r="D78" s="95" t="s">
        <v>29</v>
      </c>
      <c r="E78" s="95">
        <v>2</v>
      </c>
      <c r="F78" s="95">
        <v>7</v>
      </c>
      <c r="G78" s="95" t="s">
        <v>29</v>
      </c>
      <c r="H78" s="95" t="s">
        <v>29</v>
      </c>
      <c r="I78" s="95">
        <v>1</v>
      </c>
      <c r="J78" s="95">
        <v>6</v>
      </c>
      <c r="K78" s="95">
        <v>1</v>
      </c>
      <c r="L78" s="95">
        <v>1</v>
      </c>
      <c r="M78" s="95" t="s">
        <v>29</v>
      </c>
      <c r="N78" s="95">
        <v>7</v>
      </c>
      <c r="O78" s="95" t="s">
        <v>29</v>
      </c>
      <c r="P78" s="95">
        <v>1</v>
      </c>
      <c r="Q78" s="95">
        <v>2</v>
      </c>
      <c r="R78" s="95">
        <v>1</v>
      </c>
      <c r="S78" s="192">
        <v>3</v>
      </c>
      <c r="T78" s="192">
        <v>1</v>
      </c>
    </row>
    <row r="79" spans="1:20" s="173" customFormat="1" ht="18" customHeight="1" x14ac:dyDescent="0.15">
      <c r="A79" s="181" t="s">
        <v>412</v>
      </c>
      <c r="B79" s="95">
        <f t="shared" si="3"/>
        <v>7</v>
      </c>
      <c r="C79" s="178" t="s">
        <v>29</v>
      </c>
      <c r="D79" s="95" t="s">
        <v>29</v>
      </c>
      <c r="E79" s="178" t="s">
        <v>29</v>
      </c>
      <c r="F79" s="95">
        <v>4</v>
      </c>
      <c r="G79" s="95" t="s">
        <v>29</v>
      </c>
      <c r="H79" s="95" t="s">
        <v>29</v>
      </c>
      <c r="I79" s="95">
        <v>2</v>
      </c>
      <c r="J79" s="95">
        <v>1</v>
      </c>
      <c r="K79" s="95" t="s">
        <v>29</v>
      </c>
      <c r="L79" s="95" t="s">
        <v>29</v>
      </c>
      <c r="M79" s="178" t="s">
        <v>29</v>
      </c>
      <c r="N79" s="178" t="s">
        <v>29</v>
      </c>
      <c r="O79" s="178" t="s">
        <v>29</v>
      </c>
      <c r="P79" s="178" t="s">
        <v>29</v>
      </c>
      <c r="Q79" s="178" t="s">
        <v>29</v>
      </c>
      <c r="R79" s="178" t="s">
        <v>29</v>
      </c>
      <c r="S79" s="178" t="s">
        <v>29</v>
      </c>
      <c r="T79" s="178" t="s">
        <v>29</v>
      </c>
    </row>
    <row r="80" spans="1:20" s="173" customFormat="1" ht="18" customHeight="1" x14ac:dyDescent="0.15">
      <c r="A80" s="181" t="s">
        <v>413</v>
      </c>
      <c r="B80" s="95">
        <f t="shared" si="3"/>
        <v>14</v>
      </c>
      <c r="C80" s="95">
        <v>1</v>
      </c>
      <c r="D80" s="95" t="s">
        <v>29</v>
      </c>
      <c r="E80" s="95">
        <v>3</v>
      </c>
      <c r="F80" s="95">
        <v>1</v>
      </c>
      <c r="G80" s="95" t="s">
        <v>29</v>
      </c>
      <c r="H80" s="95" t="s">
        <v>29</v>
      </c>
      <c r="I80" s="95" t="s">
        <v>29</v>
      </c>
      <c r="J80" s="95">
        <v>1</v>
      </c>
      <c r="K80" s="95" t="s">
        <v>29</v>
      </c>
      <c r="L80" s="95" t="s">
        <v>29</v>
      </c>
      <c r="M80" s="95" t="s">
        <v>29</v>
      </c>
      <c r="N80" s="95" t="s">
        <v>29</v>
      </c>
      <c r="O80" s="95" t="s">
        <v>29</v>
      </c>
      <c r="P80" s="95" t="s">
        <v>29</v>
      </c>
      <c r="Q80" s="95">
        <v>8</v>
      </c>
      <c r="R80" s="95" t="s">
        <v>29</v>
      </c>
      <c r="S80" s="178" t="s">
        <v>29</v>
      </c>
      <c r="T80" s="178" t="s">
        <v>29</v>
      </c>
    </row>
    <row r="81" spans="1:20" s="173" customFormat="1" ht="18" customHeight="1" x14ac:dyDescent="0.15">
      <c r="A81" s="181" t="s">
        <v>414</v>
      </c>
      <c r="B81" s="95">
        <f t="shared" si="3"/>
        <v>52</v>
      </c>
      <c r="C81" s="95">
        <v>2</v>
      </c>
      <c r="D81" s="95">
        <v>1</v>
      </c>
      <c r="E81" s="95">
        <v>7</v>
      </c>
      <c r="F81" s="95">
        <v>12</v>
      </c>
      <c r="G81" s="95" t="s">
        <v>29</v>
      </c>
      <c r="H81" s="95" t="s">
        <v>29</v>
      </c>
      <c r="I81" s="95">
        <v>3</v>
      </c>
      <c r="J81" s="95">
        <v>10</v>
      </c>
      <c r="K81" s="95" t="s">
        <v>29</v>
      </c>
      <c r="L81" s="95" t="s">
        <v>29</v>
      </c>
      <c r="M81" s="95">
        <v>1</v>
      </c>
      <c r="N81" s="95">
        <v>3</v>
      </c>
      <c r="O81" s="95">
        <v>1</v>
      </c>
      <c r="P81" s="95" t="s">
        <v>29</v>
      </c>
      <c r="Q81" s="95">
        <v>2</v>
      </c>
      <c r="R81" s="95" t="s">
        <v>29</v>
      </c>
      <c r="S81" s="192">
        <v>9</v>
      </c>
      <c r="T81" s="192">
        <v>1</v>
      </c>
    </row>
    <row r="82" spans="1:20" s="173" customFormat="1" ht="18" customHeight="1" x14ac:dyDescent="0.15">
      <c r="A82" s="182" t="s">
        <v>415</v>
      </c>
      <c r="B82" s="183">
        <f t="shared" si="3"/>
        <v>18</v>
      </c>
      <c r="C82" s="183" t="s">
        <v>29</v>
      </c>
      <c r="D82" s="183" t="s">
        <v>29</v>
      </c>
      <c r="E82" s="183">
        <v>3</v>
      </c>
      <c r="F82" s="183">
        <v>4</v>
      </c>
      <c r="G82" s="183" t="s">
        <v>29</v>
      </c>
      <c r="H82" s="183" t="s">
        <v>29</v>
      </c>
      <c r="I82" s="183" t="s">
        <v>29</v>
      </c>
      <c r="J82" s="183">
        <v>4</v>
      </c>
      <c r="K82" s="183" t="s">
        <v>29</v>
      </c>
      <c r="L82" s="183" t="s">
        <v>29</v>
      </c>
      <c r="M82" s="183">
        <v>1</v>
      </c>
      <c r="N82" s="183" t="s">
        <v>29</v>
      </c>
      <c r="O82" s="183">
        <v>2</v>
      </c>
      <c r="P82" s="183" t="s">
        <v>29</v>
      </c>
      <c r="Q82" s="183">
        <v>1</v>
      </c>
      <c r="R82" s="183" t="s">
        <v>29</v>
      </c>
      <c r="S82" s="193">
        <v>3</v>
      </c>
      <c r="T82" s="194" t="s">
        <v>29</v>
      </c>
    </row>
    <row r="83" spans="1:20" s="186" customFormat="1" ht="18" customHeight="1" x14ac:dyDescent="0.15">
      <c r="A83" s="1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196"/>
      <c r="N83" s="196"/>
      <c r="O83" s="196"/>
      <c r="P83" s="196"/>
      <c r="Q83" s="196"/>
      <c r="R83" s="196"/>
      <c r="S83" s="196"/>
      <c r="T83" s="196"/>
    </row>
    <row r="84" spans="1:20" s="173" customFormat="1" ht="37.5" customHeight="1" x14ac:dyDescent="0.15">
      <c r="A84" s="164" t="s">
        <v>416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274" t="s">
        <v>417</v>
      </c>
      <c r="S84" s="274"/>
      <c r="T84" s="274"/>
    </row>
    <row r="85" spans="1:20" s="173" customFormat="1" ht="18.75" customHeight="1" x14ac:dyDescent="0.15">
      <c r="A85" s="197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85"/>
      <c r="S85" s="185"/>
      <c r="T85" s="185"/>
    </row>
    <row r="86" spans="1:20" s="173" customFormat="1" ht="11.25" customHeight="1" x14ac:dyDescent="0.15">
      <c r="A86" s="198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200"/>
      <c r="S86" s="200"/>
      <c r="T86" s="200"/>
    </row>
    <row r="87" spans="1:20" s="173" customFormat="1" ht="12" customHeight="1" x14ac:dyDescent="0.15">
      <c r="A87" s="270" t="s">
        <v>307</v>
      </c>
      <c r="B87" s="272" t="s">
        <v>308</v>
      </c>
      <c r="C87" s="201" t="s">
        <v>309</v>
      </c>
      <c r="D87" s="201" t="s">
        <v>154</v>
      </c>
      <c r="E87" s="201" t="s">
        <v>159</v>
      </c>
      <c r="F87" s="201" t="s">
        <v>170</v>
      </c>
      <c r="G87" s="201" t="s">
        <v>310</v>
      </c>
      <c r="H87" s="201" t="s">
        <v>311</v>
      </c>
      <c r="I87" s="201" t="s">
        <v>284</v>
      </c>
      <c r="J87" s="201" t="s">
        <v>312</v>
      </c>
      <c r="K87" s="201" t="s">
        <v>313</v>
      </c>
      <c r="L87" s="201" t="s">
        <v>314</v>
      </c>
      <c r="M87" s="201" t="s">
        <v>315</v>
      </c>
      <c r="N87" s="201" t="s">
        <v>316</v>
      </c>
      <c r="O87" s="201" t="s">
        <v>317</v>
      </c>
      <c r="P87" s="201" t="s">
        <v>318</v>
      </c>
      <c r="Q87" s="201" t="s">
        <v>319</v>
      </c>
      <c r="R87" s="201" t="s">
        <v>320</v>
      </c>
      <c r="S87" s="201" t="s">
        <v>321</v>
      </c>
      <c r="T87" s="202" t="s">
        <v>322</v>
      </c>
    </row>
    <row r="88" spans="1:20" s="176" customFormat="1" ht="67.5" customHeight="1" x14ac:dyDescent="0.15">
      <c r="A88" s="271"/>
      <c r="B88" s="273"/>
      <c r="C88" s="174" t="s">
        <v>323</v>
      </c>
      <c r="D88" s="174" t="s">
        <v>324</v>
      </c>
      <c r="E88" s="174" t="s">
        <v>325</v>
      </c>
      <c r="F88" s="174" t="s">
        <v>326</v>
      </c>
      <c r="G88" s="174" t="s">
        <v>327</v>
      </c>
      <c r="H88" s="174" t="s">
        <v>328</v>
      </c>
      <c r="I88" s="174" t="s">
        <v>329</v>
      </c>
      <c r="J88" s="174" t="s">
        <v>330</v>
      </c>
      <c r="K88" s="174" t="s">
        <v>331</v>
      </c>
      <c r="L88" s="174" t="s">
        <v>332</v>
      </c>
      <c r="M88" s="174" t="s">
        <v>333</v>
      </c>
      <c r="N88" s="174" t="s">
        <v>334</v>
      </c>
      <c r="O88" s="174" t="s">
        <v>335</v>
      </c>
      <c r="P88" s="174" t="s">
        <v>336</v>
      </c>
      <c r="Q88" s="174" t="s">
        <v>337</v>
      </c>
      <c r="R88" s="174" t="s">
        <v>338</v>
      </c>
      <c r="S88" s="174" t="s">
        <v>339</v>
      </c>
      <c r="T88" s="203" t="s">
        <v>340</v>
      </c>
    </row>
    <row r="89" spans="1:20" s="173" customFormat="1" ht="18" customHeight="1" x14ac:dyDescent="0.15">
      <c r="A89" s="181" t="s">
        <v>418</v>
      </c>
      <c r="B89" s="95">
        <f>SUM(C89:T89)</f>
        <v>22</v>
      </c>
      <c r="C89" s="95" t="s">
        <v>29</v>
      </c>
      <c r="D89" s="95" t="s">
        <v>29</v>
      </c>
      <c r="E89" s="95">
        <v>7</v>
      </c>
      <c r="F89" s="95">
        <v>2</v>
      </c>
      <c r="G89" s="95" t="s">
        <v>29</v>
      </c>
      <c r="H89" s="95">
        <v>1</v>
      </c>
      <c r="I89" s="95" t="s">
        <v>29</v>
      </c>
      <c r="J89" s="95">
        <v>3</v>
      </c>
      <c r="K89" s="95" t="s">
        <v>29</v>
      </c>
      <c r="L89" s="95" t="s">
        <v>29</v>
      </c>
      <c r="M89" s="95">
        <v>1</v>
      </c>
      <c r="N89" s="95" t="s">
        <v>29</v>
      </c>
      <c r="O89" s="95" t="s">
        <v>29</v>
      </c>
      <c r="P89" s="95">
        <v>1</v>
      </c>
      <c r="Q89" s="95">
        <v>1</v>
      </c>
      <c r="R89" s="95">
        <v>1</v>
      </c>
      <c r="S89" s="192">
        <v>4</v>
      </c>
      <c r="T89" s="192">
        <v>1</v>
      </c>
    </row>
    <row r="90" spans="1:20" s="173" customFormat="1" ht="18" customHeight="1" x14ac:dyDescent="0.15">
      <c r="A90" s="181" t="s">
        <v>419</v>
      </c>
      <c r="B90" s="95">
        <f t="shared" ref="B90:B123" si="4">SUM(C90:T90)</f>
        <v>9</v>
      </c>
      <c r="C90" s="95">
        <v>1</v>
      </c>
      <c r="D90" s="95" t="s">
        <v>29</v>
      </c>
      <c r="E90" s="95">
        <v>2</v>
      </c>
      <c r="F90" s="95">
        <v>2</v>
      </c>
      <c r="G90" s="95" t="s">
        <v>29</v>
      </c>
      <c r="H90" s="95" t="s">
        <v>29</v>
      </c>
      <c r="I90" s="95" t="s">
        <v>29</v>
      </c>
      <c r="J90" s="95">
        <v>1</v>
      </c>
      <c r="K90" s="95" t="s">
        <v>29</v>
      </c>
      <c r="L90" s="95" t="s">
        <v>29</v>
      </c>
      <c r="M90" s="95" t="s">
        <v>29</v>
      </c>
      <c r="N90" s="95" t="s">
        <v>29</v>
      </c>
      <c r="O90" s="95">
        <v>1</v>
      </c>
      <c r="P90" s="95" t="s">
        <v>29</v>
      </c>
      <c r="Q90" s="95">
        <v>1</v>
      </c>
      <c r="R90" s="95" t="s">
        <v>29</v>
      </c>
      <c r="S90" s="192">
        <v>1</v>
      </c>
      <c r="T90" s="95" t="s">
        <v>29</v>
      </c>
    </row>
    <row r="91" spans="1:20" s="173" customFormat="1" ht="18" customHeight="1" x14ac:dyDescent="0.15">
      <c r="A91" s="181" t="s">
        <v>420</v>
      </c>
      <c r="B91" s="95">
        <f t="shared" si="4"/>
        <v>9</v>
      </c>
      <c r="C91" s="95" t="s">
        <v>29</v>
      </c>
      <c r="D91" s="95" t="s">
        <v>29</v>
      </c>
      <c r="E91" s="95">
        <v>1</v>
      </c>
      <c r="F91" s="95">
        <v>1</v>
      </c>
      <c r="G91" s="95" t="s">
        <v>29</v>
      </c>
      <c r="H91" s="95" t="s">
        <v>29</v>
      </c>
      <c r="I91" s="95" t="s">
        <v>29</v>
      </c>
      <c r="J91" s="95">
        <v>2</v>
      </c>
      <c r="K91" s="95" t="s">
        <v>29</v>
      </c>
      <c r="L91" s="95" t="s">
        <v>29</v>
      </c>
      <c r="M91" s="95" t="s">
        <v>29</v>
      </c>
      <c r="N91" s="95" t="s">
        <v>29</v>
      </c>
      <c r="O91" s="95">
        <v>1</v>
      </c>
      <c r="P91" s="95" t="s">
        <v>29</v>
      </c>
      <c r="Q91" s="95" t="s">
        <v>29</v>
      </c>
      <c r="R91" s="95">
        <v>1</v>
      </c>
      <c r="S91" s="192">
        <v>3</v>
      </c>
      <c r="T91" s="95" t="s">
        <v>29</v>
      </c>
    </row>
    <row r="92" spans="1:20" s="173" customFormat="1" ht="18" customHeight="1" x14ac:dyDescent="0.15">
      <c r="A92" s="181" t="s">
        <v>421</v>
      </c>
      <c r="B92" s="95">
        <f t="shared" si="4"/>
        <v>60</v>
      </c>
      <c r="C92" s="95" t="s">
        <v>29</v>
      </c>
      <c r="D92" s="95" t="s">
        <v>29</v>
      </c>
      <c r="E92" s="95">
        <v>6</v>
      </c>
      <c r="F92" s="95">
        <v>15</v>
      </c>
      <c r="G92" s="95" t="s">
        <v>29</v>
      </c>
      <c r="H92" s="95" t="s">
        <v>29</v>
      </c>
      <c r="I92" s="95">
        <v>5</v>
      </c>
      <c r="J92" s="95">
        <v>11</v>
      </c>
      <c r="K92" s="95">
        <v>1</v>
      </c>
      <c r="L92" s="95">
        <v>6</v>
      </c>
      <c r="M92" s="95">
        <v>2</v>
      </c>
      <c r="N92" s="95">
        <v>2</v>
      </c>
      <c r="O92" s="95">
        <v>1</v>
      </c>
      <c r="P92" s="95">
        <v>2</v>
      </c>
      <c r="Q92" s="95">
        <v>2</v>
      </c>
      <c r="R92" s="95">
        <v>1</v>
      </c>
      <c r="S92" s="192">
        <v>5</v>
      </c>
      <c r="T92" s="192">
        <v>1</v>
      </c>
    </row>
    <row r="93" spans="1:20" s="173" customFormat="1" ht="18" customHeight="1" x14ac:dyDescent="0.15">
      <c r="A93" s="181" t="s">
        <v>422</v>
      </c>
      <c r="B93" s="95">
        <f t="shared" si="4"/>
        <v>5</v>
      </c>
      <c r="C93" s="95" t="s">
        <v>29</v>
      </c>
      <c r="D93" s="95" t="s">
        <v>29</v>
      </c>
      <c r="E93" s="95" t="s">
        <v>29</v>
      </c>
      <c r="F93" s="95">
        <v>1</v>
      </c>
      <c r="G93" s="95" t="s">
        <v>29</v>
      </c>
      <c r="H93" s="95" t="s">
        <v>29</v>
      </c>
      <c r="I93" s="95" t="s">
        <v>29</v>
      </c>
      <c r="J93" s="95" t="s">
        <v>29</v>
      </c>
      <c r="K93" s="95" t="s">
        <v>29</v>
      </c>
      <c r="L93" s="95" t="s">
        <v>29</v>
      </c>
      <c r="M93" s="95" t="s">
        <v>29</v>
      </c>
      <c r="N93" s="95">
        <v>1</v>
      </c>
      <c r="O93" s="95" t="s">
        <v>29</v>
      </c>
      <c r="P93" s="95" t="s">
        <v>29</v>
      </c>
      <c r="Q93" s="95">
        <v>1</v>
      </c>
      <c r="R93" s="95" t="s">
        <v>29</v>
      </c>
      <c r="S93" s="95">
        <v>2</v>
      </c>
      <c r="T93" s="95" t="s">
        <v>29</v>
      </c>
    </row>
    <row r="94" spans="1:20" s="173" customFormat="1" ht="18" customHeight="1" x14ac:dyDescent="0.15">
      <c r="A94" s="181" t="s">
        <v>423</v>
      </c>
      <c r="B94" s="95">
        <f t="shared" si="4"/>
        <v>4</v>
      </c>
      <c r="C94" s="178" t="s">
        <v>29</v>
      </c>
      <c r="D94" s="95" t="s">
        <v>29</v>
      </c>
      <c r="E94" s="95" t="s">
        <v>29</v>
      </c>
      <c r="F94" s="178" t="s">
        <v>29</v>
      </c>
      <c r="G94" s="178" t="s">
        <v>29</v>
      </c>
      <c r="H94" s="178" t="s">
        <v>29</v>
      </c>
      <c r="I94" s="178" t="s">
        <v>29</v>
      </c>
      <c r="J94" s="95">
        <v>1</v>
      </c>
      <c r="K94" s="178" t="s">
        <v>29</v>
      </c>
      <c r="L94" s="95">
        <v>1</v>
      </c>
      <c r="M94" s="95" t="s">
        <v>29</v>
      </c>
      <c r="N94" s="95" t="s">
        <v>29</v>
      </c>
      <c r="O94" s="95" t="s">
        <v>29</v>
      </c>
      <c r="P94" s="95">
        <v>1</v>
      </c>
      <c r="Q94" s="95" t="s">
        <v>29</v>
      </c>
      <c r="R94" s="95" t="s">
        <v>29</v>
      </c>
      <c r="S94" s="196">
        <v>1</v>
      </c>
      <c r="T94" s="95" t="s">
        <v>29</v>
      </c>
    </row>
    <row r="95" spans="1:20" s="173" customFormat="1" ht="18" customHeight="1" x14ac:dyDescent="0.15">
      <c r="A95" s="181" t="s">
        <v>424</v>
      </c>
      <c r="B95" s="95">
        <f t="shared" si="4"/>
        <v>17</v>
      </c>
      <c r="C95" s="95">
        <v>2</v>
      </c>
      <c r="D95" s="95" t="s">
        <v>29</v>
      </c>
      <c r="E95" s="95">
        <v>2</v>
      </c>
      <c r="F95" s="95">
        <v>2</v>
      </c>
      <c r="G95" s="95" t="s">
        <v>29</v>
      </c>
      <c r="H95" s="95" t="s">
        <v>29</v>
      </c>
      <c r="I95" s="95">
        <v>1</v>
      </c>
      <c r="J95" s="95">
        <v>2</v>
      </c>
      <c r="K95" s="95" t="s">
        <v>29</v>
      </c>
      <c r="L95" s="95" t="s">
        <v>29</v>
      </c>
      <c r="M95" s="95" t="s">
        <v>29</v>
      </c>
      <c r="N95" s="95">
        <v>3</v>
      </c>
      <c r="O95" s="95" t="s">
        <v>29</v>
      </c>
      <c r="P95" s="95" t="s">
        <v>29</v>
      </c>
      <c r="Q95" s="95" t="s">
        <v>29</v>
      </c>
      <c r="R95" s="95" t="s">
        <v>29</v>
      </c>
      <c r="S95" s="95">
        <v>4</v>
      </c>
      <c r="T95" s="95">
        <v>1</v>
      </c>
    </row>
    <row r="96" spans="1:20" s="173" customFormat="1" ht="18" customHeight="1" x14ac:dyDescent="0.15">
      <c r="A96" s="181" t="s">
        <v>425</v>
      </c>
      <c r="B96" s="95">
        <f t="shared" si="4"/>
        <v>95</v>
      </c>
      <c r="C96" s="95" t="s">
        <v>29</v>
      </c>
      <c r="D96" s="95" t="s">
        <v>29</v>
      </c>
      <c r="E96" s="95">
        <v>2</v>
      </c>
      <c r="F96" s="95">
        <v>3</v>
      </c>
      <c r="G96" s="95" t="s">
        <v>29</v>
      </c>
      <c r="H96" s="95" t="s">
        <v>29</v>
      </c>
      <c r="I96" s="95">
        <v>3</v>
      </c>
      <c r="J96" s="95">
        <v>33</v>
      </c>
      <c r="K96" s="95">
        <v>1</v>
      </c>
      <c r="L96" s="95">
        <v>4</v>
      </c>
      <c r="M96" s="95">
        <v>2</v>
      </c>
      <c r="N96" s="95">
        <v>20</v>
      </c>
      <c r="O96" s="95">
        <v>14</v>
      </c>
      <c r="P96" s="95">
        <v>2</v>
      </c>
      <c r="Q96" s="95">
        <v>2</v>
      </c>
      <c r="R96" s="95" t="s">
        <v>29</v>
      </c>
      <c r="S96" s="95">
        <v>9</v>
      </c>
      <c r="T96" s="95" t="s">
        <v>29</v>
      </c>
    </row>
    <row r="97" spans="1:20" s="173" customFormat="1" ht="18" customHeight="1" x14ac:dyDescent="0.15">
      <c r="A97" s="181" t="s">
        <v>426</v>
      </c>
      <c r="B97" s="95">
        <f t="shared" si="4"/>
        <v>8</v>
      </c>
      <c r="C97" s="95" t="s">
        <v>29</v>
      </c>
      <c r="D97" s="95" t="s">
        <v>29</v>
      </c>
      <c r="E97" s="95">
        <v>1</v>
      </c>
      <c r="F97" s="95" t="s">
        <v>29</v>
      </c>
      <c r="G97" s="95" t="s">
        <v>29</v>
      </c>
      <c r="H97" s="95" t="s">
        <v>29</v>
      </c>
      <c r="I97" s="95" t="s">
        <v>29</v>
      </c>
      <c r="J97" s="95">
        <v>5</v>
      </c>
      <c r="K97" s="95" t="s">
        <v>29</v>
      </c>
      <c r="L97" s="95" t="s">
        <v>29</v>
      </c>
      <c r="M97" s="95" t="s">
        <v>29</v>
      </c>
      <c r="N97" s="95" t="s">
        <v>29</v>
      </c>
      <c r="O97" s="95" t="s">
        <v>29</v>
      </c>
      <c r="P97" s="95">
        <v>1</v>
      </c>
      <c r="Q97" s="95" t="s">
        <v>29</v>
      </c>
      <c r="R97" s="95" t="s">
        <v>29</v>
      </c>
      <c r="S97" s="95">
        <v>1</v>
      </c>
      <c r="T97" s="95" t="s">
        <v>29</v>
      </c>
    </row>
    <row r="98" spans="1:20" s="173" customFormat="1" ht="18" customHeight="1" x14ac:dyDescent="0.15">
      <c r="A98" s="181" t="s">
        <v>427</v>
      </c>
      <c r="B98" s="95">
        <f t="shared" si="4"/>
        <v>5</v>
      </c>
      <c r="C98" s="95">
        <v>1</v>
      </c>
      <c r="D98" s="95" t="s">
        <v>29</v>
      </c>
      <c r="E98" s="95" t="s">
        <v>29</v>
      </c>
      <c r="F98" s="95">
        <v>1</v>
      </c>
      <c r="G98" s="95" t="s">
        <v>29</v>
      </c>
      <c r="H98" s="95" t="s">
        <v>29</v>
      </c>
      <c r="I98" s="95" t="s">
        <v>29</v>
      </c>
      <c r="J98" s="95" t="s">
        <v>29</v>
      </c>
      <c r="K98" s="95" t="s">
        <v>29</v>
      </c>
      <c r="L98" s="95" t="s">
        <v>29</v>
      </c>
      <c r="M98" s="95" t="s">
        <v>29</v>
      </c>
      <c r="N98" s="95" t="s">
        <v>29</v>
      </c>
      <c r="O98" s="95" t="s">
        <v>29</v>
      </c>
      <c r="P98" s="95" t="s">
        <v>29</v>
      </c>
      <c r="Q98" s="95" t="s">
        <v>29</v>
      </c>
      <c r="R98" s="95" t="s">
        <v>29</v>
      </c>
      <c r="S98" s="95">
        <v>3</v>
      </c>
      <c r="T98" s="95" t="s">
        <v>29</v>
      </c>
    </row>
    <row r="99" spans="1:20" s="173" customFormat="1" ht="18" customHeight="1" x14ac:dyDescent="0.15">
      <c r="A99" s="181" t="s">
        <v>428</v>
      </c>
      <c r="B99" s="95">
        <f t="shared" si="4"/>
        <v>49</v>
      </c>
      <c r="C99" s="95" t="s">
        <v>29</v>
      </c>
      <c r="D99" s="95" t="s">
        <v>29</v>
      </c>
      <c r="E99" s="95">
        <v>8</v>
      </c>
      <c r="F99" s="95">
        <v>6</v>
      </c>
      <c r="G99" s="95" t="s">
        <v>29</v>
      </c>
      <c r="H99" s="95" t="s">
        <v>29</v>
      </c>
      <c r="I99" s="95">
        <v>6</v>
      </c>
      <c r="J99" s="95">
        <v>13</v>
      </c>
      <c r="K99" s="95" t="s">
        <v>29</v>
      </c>
      <c r="L99" s="95">
        <v>1</v>
      </c>
      <c r="M99" s="95" t="s">
        <v>29</v>
      </c>
      <c r="N99" s="95">
        <v>6</v>
      </c>
      <c r="O99" s="95">
        <v>3</v>
      </c>
      <c r="P99" s="95" t="s">
        <v>29</v>
      </c>
      <c r="Q99" s="95">
        <v>1</v>
      </c>
      <c r="R99" s="95" t="s">
        <v>29</v>
      </c>
      <c r="S99" s="95">
        <v>5</v>
      </c>
      <c r="T99" s="95" t="s">
        <v>29</v>
      </c>
    </row>
    <row r="100" spans="1:20" s="173" customFormat="1" ht="18" customHeight="1" x14ac:dyDescent="0.15">
      <c r="A100" s="181" t="s">
        <v>429</v>
      </c>
      <c r="B100" s="95">
        <f t="shared" si="4"/>
        <v>110</v>
      </c>
      <c r="C100" s="95" t="s">
        <v>29</v>
      </c>
      <c r="D100" s="95" t="s">
        <v>29</v>
      </c>
      <c r="E100" s="95">
        <v>9</v>
      </c>
      <c r="F100" s="95">
        <v>27</v>
      </c>
      <c r="G100" s="95" t="s">
        <v>29</v>
      </c>
      <c r="H100" s="95" t="s">
        <v>29</v>
      </c>
      <c r="I100" s="95">
        <v>5</v>
      </c>
      <c r="J100" s="95">
        <v>18</v>
      </c>
      <c r="K100" s="95">
        <v>1</v>
      </c>
      <c r="L100" s="95">
        <v>10</v>
      </c>
      <c r="M100" s="95">
        <v>2</v>
      </c>
      <c r="N100" s="95">
        <v>9</v>
      </c>
      <c r="O100" s="95">
        <v>10</v>
      </c>
      <c r="P100" s="95">
        <v>4</v>
      </c>
      <c r="Q100" s="95">
        <v>3</v>
      </c>
      <c r="R100" s="95">
        <v>2</v>
      </c>
      <c r="S100" s="95">
        <v>10</v>
      </c>
      <c r="T100" s="95" t="s">
        <v>29</v>
      </c>
    </row>
    <row r="101" spans="1:20" s="173" customFormat="1" ht="18" customHeight="1" x14ac:dyDescent="0.15">
      <c r="A101" s="181" t="s">
        <v>430</v>
      </c>
      <c r="B101" s="95">
        <f t="shared" si="4"/>
        <v>8</v>
      </c>
      <c r="C101" s="95" t="s">
        <v>29</v>
      </c>
      <c r="D101" s="95" t="s">
        <v>29</v>
      </c>
      <c r="E101" s="95">
        <v>1</v>
      </c>
      <c r="F101" s="95">
        <v>2</v>
      </c>
      <c r="G101" s="95" t="s">
        <v>29</v>
      </c>
      <c r="H101" s="95" t="s">
        <v>29</v>
      </c>
      <c r="I101" s="95">
        <v>1</v>
      </c>
      <c r="J101" s="95">
        <v>2</v>
      </c>
      <c r="K101" s="95" t="s">
        <v>29</v>
      </c>
      <c r="L101" s="95">
        <v>1</v>
      </c>
      <c r="M101" s="95" t="s">
        <v>29</v>
      </c>
      <c r="N101" s="95" t="s">
        <v>29</v>
      </c>
      <c r="O101" s="95">
        <v>1</v>
      </c>
      <c r="P101" s="95" t="s">
        <v>29</v>
      </c>
      <c r="Q101" s="95" t="s">
        <v>29</v>
      </c>
      <c r="R101" s="95" t="s">
        <v>29</v>
      </c>
      <c r="S101" s="95" t="s">
        <v>29</v>
      </c>
      <c r="T101" s="95" t="s">
        <v>29</v>
      </c>
    </row>
    <row r="102" spans="1:20" s="173" customFormat="1" ht="18" customHeight="1" x14ac:dyDescent="0.15">
      <c r="A102" s="181" t="s">
        <v>431</v>
      </c>
      <c r="B102" s="95">
        <f t="shared" si="4"/>
        <v>2</v>
      </c>
      <c r="C102" s="95" t="s">
        <v>29</v>
      </c>
      <c r="D102" s="95" t="s">
        <v>29</v>
      </c>
      <c r="E102" s="95" t="s">
        <v>29</v>
      </c>
      <c r="F102" s="95" t="s">
        <v>29</v>
      </c>
      <c r="G102" s="95" t="s">
        <v>29</v>
      </c>
      <c r="H102" s="95" t="s">
        <v>29</v>
      </c>
      <c r="I102" s="95">
        <v>2</v>
      </c>
      <c r="J102" s="95" t="s">
        <v>29</v>
      </c>
      <c r="K102" s="95" t="s">
        <v>29</v>
      </c>
      <c r="L102" s="95" t="s">
        <v>29</v>
      </c>
      <c r="M102" s="95" t="s">
        <v>29</v>
      </c>
      <c r="N102" s="95" t="s">
        <v>29</v>
      </c>
      <c r="O102" s="95" t="s">
        <v>29</v>
      </c>
      <c r="P102" s="95" t="s">
        <v>29</v>
      </c>
      <c r="Q102" s="95" t="s">
        <v>29</v>
      </c>
      <c r="R102" s="95" t="s">
        <v>29</v>
      </c>
      <c r="S102" s="95" t="s">
        <v>29</v>
      </c>
      <c r="T102" s="95" t="s">
        <v>29</v>
      </c>
    </row>
    <row r="103" spans="1:20" s="173" customFormat="1" ht="18" customHeight="1" x14ac:dyDescent="0.15">
      <c r="A103" s="181" t="s">
        <v>432</v>
      </c>
      <c r="B103" s="95">
        <f t="shared" si="4"/>
        <v>8</v>
      </c>
      <c r="C103" s="95" t="s">
        <v>29</v>
      </c>
      <c r="D103" s="95" t="s">
        <v>29</v>
      </c>
      <c r="E103" s="95">
        <v>2</v>
      </c>
      <c r="F103" s="95">
        <v>1</v>
      </c>
      <c r="G103" s="95" t="s">
        <v>29</v>
      </c>
      <c r="H103" s="95" t="s">
        <v>29</v>
      </c>
      <c r="I103" s="95">
        <v>1</v>
      </c>
      <c r="J103" s="95" t="s">
        <v>29</v>
      </c>
      <c r="K103" s="95" t="s">
        <v>29</v>
      </c>
      <c r="L103" s="95" t="s">
        <v>29</v>
      </c>
      <c r="M103" s="95">
        <v>1</v>
      </c>
      <c r="N103" s="95" t="s">
        <v>29</v>
      </c>
      <c r="O103" s="95" t="s">
        <v>29</v>
      </c>
      <c r="P103" s="95">
        <v>1</v>
      </c>
      <c r="Q103" s="95">
        <v>2</v>
      </c>
      <c r="R103" s="95" t="s">
        <v>29</v>
      </c>
      <c r="S103" s="95" t="s">
        <v>29</v>
      </c>
      <c r="T103" s="95" t="s">
        <v>29</v>
      </c>
    </row>
    <row r="104" spans="1:20" s="173" customFormat="1" ht="18" customHeight="1" x14ac:dyDescent="0.15">
      <c r="A104" s="181" t="s">
        <v>433</v>
      </c>
      <c r="B104" s="95">
        <f t="shared" si="4"/>
        <v>16</v>
      </c>
      <c r="C104" s="95" t="s">
        <v>29</v>
      </c>
      <c r="D104" s="95" t="s">
        <v>29</v>
      </c>
      <c r="E104" s="95">
        <v>1</v>
      </c>
      <c r="F104" s="95">
        <v>5</v>
      </c>
      <c r="G104" s="95" t="s">
        <v>29</v>
      </c>
      <c r="H104" s="95" t="s">
        <v>29</v>
      </c>
      <c r="I104" s="95" t="s">
        <v>29</v>
      </c>
      <c r="J104" s="95">
        <v>2</v>
      </c>
      <c r="K104" s="95" t="s">
        <v>29</v>
      </c>
      <c r="L104" s="95" t="s">
        <v>29</v>
      </c>
      <c r="M104" s="95" t="s">
        <v>29</v>
      </c>
      <c r="N104" s="95">
        <v>4</v>
      </c>
      <c r="O104" s="95" t="s">
        <v>29</v>
      </c>
      <c r="P104" s="95" t="s">
        <v>29</v>
      </c>
      <c r="Q104" s="95">
        <v>2</v>
      </c>
      <c r="R104" s="95">
        <v>1</v>
      </c>
      <c r="S104" s="95" t="s">
        <v>29</v>
      </c>
      <c r="T104" s="95">
        <v>1</v>
      </c>
    </row>
    <row r="105" spans="1:20" s="173" customFormat="1" ht="18" customHeight="1" x14ac:dyDescent="0.15">
      <c r="A105" s="181" t="s">
        <v>434</v>
      </c>
      <c r="B105" s="95">
        <f t="shared" si="4"/>
        <v>16</v>
      </c>
      <c r="C105" s="95" t="s">
        <v>29</v>
      </c>
      <c r="D105" s="95" t="s">
        <v>29</v>
      </c>
      <c r="E105" s="95">
        <v>1</v>
      </c>
      <c r="F105" s="95" t="s">
        <v>29</v>
      </c>
      <c r="G105" s="95" t="s">
        <v>29</v>
      </c>
      <c r="H105" s="95" t="s">
        <v>29</v>
      </c>
      <c r="I105" s="95">
        <v>1</v>
      </c>
      <c r="J105" s="95">
        <v>6</v>
      </c>
      <c r="K105" s="95" t="s">
        <v>29</v>
      </c>
      <c r="L105" s="95">
        <v>1</v>
      </c>
      <c r="M105" s="95">
        <v>2</v>
      </c>
      <c r="N105" s="95" t="s">
        <v>29</v>
      </c>
      <c r="O105" s="95">
        <v>1</v>
      </c>
      <c r="P105" s="95" t="s">
        <v>29</v>
      </c>
      <c r="Q105" s="95">
        <v>2</v>
      </c>
      <c r="R105" s="95" t="s">
        <v>29</v>
      </c>
      <c r="S105" s="95">
        <v>2</v>
      </c>
      <c r="T105" s="95" t="s">
        <v>29</v>
      </c>
    </row>
    <row r="106" spans="1:20" s="173" customFormat="1" ht="18" customHeight="1" x14ac:dyDescent="0.15">
      <c r="A106" s="181" t="s">
        <v>435</v>
      </c>
      <c r="B106" s="95">
        <f t="shared" si="4"/>
        <v>4</v>
      </c>
      <c r="C106" s="95" t="s">
        <v>29</v>
      </c>
      <c r="D106" s="95" t="s">
        <v>29</v>
      </c>
      <c r="E106" s="95" t="s">
        <v>29</v>
      </c>
      <c r="F106" s="95">
        <v>1</v>
      </c>
      <c r="G106" s="95" t="s">
        <v>29</v>
      </c>
      <c r="H106" s="95" t="s">
        <v>29</v>
      </c>
      <c r="I106" s="95" t="s">
        <v>29</v>
      </c>
      <c r="J106" s="95">
        <v>2</v>
      </c>
      <c r="K106" s="95" t="s">
        <v>29</v>
      </c>
      <c r="L106" s="95" t="s">
        <v>29</v>
      </c>
      <c r="M106" s="95" t="s">
        <v>29</v>
      </c>
      <c r="N106" s="95" t="s">
        <v>29</v>
      </c>
      <c r="O106" s="95" t="s">
        <v>29</v>
      </c>
      <c r="P106" s="95" t="s">
        <v>29</v>
      </c>
      <c r="Q106" s="95" t="s">
        <v>29</v>
      </c>
      <c r="R106" s="95" t="s">
        <v>29</v>
      </c>
      <c r="S106" s="95">
        <v>1</v>
      </c>
      <c r="T106" s="95" t="s">
        <v>29</v>
      </c>
    </row>
    <row r="107" spans="1:20" s="173" customFormat="1" ht="18" customHeight="1" x14ac:dyDescent="0.15">
      <c r="A107" s="181" t="s">
        <v>436</v>
      </c>
      <c r="B107" s="95">
        <f t="shared" si="4"/>
        <v>131</v>
      </c>
      <c r="C107" s="95">
        <v>1</v>
      </c>
      <c r="D107" s="95" t="s">
        <v>29</v>
      </c>
      <c r="E107" s="95">
        <v>19</v>
      </c>
      <c r="F107" s="95">
        <v>24</v>
      </c>
      <c r="G107" s="95" t="s">
        <v>29</v>
      </c>
      <c r="H107" s="95" t="s">
        <v>29</v>
      </c>
      <c r="I107" s="95">
        <v>9</v>
      </c>
      <c r="J107" s="95">
        <v>36</v>
      </c>
      <c r="K107" s="95" t="s">
        <v>29</v>
      </c>
      <c r="L107" s="95">
        <v>3</v>
      </c>
      <c r="M107" s="95">
        <v>5</v>
      </c>
      <c r="N107" s="95">
        <v>7</v>
      </c>
      <c r="O107" s="95">
        <v>7</v>
      </c>
      <c r="P107" s="95">
        <v>1</v>
      </c>
      <c r="Q107" s="95">
        <v>4</v>
      </c>
      <c r="R107" s="95" t="s">
        <v>29</v>
      </c>
      <c r="S107" s="95">
        <v>15</v>
      </c>
      <c r="T107" s="95" t="s">
        <v>29</v>
      </c>
    </row>
    <row r="108" spans="1:20" s="173" customFormat="1" ht="18" customHeight="1" x14ac:dyDescent="0.15">
      <c r="A108" s="181" t="s">
        <v>437</v>
      </c>
      <c r="B108" s="95">
        <f t="shared" si="4"/>
        <v>39</v>
      </c>
      <c r="C108" s="95" t="s">
        <v>29</v>
      </c>
      <c r="D108" s="95" t="s">
        <v>29</v>
      </c>
      <c r="E108" s="95">
        <v>2</v>
      </c>
      <c r="F108" s="95">
        <v>5</v>
      </c>
      <c r="G108" s="95" t="s">
        <v>29</v>
      </c>
      <c r="H108" s="95" t="s">
        <v>29</v>
      </c>
      <c r="I108" s="95">
        <v>7</v>
      </c>
      <c r="J108" s="95">
        <v>11</v>
      </c>
      <c r="K108" s="95">
        <v>1</v>
      </c>
      <c r="L108" s="95" t="s">
        <v>29</v>
      </c>
      <c r="M108" s="95" t="s">
        <v>29</v>
      </c>
      <c r="N108" s="95">
        <v>2</v>
      </c>
      <c r="O108" s="95">
        <v>2</v>
      </c>
      <c r="P108" s="95" t="s">
        <v>29</v>
      </c>
      <c r="Q108" s="95">
        <v>1</v>
      </c>
      <c r="R108" s="95" t="s">
        <v>29</v>
      </c>
      <c r="S108" s="95">
        <v>8</v>
      </c>
      <c r="T108" s="95" t="s">
        <v>29</v>
      </c>
    </row>
    <row r="109" spans="1:20" s="173" customFormat="1" ht="18" customHeight="1" x14ac:dyDescent="0.15">
      <c r="A109" s="181" t="s">
        <v>438</v>
      </c>
      <c r="B109" s="95">
        <f t="shared" si="4"/>
        <v>14</v>
      </c>
      <c r="C109" s="95" t="s">
        <v>29</v>
      </c>
      <c r="D109" s="95" t="s">
        <v>29</v>
      </c>
      <c r="E109" s="95">
        <v>3</v>
      </c>
      <c r="F109" s="95">
        <v>1</v>
      </c>
      <c r="G109" s="95">
        <v>2</v>
      </c>
      <c r="H109" s="95" t="s">
        <v>29</v>
      </c>
      <c r="I109" s="95" t="s">
        <v>29</v>
      </c>
      <c r="J109" s="95">
        <v>1</v>
      </c>
      <c r="K109" s="95" t="s">
        <v>29</v>
      </c>
      <c r="L109" s="95" t="s">
        <v>29</v>
      </c>
      <c r="M109" s="95" t="s">
        <v>29</v>
      </c>
      <c r="N109" s="95" t="s">
        <v>29</v>
      </c>
      <c r="O109" s="95" t="s">
        <v>29</v>
      </c>
      <c r="P109" s="95" t="s">
        <v>29</v>
      </c>
      <c r="Q109" s="95">
        <v>2</v>
      </c>
      <c r="R109" s="95" t="s">
        <v>29</v>
      </c>
      <c r="S109" s="95">
        <v>5</v>
      </c>
      <c r="T109" s="95" t="s">
        <v>29</v>
      </c>
    </row>
    <row r="110" spans="1:20" s="173" customFormat="1" ht="18" customHeight="1" x14ac:dyDescent="0.15">
      <c r="A110" s="181" t="s">
        <v>439</v>
      </c>
      <c r="B110" s="95">
        <f t="shared" si="4"/>
        <v>11</v>
      </c>
      <c r="C110" s="95">
        <v>1</v>
      </c>
      <c r="D110" s="95" t="s">
        <v>29</v>
      </c>
      <c r="E110" s="95">
        <v>1</v>
      </c>
      <c r="F110" s="95">
        <v>1</v>
      </c>
      <c r="G110" s="95" t="s">
        <v>29</v>
      </c>
      <c r="H110" s="95" t="s">
        <v>29</v>
      </c>
      <c r="I110" s="95">
        <v>1</v>
      </c>
      <c r="J110" s="95" t="s">
        <v>29</v>
      </c>
      <c r="K110" s="95" t="s">
        <v>29</v>
      </c>
      <c r="L110" s="95" t="s">
        <v>29</v>
      </c>
      <c r="M110" s="95" t="s">
        <v>29</v>
      </c>
      <c r="N110" s="95">
        <v>2</v>
      </c>
      <c r="O110" s="95" t="s">
        <v>29</v>
      </c>
      <c r="P110" s="95" t="s">
        <v>29</v>
      </c>
      <c r="Q110" s="95">
        <v>4</v>
      </c>
      <c r="R110" s="95" t="s">
        <v>29</v>
      </c>
      <c r="S110" s="95" t="s">
        <v>29</v>
      </c>
      <c r="T110" s="95">
        <v>1</v>
      </c>
    </row>
    <row r="111" spans="1:20" s="173" customFormat="1" ht="18" customHeight="1" x14ac:dyDescent="0.15">
      <c r="A111" s="181" t="s">
        <v>440</v>
      </c>
      <c r="B111" s="95">
        <f t="shared" si="4"/>
        <v>5</v>
      </c>
      <c r="C111" s="95">
        <v>2</v>
      </c>
      <c r="D111" s="95" t="s">
        <v>29</v>
      </c>
      <c r="E111" s="95" t="s">
        <v>29</v>
      </c>
      <c r="F111" s="95">
        <v>1</v>
      </c>
      <c r="G111" s="95" t="s">
        <v>29</v>
      </c>
      <c r="H111" s="95" t="s">
        <v>29</v>
      </c>
      <c r="I111" s="95" t="s">
        <v>29</v>
      </c>
      <c r="J111" s="95" t="s">
        <v>29</v>
      </c>
      <c r="K111" s="95" t="s">
        <v>29</v>
      </c>
      <c r="L111" s="95" t="s">
        <v>29</v>
      </c>
      <c r="M111" s="95" t="s">
        <v>29</v>
      </c>
      <c r="N111" s="95" t="s">
        <v>29</v>
      </c>
      <c r="O111" s="95" t="s">
        <v>29</v>
      </c>
      <c r="P111" s="95" t="s">
        <v>29</v>
      </c>
      <c r="Q111" s="95" t="s">
        <v>29</v>
      </c>
      <c r="R111" s="95" t="s">
        <v>29</v>
      </c>
      <c r="S111" s="95">
        <v>2</v>
      </c>
      <c r="T111" s="95" t="s">
        <v>29</v>
      </c>
    </row>
    <row r="112" spans="1:20" s="173" customFormat="1" ht="18" customHeight="1" x14ac:dyDescent="0.15">
      <c r="A112" s="181" t="s">
        <v>441</v>
      </c>
      <c r="B112" s="95">
        <f t="shared" si="4"/>
        <v>3</v>
      </c>
      <c r="C112" s="95" t="s">
        <v>29</v>
      </c>
      <c r="D112" s="95" t="s">
        <v>29</v>
      </c>
      <c r="E112" s="95" t="s">
        <v>29</v>
      </c>
      <c r="F112" s="95">
        <v>1</v>
      </c>
      <c r="G112" s="95" t="s">
        <v>29</v>
      </c>
      <c r="H112" s="95" t="s">
        <v>29</v>
      </c>
      <c r="I112" s="95" t="s">
        <v>29</v>
      </c>
      <c r="J112" s="95" t="s">
        <v>29</v>
      </c>
      <c r="K112" s="95" t="s">
        <v>29</v>
      </c>
      <c r="L112" s="95" t="s">
        <v>29</v>
      </c>
      <c r="M112" s="95" t="s">
        <v>29</v>
      </c>
      <c r="N112" s="95" t="s">
        <v>29</v>
      </c>
      <c r="O112" s="95" t="s">
        <v>29</v>
      </c>
      <c r="P112" s="95" t="s">
        <v>29</v>
      </c>
      <c r="Q112" s="95" t="s">
        <v>29</v>
      </c>
      <c r="R112" s="95" t="s">
        <v>29</v>
      </c>
      <c r="S112" s="95">
        <v>2</v>
      </c>
      <c r="T112" s="95" t="s">
        <v>29</v>
      </c>
    </row>
    <row r="113" spans="1:20" s="173" customFormat="1" ht="18" customHeight="1" x14ac:dyDescent="0.15">
      <c r="A113" s="181" t="s">
        <v>442</v>
      </c>
      <c r="B113" s="95">
        <f t="shared" si="4"/>
        <v>3</v>
      </c>
      <c r="C113" s="95" t="s">
        <v>29</v>
      </c>
      <c r="D113" s="95" t="s">
        <v>29</v>
      </c>
      <c r="E113" s="95" t="s">
        <v>29</v>
      </c>
      <c r="F113" s="95">
        <v>1</v>
      </c>
      <c r="G113" s="95" t="s">
        <v>29</v>
      </c>
      <c r="H113" s="95" t="s">
        <v>29</v>
      </c>
      <c r="I113" s="95" t="s">
        <v>29</v>
      </c>
      <c r="J113" s="95" t="s">
        <v>29</v>
      </c>
      <c r="K113" s="95" t="s">
        <v>29</v>
      </c>
      <c r="L113" s="95" t="s">
        <v>29</v>
      </c>
      <c r="M113" s="95">
        <v>1</v>
      </c>
      <c r="N113" s="95" t="s">
        <v>29</v>
      </c>
      <c r="O113" s="95" t="s">
        <v>29</v>
      </c>
      <c r="P113" s="95" t="s">
        <v>29</v>
      </c>
      <c r="Q113" s="95" t="s">
        <v>29</v>
      </c>
      <c r="R113" s="95" t="s">
        <v>29</v>
      </c>
      <c r="S113" s="95">
        <v>1</v>
      </c>
      <c r="T113" s="95" t="s">
        <v>29</v>
      </c>
    </row>
    <row r="114" spans="1:20" s="173" customFormat="1" ht="18" customHeight="1" x14ac:dyDescent="0.15">
      <c r="A114" s="181" t="s">
        <v>443</v>
      </c>
      <c r="B114" s="95">
        <f t="shared" si="4"/>
        <v>12</v>
      </c>
      <c r="C114" s="95" t="s">
        <v>29</v>
      </c>
      <c r="D114" s="95" t="s">
        <v>29</v>
      </c>
      <c r="E114" s="95">
        <v>1</v>
      </c>
      <c r="F114" s="95">
        <v>2</v>
      </c>
      <c r="G114" s="95" t="s">
        <v>29</v>
      </c>
      <c r="H114" s="95" t="s">
        <v>29</v>
      </c>
      <c r="I114" s="95" t="s">
        <v>29</v>
      </c>
      <c r="J114" s="95">
        <v>1</v>
      </c>
      <c r="K114" s="95" t="s">
        <v>29</v>
      </c>
      <c r="L114" s="95" t="s">
        <v>29</v>
      </c>
      <c r="M114" s="95">
        <v>3</v>
      </c>
      <c r="N114" s="95" t="s">
        <v>29</v>
      </c>
      <c r="O114" s="95">
        <v>2</v>
      </c>
      <c r="P114" s="95">
        <v>1</v>
      </c>
      <c r="Q114" s="95" t="s">
        <v>29</v>
      </c>
      <c r="R114" s="95" t="s">
        <v>29</v>
      </c>
      <c r="S114" s="95">
        <v>2</v>
      </c>
      <c r="T114" s="95" t="s">
        <v>29</v>
      </c>
    </row>
    <row r="115" spans="1:20" s="173" customFormat="1" ht="18" customHeight="1" x14ac:dyDescent="0.15">
      <c r="A115" s="181" t="s">
        <v>444</v>
      </c>
      <c r="B115" s="95">
        <f t="shared" si="4"/>
        <v>8</v>
      </c>
      <c r="C115" s="95">
        <v>1</v>
      </c>
      <c r="D115" s="95" t="s">
        <v>29</v>
      </c>
      <c r="E115" s="95">
        <v>1</v>
      </c>
      <c r="F115" s="95">
        <v>1</v>
      </c>
      <c r="G115" s="95" t="s">
        <v>29</v>
      </c>
      <c r="H115" s="95" t="s">
        <v>29</v>
      </c>
      <c r="I115" s="95" t="s">
        <v>29</v>
      </c>
      <c r="J115" s="95" t="s">
        <v>29</v>
      </c>
      <c r="K115" s="95" t="s">
        <v>29</v>
      </c>
      <c r="L115" s="95" t="s">
        <v>29</v>
      </c>
      <c r="M115" s="95">
        <v>1</v>
      </c>
      <c r="N115" s="95" t="s">
        <v>29</v>
      </c>
      <c r="O115" s="95" t="s">
        <v>29</v>
      </c>
      <c r="P115" s="95" t="s">
        <v>29</v>
      </c>
      <c r="Q115" s="95">
        <v>1</v>
      </c>
      <c r="R115" s="95">
        <v>1</v>
      </c>
      <c r="S115" s="95">
        <v>1</v>
      </c>
      <c r="T115" s="95">
        <v>1</v>
      </c>
    </row>
    <row r="116" spans="1:20" s="173" customFormat="1" ht="18" customHeight="1" x14ac:dyDescent="0.15">
      <c r="A116" s="181" t="s">
        <v>445</v>
      </c>
      <c r="B116" s="95">
        <f t="shared" si="4"/>
        <v>5</v>
      </c>
      <c r="C116" s="95" t="s">
        <v>29</v>
      </c>
      <c r="D116" s="95" t="s">
        <v>29</v>
      </c>
      <c r="E116" s="95">
        <v>1</v>
      </c>
      <c r="F116" s="95">
        <v>1</v>
      </c>
      <c r="G116" s="95" t="s">
        <v>29</v>
      </c>
      <c r="H116" s="95" t="s">
        <v>29</v>
      </c>
      <c r="I116" s="95" t="s">
        <v>29</v>
      </c>
      <c r="J116" s="95" t="s">
        <v>29</v>
      </c>
      <c r="K116" s="95" t="s">
        <v>29</v>
      </c>
      <c r="L116" s="95" t="s">
        <v>29</v>
      </c>
      <c r="M116" s="95" t="s">
        <v>29</v>
      </c>
      <c r="N116" s="95" t="s">
        <v>29</v>
      </c>
      <c r="O116" s="95">
        <v>1</v>
      </c>
      <c r="P116" s="95" t="s">
        <v>29</v>
      </c>
      <c r="Q116" s="95" t="s">
        <v>29</v>
      </c>
      <c r="R116" s="95">
        <v>1</v>
      </c>
      <c r="S116" s="95">
        <v>1</v>
      </c>
      <c r="T116" s="95" t="s">
        <v>29</v>
      </c>
    </row>
    <row r="117" spans="1:20" s="173" customFormat="1" ht="18" customHeight="1" x14ac:dyDescent="0.15">
      <c r="A117" s="181" t="s">
        <v>446</v>
      </c>
      <c r="B117" s="95">
        <f t="shared" si="4"/>
        <v>11</v>
      </c>
      <c r="C117" s="95">
        <v>1</v>
      </c>
      <c r="D117" s="95" t="s">
        <v>29</v>
      </c>
      <c r="E117" s="95" t="s">
        <v>29</v>
      </c>
      <c r="F117" s="95">
        <v>3</v>
      </c>
      <c r="G117" s="95" t="s">
        <v>29</v>
      </c>
      <c r="H117" s="95" t="s">
        <v>29</v>
      </c>
      <c r="I117" s="95">
        <v>1</v>
      </c>
      <c r="J117" s="95" t="s">
        <v>29</v>
      </c>
      <c r="K117" s="95" t="s">
        <v>29</v>
      </c>
      <c r="L117" s="95">
        <v>1</v>
      </c>
      <c r="M117" s="95">
        <v>2</v>
      </c>
      <c r="N117" s="95" t="s">
        <v>29</v>
      </c>
      <c r="O117" s="95" t="s">
        <v>29</v>
      </c>
      <c r="P117" s="95" t="s">
        <v>29</v>
      </c>
      <c r="Q117" s="95">
        <v>2</v>
      </c>
      <c r="R117" s="95" t="s">
        <v>29</v>
      </c>
      <c r="S117" s="95">
        <v>1</v>
      </c>
      <c r="T117" s="95" t="s">
        <v>29</v>
      </c>
    </row>
    <row r="118" spans="1:20" s="173" customFormat="1" ht="18" customHeight="1" x14ac:dyDescent="0.15">
      <c r="A118" s="181" t="s">
        <v>447</v>
      </c>
      <c r="B118" s="95">
        <f t="shared" si="4"/>
        <v>36</v>
      </c>
      <c r="C118" s="95">
        <v>1</v>
      </c>
      <c r="D118" s="95" t="s">
        <v>29</v>
      </c>
      <c r="E118" s="95">
        <v>5</v>
      </c>
      <c r="F118" s="95">
        <v>5</v>
      </c>
      <c r="G118" s="95" t="s">
        <v>29</v>
      </c>
      <c r="H118" s="95" t="s">
        <v>29</v>
      </c>
      <c r="I118" s="95" t="s">
        <v>29</v>
      </c>
      <c r="J118" s="95">
        <v>10</v>
      </c>
      <c r="K118" s="95" t="s">
        <v>29</v>
      </c>
      <c r="L118" s="95">
        <v>1</v>
      </c>
      <c r="M118" s="95">
        <v>1</v>
      </c>
      <c r="N118" s="95">
        <v>4</v>
      </c>
      <c r="O118" s="95">
        <v>2</v>
      </c>
      <c r="P118" s="95">
        <v>1</v>
      </c>
      <c r="Q118" s="95">
        <v>3</v>
      </c>
      <c r="R118" s="95" t="s">
        <v>29</v>
      </c>
      <c r="S118" s="95">
        <v>3</v>
      </c>
      <c r="T118" s="95" t="s">
        <v>29</v>
      </c>
    </row>
    <row r="119" spans="1:20" s="173" customFormat="1" ht="18" customHeight="1" x14ac:dyDescent="0.15">
      <c r="A119" s="181" t="s">
        <v>448</v>
      </c>
      <c r="B119" s="95">
        <f t="shared" si="4"/>
        <v>12</v>
      </c>
      <c r="C119" s="95" t="s">
        <v>29</v>
      </c>
      <c r="D119" s="95" t="s">
        <v>29</v>
      </c>
      <c r="E119" s="95">
        <v>1</v>
      </c>
      <c r="F119" s="95">
        <v>1</v>
      </c>
      <c r="G119" s="95" t="s">
        <v>29</v>
      </c>
      <c r="H119" s="95" t="s">
        <v>29</v>
      </c>
      <c r="I119" s="95" t="s">
        <v>29</v>
      </c>
      <c r="J119" s="95">
        <v>1</v>
      </c>
      <c r="K119" s="95" t="s">
        <v>29</v>
      </c>
      <c r="L119" s="95">
        <v>3</v>
      </c>
      <c r="M119" s="95" t="s">
        <v>29</v>
      </c>
      <c r="N119" s="95" t="s">
        <v>29</v>
      </c>
      <c r="O119" s="95">
        <v>2</v>
      </c>
      <c r="P119" s="95" t="s">
        <v>29</v>
      </c>
      <c r="Q119" s="95" t="s">
        <v>29</v>
      </c>
      <c r="R119" s="95" t="s">
        <v>29</v>
      </c>
      <c r="S119" s="95">
        <v>4</v>
      </c>
      <c r="T119" s="95" t="s">
        <v>29</v>
      </c>
    </row>
    <row r="120" spans="1:20" s="173" customFormat="1" ht="18" customHeight="1" x14ac:dyDescent="0.15">
      <c r="A120" s="181" t="s">
        <v>449</v>
      </c>
      <c r="B120" s="95">
        <f t="shared" si="4"/>
        <v>26</v>
      </c>
      <c r="C120" s="95">
        <v>2</v>
      </c>
      <c r="D120" s="95" t="s">
        <v>29</v>
      </c>
      <c r="E120" s="95">
        <v>1</v>
      </c>
      <c r="F120" s="95">
        <v>4</v>
      </c>
      <c r="G120" s="95" t="s">
        <v>29</v>
      </c>
      <c r="H120" s="95" t="s">
        <v>29</v>
      </c>
      <c r="I120" s="95">
        <v>1</v>
      </c>
      <c r="J120" s="95">
        <v>3</v>
      </c>
      <c r="K120" s="95" t="s">
        <v>29</v>
      </c>
      <c r="L120" s="95">
        <v>1</v>
      </c>
      <c r="M120" s="95" t="s">
        <v>29</v>
      </c>
      <c r="N120" s="95" t="s">
        <v>29</v>
      </c>
      <c r="O120" s="95">
        <v>2</v>
      </c>
      <c r="P120" s="95">
        <v>1</v>
      </c>
      <c r="Q120" s="95">
        <v>3</v>
      </c>
      <c r="R120" s="95" t="s">
        <v>29</v>
      </c>
      <c r="S120" s="95">
        <v>7</v>
      </c>
      <c r="T120" s="95">
        <v>1</v>
      </c>
    </row>
    <row r="121" spans="1:20" s="173" customFormat="1" ht="18" customHeight="1" x14ac:dyDescent="0.15">
      <c r="A121" s="181" t="s">
        <v>450</v>
      </c>
      <c r="B121" s="95">
        <f t="shared" si="4"/>
        <v>3</v>
      </c>
      <c r="C121" s="95" t="s">
        <v>29</v>
      </c>
      <c r="D121" s="95" t="s">
        <v>29</v>
      </c>
      <c r="E121" s="95">
        <v>1</v>
      </c>
      <c r="F121" s="95">
        <v>1</v>
      </c>
      <c r="G121" s="95" t="s">
        <v>29</v>
      </c>
      <c r="H121" s="95" t="s">
        <v>29</v>
      </c>
      <c r="I121" s="95" t="s">
        <v>29</v>
      </c>
      <c r="J121" s="95" t="s">
        <v>29</v>
      </c>
      <c r="K121" s="95" t="s">
        <v>29</v>
      </c>
      <c r="L121" s="95" t="s">
        <v>29</v>
      </c>
      <c r="M121" s="95" t="s">
        <v>29</v>
      </c>
      <c r="N121" s="95" t="s">
        <v>29</v>
      </c>
      <c r="O121" s="95" t="s">
        <v>29</v>
      </c>
      <c r="P121" s="95">
        <v>1</v>
      </c>
      <c r="Q121" s="95" t="s">
        <v>29</v>
      </c>
      <c r="R121" s="95" t="s">
        <v>29</v>
      </c>
      <c r="S121" s="95" t="s">
        <v>29</v>
      </c>
      <c r="T121" s="95" t="s">
        <v>29</v>
      </c>
    </row>
    <row r="122" spans="1:20" s="173" customFormat="1" ht="18" customHeight="1" x14ac:dyDescent="0.15">
      <c r="A122" s="181" t="s">
        <v>451</v>
      </c>
      <c r="B122" s="95">
        <f t="shared" si="4"/>
        <v>35</v>
      </c>
      <c r="C122" s="95">
        <v>2</v>
      </c>
      <c r="D122" s="95" t="s">
        <v>29</v>
      </c>
      <c r="E122" s="95">
        <v>5</v>
      </c>
      <c r="F122" s="95">
        <v>4</v>
      </c>
      <c r="G122" s="95">
        <v>1</v>
      </c>
      <c r="H122" s="95" t="s">
        <v>29</v>
      </c>
      <c r="I122" s="95">
        <v>1</v>
      </c>
      <c r="J122" s="95">
        <v>7</v>
      </c>
      <c r="K122" s="95" t="s">
        <v>29</v>
      </c>
      <c r="L122" s="95">
        <v>2</v>
      </c>
      <c r="M122" s="95" t="s">
        <v>29</v>
      </c>
      <c r="N122" s="95">
        <v>3</v>
      </c>
      <c r="O122" s="95">
        <v>1</v>
      </c>
      <c r="P122" s="95" t="s">
        <v>29</v>
      </c>
      <c r="Q122" s="95">
        <v>6</v>
      </c>
      <c r="R122" s="95" t="s">
        <v>29</v>
      </c>
      <c r="S122" s="95">
        <v>3</v>
      </c>
      <c r="T122" s="95" t="s">
        <v>29</v>
      </c>
    </row>
    <row r="123" spans="1:20" s="173" customFormat="1" ht="18" customHeight="1" x14ac:dyDescent="0.15">
      <c r="A123" s="182" t="s">
        <v>452</v>
      </c>
      <c r="B123" s="183">
        <f t="shared" si="4"/>
        <v>30</v>
      </c>
      <c r="C123" s="183" t="s">
        <v>29</v>
      </c>
      <c r="D123" s="183" t="s">
        <v>29</v>
      </c>
      <c r="E123" s="183">
        <v>1</v>
      </c>
      <c r="F123" s="183">
        <v>5</v>
      </c>
      <c r="G123" s="183" t="s">
        <v>29</v>
      </c>
      <c r="H123" s="183" t="s">
        <v>29</v>
      </c>
      <c r="I123" s="183">
        <v>1</v>
      </c>
      <c r="J123" s="183">
        <v>17</v>
      </c>
      <c r="K123" s="183" t="s">
        <v>29</v>
      </c>
      <c r="L123" s="183">
        <v>1</v>
      </c>
      <c r="M123" s="183" t="s">
        <v>29</v>
      </c>
      <c r="N123" s="183">
        <v>1</v>
      </c>
      <c r="O123" s="183" t="s">
        <v>29</v>
      </c>
      <c r="P123" s="183" t="s">
        <v>29</v>
      </c>
      <c r="Q123" s="183" t="s">
        <v>29</v>
      </c>
      <c r="R123" s="183">
        <v>1</v>
      </c>
      <c r="S123" s="183">
        <v>3</v>
      </c>
      <c r="T123" s="183" t="s">
        <v>29</v>
      </c>
    </row>
    <row r="124" spans="1:20" s="173" customFormat="1" ht="18" customHeight="1" x14ac:dyDescent="0.15">
      <c r="A124" s="204"/>
      <c r="B124" s="196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</row>
    <row r="125" spans="1:20" s="173" customFormat="1" ht="37.5" customHeight="1" x14ac:dyDescent="0.15">
      <c r="A125" s="164" t="s">
        <v>453</v>
      </c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9"/>
      <c r="M125" s="205"/>
      <c r="N125" s="205"/>
      <c r="O125" s="205"/>
      <c r="P125" s="205"/>
      <c r="Q125" s="205"/>
      <c r="R125" s="205"/>
      <c r="S125" s="205"/>
      <c r="T125" s="9" t="s">
        <v>454</v>
      </c>
    </row>
    <row r="126" spans="1:20" s="173" customFormat="1" ht="18.75" customHeight="1" x14ac:dyDescent="0.15">
      <c r="A126" s="197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85"/>
      <c r="M126" s="196"/>
      <c r="N126" s="196"/>
      <c r="O126" s="196"/>
      <c r="P126" s="196"/>
      <c r="Q126" s="196"/>
      <c r="R126" s="196"/>
      <c r="S126" s="196"/>
      <c r="T126" s="185"/>
    </row>
    <row r="127" spans="1:20" ht="11.25" customHeight="1" x14ac:dyDescent="0.15">
      <c r="A127" s="198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200"/>
      <c r="M127" s="206"/>
      <c r="N127" s="206"/>
      <c r="O127" s="206"/>
      <c r="P127" s="206"/>
      <c r="Q127" s="206"/>
      <c r="R127" s="206"/>
      <c r="S127" s="206"/>
      <c r="T127" s="200"/>
    </row>
    <row r="128" spans="1:20" ht="12" customHeight="1" x14ac:dyDescent="0.15">
      <c r="A128" s="270" t="s">
        <v>307</v>
      </c>
      <c r="B128" s="272" t="s">
        <v>308</v>
      </c>
      <c r="C128" s="201" t="s">
        <v>309</v>
      </c>
      <c r="D128" s="201" t="s">
        <v>154</v>
      </c>
      <c r="E128" s="201" t="s">
        <v>159</v>
      </c>
      <c r="F128" s="201" t="s">
        <v>170</v>
      </c>
      <c r="G128" s="201" t="s">
        <v>310</v>
      </c>
      <c r="H128" s="201" t="s">
        <v>311</v>
      </c>
      <c r="I128" s="201" t="s">
        <v>284</v>
      </c>
      <c r="J128" s="201" t="s">
        <v>312</v>
      </c>
      <c r="K128" s="201" t="s">
        <v>313</v>
      </c>
      <c r="L128" s="201" t="s">
        <v>314</v>
      </c>
      <c r="M128" s="201" t="s">
        <v>315</v>
      </c>
      <c r="N128" s="201" t="s">
        <v>316</v>
      </c>
      <c r="O128" s="201" t="s">
        <v>317</v>
      </c>
      <c r="P128" s="201" t="s">
        <v>318</v>
      </c>
      <c r="Q128" s="201" t="s">
        <v>319</v>
      </c>
      <c r="R128" s="201" t="s">
        <v>320</v>
      </c>
      <c r="S128" s="201" t="s">
        <v>321</v>
      </c>
      <c r="T128" s="202" t="s">
        <v>322</v>
      </c>
    </row>
    <row r="129" spans="1:20" s="207" customFormat="1" ht="67.5" customHeight="1" x14ac:dyDescent="0.15">
      <c r="A129" s="271"/>
      <c r="B129" s="273"/>
      <c r="C129" s="174" t="s">
        <v>323</v>
      </c>
      <c r="D129" s="174" t="s">
        <v>324</v>
      </c>
      <c r="E129" s="174" t="s">
        <v>325</v>
      </c>
      <c r="F129" s="174" t="s">
        <v>326</v>
      </c>
      <c r="G129" s="174" t="s">
        <v>327</v>
      </c>
      <c r="H129" s="174" t="s">
        <v>328</v>
      </c>
      <c r="I129" s="174" t="s">
        <v>329</v>
      </c>
      <c r="J129" s="174" t="s">
        <v>330</v>
      </c>
      <c r="K129" s="174" t="s">
        <v>331</v>
      </c>
      <c r="L129" s="174" t="s">
        <v>332</v>
      </c>
      <c r="M129" s="174" t="s">
        <v>333</v>
      </c>
      <c r="N129" s="174" t="s">
        <v>334</v>
      </c>
      <c r="O129" s="174" t="s">
        <v>335</v>
      </c>
      <c r="P129" s="174" t="s">
        <v>336</v>
      </c>
      <c r="Q129" s="174" t="s">
        <v>337</v>
      </c>
      <c r="R129" s="174" t="s">
        <v>338</v>
      </c>
      <c r="S129" s="174" t="s">
        <v>339</v>
      </c>
      <c r="T129" s="203" t="s">
        <v>340</v>
      </c>
    </row>
    <row r="130" spans="1:20" s="173" customFormat="1" ht="18" customHeight="1" x14ac:dyDescent="0.15">
      <c r="A130" s="181" t="s">
        <v>455</v>
      </c>
      <c r="B130" s="95">
        <f>SUM(C130:T130)</f>
        <v>13</v>
      </c>
      <c r="C130" s="95">
        <v>1</v>
      </c>
      <c r="D130" s="95" t="s">
        <v>29</v>
      </c>
      <c r="E130" s="95">
        <v>2</v>
      </c>
      <c r="F130" s="95">
        <v>1</v>
      </c>
      <c r="G130" s="95" t="s">
        <v>29</v>
      </c>
      <c r="H130" s="95" t="s">
        <v>29</v>
      </c>
      <c r="I130" s="95">
        <v>1</v>
      </c>
      <c r="J130" s="95">
        <v>2</v>
      </c>
      <c r="K130" s="95" t="s">
        <v>29</v>
      </c>
      <c r="L130" s="95" t="s">
        <v>29</v>
      </c>
      <c r="M130" s="95" t="s">
        <v>29</v>
      </c>
      <c r="N130" s="95">
        <v>1</v>
      </c>
      <c r="O130" s="95">
        <v>1</v>
      </c>
      <c r="P130" s="95" t="s">
        <v>29</v>
      </c>
      <c r="Q130" s="95">
        <v>2</v>
      </c>
      <c r="R130" s="95" t="s">
        <v>29</v>
      </c>
      <c r="S130" s="95">
        <v>2</v>
      </c>
      <c r="T130" s="95" t="s">
        <v>29</v>
      </c>
    </row>
    <row r="131" spans="1:20" s="173" customFormat="1" ht="18" customHeight="1" x14ac:dyDescent="0.15">
      <c r="A131" s="181" t="s">
        <v>456</v>
      </c>
      <c r="B131" s="95">
        <f t="shared" ref="B131:B165" si="5">SUM(C131:T131)</f>
        <v>18</v>
      </c>
      <c r="C131" s="95">
        <v>2</v>
      </c>
      <c r="D131" s="95" t="s">
        <v>29</v>
      </c>
      <c r="E131" s="95">
        <v>3</v>
      </c>
      <c r="F131" s="95">
        <v>1</v>
      </c>
      <c r="G131" s="95" t="s">
        <v>29</v>
      </c>
      <c r="H131" s="95" t="s">
        <v>29</v>
      </c>
      <c r="I131" s="95" t="s">
        <v>29</v>
      </c>
      <c r="J131" s="95">
        <v>5</v>
      </c>
      <c r="K131" s="95" t="s">
        <v>29</v>
      </c>
      <c r="L131" s="95" t="s">
        <v>29</v>
      </c>
      <c r="M131" s="95">
        <v>1</v>
      </c>
      <c r="N131" s="95">
        <v>1</v>
      </c>
      <c r="O131" s="95">
        <v>1</v>
      </c>
      <c r="P131" s="95" t="s">
        <v>29</v>
      </c>
      <c r="Q131" s="95">
        <v>3</v>
      </c>
      <c r="R131" s="95" t="s">
        <v>29</v>
      </c>
      <c r="S131" s="95">
        <v>1</v>
      </c>
      <c r="T131" s="95" t="s">
        <v>29</v>
      </c>
    </row>
    <row r="132" spans="1:20" s="173" customFormat="1" ht="18" customHeight="1" x14ac:dyDescent="0.15">
      <c r="A132" s="181" t="s">
        <v>457</v>
      </c>
      <c r="B132" s="95">
        <f t="shared" si="5"/>
        <v>21</v>
      </c>
      <c r="C132" s="95" t="s">
        <v>29</v>
      </c>
      <c r="D132" s="95" t="s">
        <v>29</v>
      </c>
      <c r="E132" s="95">
        <v>3</v>
      </c>
      <c r="F132" s="95" t="s">
        <v>29</v>
      </c>
      <c r="G132" s="95" t="s">
        <v>29</v>
      </c>
      <c r="H132" s="95">
        <v>1</v>
      </c>
      <c r="I132" s="95" t="s">
        <v>29</v>
      </c>
      <c r="J132" s="95">
        <v>7</v>
      </c>
      <c r="K132" s="95" t="s">
        <v>29</v>
      </c>
      <c r="L132" s="95" t="s">
        <v>29</v>
      </c>
      <c r="M132" s="95">
        <v>1</v>
      </c>
      <c r="N132" s="95" t="s">
        <v>29</v>
      </c>
      <c r="O132" s="95">
        <v>2</v>
      </c>
      <c r="P132" s="95">
        <v>1</v>
      </c>
      <c r="Q132" s="95">
        <v>1</v>
      </c>
      <c r="R132" s="95">
        <v>2</v>
      </c>
      <c r="S132" s="95">
        <v>2</v>
      </c>
      <c r="T132" s="95">
        <v>1</v>
      </c>
    </row>
    <row r="133" spans="1:20" s="173" customFormat="1" ht="18" customHeight="1" x14ac:dyDescent="0.15">
      <c r="A133" s="181" t="s">
        <v>458</v>
      </c>
      <c r="B133" s="95">
        <f t="shared" si="5"/>
        <v>3</v>
      </c>
      <c r="C133" s="95">
        <v>1</v>
      </c>
      <c r="D133" s="95" t="s">
        <v>29</v>
      </c>
      <c r="E133" s="95" t="s">
        <v>29</v>
      </c>
      <c r="F133" s="95" t="s">
        <v>29</v>
      </c>
      <c r="G133" s="95" t="s">
        <v>29</v>
      </c>
      <c r="H133" s="95" t="s">
        <v>29</v>
      </c>
      <c r="I133" s="95" t="s">
        <v>29</v>
      </c>
      <c r="J133" s="95">
        <v>2</v>
      </c>
      <c r="K133" s="95" t="s">
        <v>29</v>
      </c>
      <c r="L133" s="95" t="s">
        <v>29</v>
      </c>
      <c r="M133" s="95" t="s">
        <v>29</v>
      </c>
      <c r="N133" s="95" t="s">
        <v>29</v>
      </c>
      <c r="O133" s="95" t="s">
        <v>29</v>
      </c>
      <c r="P133" s="95" t="s">
        <v>29</v>
      </c>
      <c r="Q133" s="95" t="s">
        <v>29</v>
      </c>
      <c r="R133" s="95" t="s">
        <v>29</v>
      </c>
      <c r="S133" s="95" t="s">
        <v>29</v>
      </c>
      <c r="T133" s="95" t="s">
        <v>29</v>
      </c>
    </row>
    <row r="134" spans="1:20" s="173" customFormat="1" ht="18" customHeight="1" x14ac:dyDescent="0.15">
      <c r="A134" s="181" t="s">
        <v>459</v>
      </c>
      <c r="B134" s="95">
        <f t="shared" si="5"/>
        <v>12</v>
      </c>
      <c r="C134" s="95" t="s">
        <v>29</v>
      </c>
      <c r="D134" s="95" t="s">
        <v>29</v>
      </c>
      <c r="E134" s="95">
        <v>4</v>
      </c>
      <c r="F134" s="95" t="s">
        <v>29</v>
      </c>
      <c r="G134" s="95" t="s">
        <v>29</v>
      </c>
      <c r="H134" s="95" t="s">
        <v>29</v>
      </c>
      <c r="I134" s="95">
        <v>1</v>
      </c>
      <c r="J134" s="95">
        <v>1</v>
      </c>
      <c r="K134" s="95" t="s">
        <v>29</v>
      </c>
      <c r="L134" s="95" t="s">
        <v>29</v>
      </c>
      <c r="M134" s="95" t="s">
        <v>29</v>
      </c>
      <c r="N134" s="95" t="s">
        <v>29</v>
      </c>
      <c r="O134" s="95" t="s">
        <v>29</v>
      </c>
      <c r="P134" s="95" t="s">
        <v>29</v>
      </c>
      <c r="Q134" s="95">
        <v>1</v>
      </c>
      <c r="R134" s="95" t="s">
        <v>29</v>
      </c>
      <c r="S134" s="95">
        <v>5</v>
      </c>
      <c r="T134" s="95" t="s">
        <v>29</v>
      </c>
    </row>
    <row r="135" spans="1:20" s="173" customFormat="1" ht="18" customHeight="1" x14ac:dyDescent="0.15">
      <c r="A135" s="181" t="s">
        <v>460</v>
      </c>
      <c r="B135" s="95">
        <f t="shared" si="5"/>
        <v>1</v>
      </c>
      <c r="C135" s="95" t="s">
        <v>29</v>
      </c>
      <c r="D135" s="95" t="s">
        <v>29</v>
      </c>
      <c r="E135" s="95" t="s">
        <v>29</v>
      </c>
      <c r="F135" s="95" t="s">
        <v>29</v>
      </c>
      <c r="G135" s="95" t="s">
        <v>29</v>
      </c>
      <c r="H135" s="95" t="s">
        <v>29</v>
      </c>
      <c r="I135" s="95" t="s">
        <v>29</v>
      </c>
      <c r="J135" s="95" t="s">
        <v>29</v>
      </c>
      <c r="K135" s="95" t="s">
        <v>29</v>
      </c>
      <c r="L135" s="95" t="s">
        <v>29</v>
      </c>
      <c r="M135" s="95" t="s">
        <v>29</v>
      </c>
      <c r="N135" s="95">
        <v>1</v>
      </c>
      <c r="O135" s="95" t="s">
        <v>29</v>
      </c>
      <c r="P135" s="95" t="s">
        <v>29</v>
      </c>
      <c r="Q135" s="95" t="s">
        <v>29</v>
      </c>
      <c r="R135" s="95" t="s">
        <v>29</v>
      </c>
      <c r="S135" s="95" t="s">
        <v>29</v>
      </c>
      <c r="T135" s="95" t="s">
        <v>29</v>
      </c>
    </row>
    <row r="136" spans="1:20" ht="18" customHeight="1" x14ac:dyDescent="0.15">
      <c r="A136" s="181" t="s">
        <v>461</v>
      </c>
      <c r="B136" s="95">
        <f t="shared" si="5"/>
        <v>4</v>
      </c>
      <c r="C136" s="95" t="s">
        <v>29</v>
      </c>
      <c r="D136" s="95" t="s">
        <v>29</v>
      </c>
      <c r="E136" s="95" t="s">
        <v>29</v>
      </c>
      <c r="F136" s="95" t="s">
        <v>29</v>
      </c>
      <c r="G136" s="95" t="s">
        <v>29</v>
      </c>
      <c r="H136" s="95">
        <v>1</v>
      </c>
      <c r="I136" s="95" t="s">
        <v>29</v>
      </c>
      <c r="J136" s="95" t="s">
        <v>29</v>
      </c>
      <c r="K136" s="95" t="s">
        <v>29</v>
      </c>
      <c r="L136" s="95" t="s">
        <v>29</v>
      </c>
      <c r="M136" s="95">
        <v>1</v>
      </c>
      <c r="N136" s="95" t="s">
        <v>29</v>
      </c>
      <c r="O136" s="95" t="s">
        <v>29</v>
      </c>
      <c r="P136" s="95">
        <v>1</v>
      </c>
      <c r="Q136" s="95" t="s">
        <v>29</v>
      </c>
      <c r="R136" s="95" t="s">
        <v>29</v>
      </c>
      <c r="S136" s="95">
        <v>1</v>
      </c>
      <c r="T136" s="95" t="s">
        <v>29</v>
      </c>
    </row>
    <row r="137" spans="1:20" ht="18" customHeight="1" x14ac:dyDescent="0.15">
      <c r="A137" s="181" t="s">
        <v>462</v>
      </c>
      <c r="B137" s="95">
        <f t="shared" si="5"/>
        <v>9</v>
      </c>
      <c r="C137" s="95">
        <v>2</v>
      </c>
      <c r="D137" s="95" t="s">
        <v>29</v>
      </c>
      <c r="E137" s="95" t="s">
        <v>29</v>
      </c>
      <c r="F137" s="95">
        <v>3</v>
      </c>
      <c r="G137" s="95" t="s">
        <v>29</v>
      </c>
      <c r="H137" s="95" t="s">
        <v>29</v>
      </c>
      <c r="I137" s="95" t="s">
        <v>29</v>
      </c>
      <c r="J137" s="95">
        <v>1</v>
      </c>
      <c r="K137" s="95" t="s">
        <v>29</v>
      </c>
      <c r="L137" s="95" t="s">
        <v>29</v>
      </c>
      <c r="M137" s="95" t="s">
        <v>29</v>
      </c>
      <c r="N137" s="95" t="s">
        <v>29</v>
      </c>
      <c r="O137" s="95" t="s">
        <v>29</v>
      </c>
      <c r="P137" s="95" t="s">
        <v>29</v>
      </c>
      <c r="Q137" s="95" t="s">
        <v>29</v>
      </c>
      <c r="R137" s="95" t="s">
        <v>29</v>
      </c>
      <c r="S137" s="95">
        <v>2</v>
      </c>
      <c r="T137" s="95">
        <v>1</v>
      </c>
    </row>
    <row r="138" spans="1:20" ht="18" customHeight="1" x14ac:dyDescent="0.15">
      <c r="A138" s="181" t="s">
        <v>463</v>
      </c>
      <c r="B138" s="95">
        <f t="shared" si="5"/>
        <v>4</v>
      </c>
      <c r="C138" s="95" t="s">
        <v>29</v>
      </c>
      <c r="D138" s="95" t="s">
        <v>29</v>
      </c>
      <c r="E138" s="95" t="s">
        <v>29</v>
      </c>
      <c r="F138" s="95">
        <v>1</v>
      </c>
      <c r="G138" s="95" t="s">
        <v>29</v>
      </c>
      <c r="H138" s="95" t="s">
        <v>29</v>
      </c>
      <c r="I138" s="95" t="s">
        <v>29</v>
      </c>
      <c r="J138" s="95" t="s">
        <v>29</v>
      </c>
      <c r="K138" s="95" t="s">
        <v>29</v>
      </c>
      <c r="L138" s="95" t="s">
        <v>29</v>
      </c>
      <c r="M138" s="95" t="s">
        <v>29</v>
      </c>
      <c r="N138" s="95" t="s">
        <v>29</v>
      </c>
      <c r="O138" s="95" t="s">
        <v>29</v>
      </c>
      <c r="P138" s="95" t="s">
        <v>29</v>
      </c>
      <c r="Q138" s="95">
        <v>1</v>
      </c>
      <c r="R138" s="95" t="s">
        <v>29</v>
      </c>
      <c r="S138" s="95">
        <v>2</v>
      </c>
      <c r="T138" s="95" t="s">
        <v>29</v>
      </c>
    </row>
    <row r="139" spans="1:20" ht="18" customHeight="1" x14ac:dyDescent="0.15">
      <c r="A139" s="181" t="s">
        <v>464</v>
      </c>
      <c r="B139" s="95">
        <f t="shared" si="5"/>
        <v>3</v>
      </c>
      <c r="C139" s="95" t="s">
        <v>29</v>
      </c>
      <c r="D139" s="95" t="s">
        <v>29</v>
      </c>
      <c r="E139" s="95" t="s">
        <v>29</v>
      </c>
      <c r="F139" s="95" t="s">
        <v>29</v>
      </c>
      <c r="G139" s="95" t="s">
        <v>29</v>
      </c>
      <c r="H139" s="95" t="s">
        <v>29</v>
      </c>
      <c r="I139" s="95" t="s">
        <v>29</v>
      </c>
      <c r="J139" s="95" t="s">
        <v>29</v>
      </c>
      <c r="K139" s="95" t="s">
        <v>29</v>
      </c>
      <c r="L139" s="95" t="s">
        <v>29</v>
      </c>
      <c r="M139" s="95">
        <v>1</v>
      </c>
      <c r="N139" s="95" t="s">
        <v>29</v>
      </c>
      <c r="O139" s="95">
        <v>1</v>
      </c>
      <c r="P139" s="95" t="s">
        <v>29</v>
      </c>
      <c r="Q139" s="95" t="s">
        <v>29</v>
      </c>
      <c r="R139" s="95" t="s">
        <v>29</v>
      </c>
      <c r="S139" s="95">
        <v>1</v>
      </c>
      <c r="T139" s="95" t="s">
        <v>29</v>
      </c>
    </row>
    <row r="140" spans="1:20" ht="18" customHeight="1" x14ac:dyDescent="0.15">
      <c r="A140" s="181" t="s">
        <v>465</v>
      </c>
      <c r="B140" s="95">
        <f t="shared" si="5"/>
        <v>28</v>
      </c>
      <c r="C140" s="95" t="s">
        <v>29</v>
      </c>
      <c r="D140" s="95" t="s">
        <v>29</v>
      </c>
      <c r="E140" s="95">
        <v>5</v>
      </c>
      <c r="F140" s="95">
        <v>4</v>
      </c>
      <c r="G140" s="95" t="s">
        <v>29</v>
      </c>
      <c r="H140" s="95" t="s">
        <v>29</v>
      </c>
      <c r="I140" s="95" t="s">
        <v>29</v>
      </c>
      <c r="J140" s="95">
        <v>4</v>
      </c>
      <c r="K140" s="95" t="s">
        <v>29</v>
      </c>
      <c r="L140" s="95">
        <v>3</v>
      </c>
      <c r="M140" s="95" t="s">
        <v>29</v>
      </c>
      <c r="N140" s="95" t="s">
        <v>29</v>
      </c>
      <c r="O140" s="95">
        <v>1</v>
      </c>
      <c r="P140" s="95">
        <v>1</v>
      </c>
      <c r="Q140" s="95">
        <v>1</v>
      </c>
      <c r="R140" s="95" t="s">
        <v>29</v>
      </c>
      <c r="S140" s="95">
        <v>6</v>
      </c>
      <c r="T140" s="95">
        <v>3</v>
      </c>
    </row>
    <row r="141" spans="1:20" ht="18" customHeight="1" x14ac:dyDescent="0.15">
      <c r="A141" s="181" t="s">
        <v>466</v>
      </c>
      <c r="B141" s="95">
        <f t="shared" si="5"/>
        <v>9</v>
      </c>
      <c r="C141" s="95">
        <v>1</v>
      </c>
      <c r="D141" s="95" t="s">
        <v>29</v>
      </c>
      <c r="E141" s="95">
        <v>2</v>
      </c>
      <c r="F141" s="95">
        <v>1</v>
      </c>
      <c r="G141" s="95" t="s">
        <v>29</v>
      </c>
      <c r="H141" s="95" t="s">
        <v>29</v>
      </c>
      <c r="I141" s="95" t="s">
        <v>29</v>
      </c>
      <c r="J141" s="95" t="s">
        <v>29</v>
      </c>
      <c r="K141" s="95" t="s">
        <v>29</v>
      </c>
      <c r="L141" s="95" t="s">
        <v>29</v>
      </c>
      <c r="M141" s="95" t="s">
        <v>29</v>
      </c>
      <c r="N141" s="95">
        <v>1</v>
      </c>
      <c r="O141" s="95" t="s">
        <v>29</v>
      </c>
      <c r="P141" s="95">
        <v>2</v>
      </c>
      <c r="Q141" s="95" t="s">
        <v>29</v>
      </c>
      <c r="R141" s="95" t="s">
        <v>29</v>
      </c>
      <c r="S141" s="95">
        <v>1</v>
      </c>
      <c r="T141" s="95">
        <v>1</v>
      </c>
    </row>
    <row r="142" spans="1:20" ht="18" customHeight="1" x14ac:dyDescent="0.15">
      <c r="A142" s="181" t="s">
        <v>467</v>
      </c>
      <c r="B142" s="95">
        <f t="shared" si="5"/>
        <v>4</v>
      </c>
      <c r="C142" s="95" t="s">
        <v>29</v>
      </c>
      <c r="D142" s="95" t="s">
        <v>29</v>
      </c>
      <c r="E142" s="95">
        <v>1</v>
      </c>
      <c r="F142" s="95">
        <v>1</v>
      </c>
      <c r="G142" s="95" t="s">
        <v>29</v>
      </c>
      <c r="H142" s="95" t="s">
        <v>29</v>
      </c>
      <c r="I142" s="95">
        <v>1</v>
      </c>
      <c r="J142" s="95" t="s">
        <v>29</v>
      </c>
      <c r="K142" s="95" t="s">
        <v>29</v>
      </c>
      <c r="L142" s="95">
        <v>1</v>
      </c>
      <c r="M142" s="95" t="s">
        <v>29</v>
      </c>
      <c r="N142" s="95" t="s">
        <v>29</v>
      </c>
      <c r="O142" s="95" t="s">
        <v>29</v>
      </c>
      <c r="P142" s="95" t="s">
        <v>29</v>
      </c>
      <c r="Q142" s="95" t="s">
        <v>29</v>
      </c>
      <c r="R142" s="95" t="s">
        <v>29</v>
      </c>
      <c r="S142" s="95" t="s">
        <v>29</v>
      </c>
      <c r="T142" s="95" t="s">
        <v>29</v>
      </c>
    </row>
    <row r="143" spans="1:20" ht="18" customHeight="1" x14ac:dyDescent="0.15">
      <c r="A143" s="181" t="s">
        <v>468</v>
      </c>
      <c r="B143" s="95">
        <f t="shared" si="5"/>
        <v>7</v>
      </c>
      <c r="C143" s="95" t="s">
        <v>29</v>
      </c>
      <c r="D143" s="95" t="s">
        <v>29</v>
      </c>
      <c r="E143" s="95">
        <v>1</v>
      </c>
      <c r="F143" s="95" t="s">
        <v>29</v>
      </c>
      <c r="G143" s="95" t="s">
        <v>29</v>
      </c>
      <c r="H143" s="95" t="s">
        <v>29</v>
      </c>
      <c r="I143" s="95">
        <v>1</v>
      </c>
      <c r="J143" s="95">
        <v>2</v>
      </c>
      <c r="K143" s="95" t="s">
        <v>29</v>
      </c>
      <c r="L143" s="95">
        <v>2</v>
      </c>
      <c r="M143" s="95" t="s">
        <v>29</v>
      </c>
      <c r="N143" s="95" t="s">
        <v>29</v>
      </c>
      <c r="O143" s="95" t="s">
        <v>29</v>
      </c>
      <c r="P143" s="95" t="s">
        <v>29</v>
      </c>
      <c r="Q143" s="95" t="s">
        <v>29</v>
      </c>
      <c r="R143" s="95" t="s">
        <v>29</v>
      </c>
      <c r="S143" s="95">
        <v>1</v>
      </c>
      <c r="T143" s="95" t="s">
        <v>29</v>
      </c>
    </row>
    <row r="144" spans="1:20" ht="18" customHeight="1" x14ac:dyDescent="0.15">
      <c r="A144" s="181" t="s">
        <v>469</v>
      </c>
      <c r="B144" s="95">
        <f t="shared" si="5"/>
        <v>5</v>
      </c>
      <c r="C144" s="95" t="s">
        <v>29</v>
      </c>
      <c r="D144" s="95" t="s">
        <v>29</v>
      </c>
      <c r="E144" s="95" t="s">
        <v>29</v>
      </c>
      <c r="F144" s="95">
        <v>1</v>
      </c>
      <c r="G144" s="95" t="s">
        <v>29</v>
      </c>
      <c r="H144" s="95" t="s">
        <v>29</v>
      </c>
      <c r="I144" s="95">
        <v>1</v>
      </c>
      <c r="J144" s="95">
        <v>1</v>
      </c>
      <c r="K144" s="95" t="s">
        <v>29</v>
      </c>
      <c r="L144" s="95" t="s">
        <v>29</v>
      </c>
      <c r="M144" s="95" t="s">
        <v>29</v>
      </c>
      <c r="N144" s="95" t="s">
        <v>29</v>
      </c>
      <c r="O144" s="95" t="s">
        <v>29</v>
      </c>
      <c r="P144" s="95" t="s">
        <v>29</v>
      </c>
      <c r="Q144" s="95" t="s">
        <v>29</v>
      </c>
      <c r="R144" s="95">
        <v>1</v>
      </c>
      <c r="S144" s="95">
        <v>1</v>
      </c>
      <c r="T144" s="95" t="s">
        <v>29</v>
      </c>
    </row>
    <row r="145" spans="1:20" ht="18" customHeight="1" x14ac:dyDescent="0.15">
      <c r="A145" s="181" t="s">
        <v>470</v>
      </c>
      <c r="B145" s="95">
        <f t="shared" si="5"/>
        <v>23</v>
      </c>
      <c r="C145" s="95" t="s">
        <v>29</v>
      </c>
      <c r="D145" s="95" t="s">
        <v>29</v>
      </c>
      <c r="E145" s="95">
        <v>1</v>
      </c>
      <c r="F145" s="95">
        <v>3</v>
      </c>
      <c r="G145" s="95" t="s">
        <v>29</v>
      </c>
      <c r="H145" s="95">
        <v>1</v>
      </c>
      <c r="I145" s="95" t="s">
        <v>29</v>
      </c>
      <c r="J145" s="95">
        <v>3</v>
      </c>
      <c r="K145" s="95" t="s">
        <v>29</v>
      </c>
      <c r="L145" s="95">
        <v>6</v>
      </c>
      <c r="M145" s="95" t="s">
        <v>29</v>
      </c>
      <c r="N145" s="95">
        <v>1</v>
      </c>
      <c r="O145" s="95">
        <v>1</v>
      </c>
      <c r="P145" s="95" t="s">
        <v>29</v>
      </c>
      <c r="Q145" s="95">
        <v>4</v>
      </c>
      <c r="R145" s="95" t="s">
        <v>29</v>
      </c>
      <c r="S145" s="95">
        <v>3</v>
      </c>
      <c r="T145" s="95" t="s">
        <v>29</v>
      </c>
    </row>
    <row r="146" spans="1:20" ht="18" customHeight="1" x14ac:dyDescent="0.15">
      <c r="A146" s="181" t="s">
        <v>471</v>
      </c>
      <c r="B146" s="95">
        <f t="shared" si="5"/>
        <v>6</v>
      </c>
      <c r="C146" s="95" t="s">
        <v>29</v>
      </c>
      <c r="D146" s="95" t="s">
        <v>29</v>
      </c>
      <c r="E146" s="95">
        <v>1</v>
      </c>
      <c r="F146" s="95" t="s">
        <v>29</v>
      </c>
      <c r="G146" s="95" t="s">
        <v>29</v>
      </c>
      <c r="H146" s="95" t="s">
        <v>29</v>
      </c>
      <c r="I146" s="95" t="s">
        <v>29</v>
      </c>
      <c r="J146" s="95">
        <v>1</v>
      </c>
      <c r="K146" s="95" t="s">
        <v>29</v>
      </c>
      <c r="L146" s="95" t="s">
        <v>29</v>
      </c>
      <c r="M146" s="95">
        <v>2</v>
      </c>
      <c r="N146" s="95" t="s">
        <v>29</v>
      </c>
      <c r="O146" s="95">
        <v>1</v>
      </c>
      <c r="P146" s="95">
        <v>1</v>
      </c>
      <c r="Q146" s="95" t="s">
        <v>29</v>
      </c>
      <c r="R146" s="95" t="s">
        <v>29</v>
      </c>
      <c r="S146" s="95" t="s">
        <v>29</v>
      </c>
      <c r="T146" s="95" t="s">
        <v>29</v>
      </c>
    </row>
    <row r="147" spans="1:20" ht="18" customHeight="1" x14ac:dyDescent="0.15">
      <c r="A147" s="181" t="s">
        <v>472</v>
      </c>
      <c r="B147" s="95">
        <f t="shared" si="5"/>
        <v>10</v>
      </c>
      <c r="C147" s="95" t="s">
        <v>29</v>
      </c>
      <c r="D147" s="95" t="s">
        <v>29</v>
      </c>
      <c r="E147" s="95">
        <v>1</v>
      </c>
      <c r="F147" s="95">
        <v>4</v>
      </c>
      <c r="G147" s="95" t="s">
        <v>29</v>
      </c>
      <c r="H147" s="95" t="s">
        <v>29</v>
      </c>
      <c r="I147" s="95" t="s">
        <v>29</v>
      </c>
      <c r="J147" s="95">
        <v>1</v>
      </c>
      <c r="K147" s="95" t="s">
        <v>29</v>
      </c>
      <c r="L147" s="95" t="s">
        <v>29</v>
      </c>
      <c r="M147" s="95">
        <v>1</v>
      </c>
      <c r="N147" s="95" t="s">
        <v>29</v>
      </c>
      <c r="O147" s="95">
        <v>1</v>
      </c>
      <c r="P147" s="95" t="s">
        <v>29</v>
      </c>
      <c r="Q147" s="95" t="s">
        <v>29</v>
      </c>
      <c r="R147" s="95" t="s">
        <v>29</v>
      </c>
      <c r="S147" s="95">
        <v>1</v>
      </c>
      <c r="T147" s="95">
        <v>1</v>
      </c>
    </row>
    <row r="148" spans="1:20" ht="18" customHeight="1" x14ac:dyDescent="0.15">
      <c r="A148" s="181" t="s">
        <v>473</v>
      </c>
      <c r="B148" s="95">
        <f t="shared" si="5"/>
        <v>5</v>
      </c>
      <c r="C148" s="95" t="s">
        <v>29</v>
      </c>
      <c r="D148" s="95" t="s">
        <v>29</v>
      </c>
      <c r="E148" s="95" t="s">
        <v>29</v>
      </c>
      <c r="F148" s="95">
        <v>1</v>
      </c>
      <c r="G148" s="95" t="s">
        <v>29</v>
      </c>
      <c r="H148" s="95" t="s">
        <v>29</v>
      </c>
      <c r="I148" s="95" t="s">
        <v>29</v>
      </c>
      <c r="J148" s="95">
        <v>1</v>
      </c>
      <c r="K148" s="95" t="s">
        <v>29</v>
      </c>
      <c r="L148" s="95" t="s">
        <v>29</v>
      </c>
      <c r="M148" s="95">
        <v>1</v>
      </c>
      <c r="N148" s="95" t="s">
        <v>29</v>
      </c>
      <c r="O148" s="95" t="s">
        <v>29</v>
      </c>
      <c r="P148" s="95" t="s">
        <v>29</v>
      </c>
      <c r="Q148" s="95" t="s">
        <v>29</v>
      </c>
      <c r="R148" s="95">
        <v>1</v>
      </c>
      <c r="S148" s="95">
        <v>1</v>
      </c>
      <c r="T148" s="95" t="s">
        <v>29</v>
      </c>
    </row>
    <row r="149" spans="1:20" ht="18" customHeight="1" x14ac:dyDescent="0.15">
      <c r="A149" s="181" t="s">
        <v>474</v>
      </c>
      <c r="B149" s="95">
        <f t="shared" si="5"/>
        <v>10</v>
      </c>
      <c r="C149" s="95" t="s">
        <v>29</v>
      </c>
      <c r="D149" s="95" t="s">
        <v>29</v>
      </c>
      <c r="E149" s="95">
        <v>1</v>
      </c>
      <c r="F149" s="95">
        <v>2</v>
      </c>
      <c r="G149" s="95" t="s">
        <v>29</v>
      </c>
      <c r="H149" s="95" t="s">
        <v>29</v>
      </c>
      <c r="I149" s="95" t="s">
        <v>29</v>
      </c>
      <c r="J149" s="95">
        <v>4</v>
      </c>
      <c r="K149" s="95" t="s">
        <v>29</v>
      </c>
      <c r="L149" s="95" t="s">
        <v>29</v>
      </c>
      <c r="M149" s="95" t="s">
        <v>29</v>
      </c>
      <c r="N149" s="95">
        <v>1</v>
      </c>
      <c r="O149" s="95" t="s">
        <v>29</v>
      </c>
      <c r="P149" s="95" t="s">
        <v>29</v>
      </c>
      <c r="Q149" s="95">
        <v>1</v>
      </c>
      <c r="R149" s="95" t="s">
        <v>29</v>
      </c>
      <c r="S149" s="95">
        <v>1</v>
      </c>
      <c r="T149" s="95" t="s">
        <v>29</v>
      </c>
    </row>
    <row r="150" spans="1:20" ht="18" customHeight="1" x14ac:dyDescent="0.15">
      <c r="A150" s="181" t="s">
        <v>475</v>
      </c>
      <c r="B150" s="95">
        <f t="shared" si="5"/>
        <v>1</v>
      </c>
      <c r="C150" s="95" t="s">
        <v>29</v>
      </c>
      <c r="D150" s="95" t="s">
        <v>29</v>
      </c>
      <c r="E150" s="95" t="s">
        <v>29</v>
      </c>
      <c r="F150" s="95" t="s">
        <v>29</v>
      </c>
      <c r="G150" s="95" t="s">
        <v>29</v>
      </c>
      <c r="H150" s="95" t="s">
        <v>29</v>
      </c>
      <c r="I150" s="95" t="s">
        <v>29</v>
      </c>
      <c r="J150" s="95" t="s">
        <v>29</v>
      </c>
      <c r="K150" s="95" t="s">
        <v>29</v>
      </c>
      <c r="L150" s="95" t="s">
        <v>29</v>
      </c>
      <c r="M150" s="95" t="s">
        <v>29</v>
      </c>
      <c r="N150" s="95" t="s">
        <v>29</v>
      </c>
      <c r="O150" s="95" t="s">
        <v>29</v>
      </c>
      <c r="P150" s="95" t="s">
        <v>29</v>
      </c>
      <c r="Q150" s="95" t="s">
        <v>29</v>
      </c>
      <c r="R150" s="95" t="s">
        <v>29</v>
      </c>
      <c r="S150" s="95">
        <v>1</v>
      </c>
      <c r="T150" s="95" t="s">
        <v>29</v>
      </c>
    </row>
    <row r="151" spans="1:20" ht="18" customHeight="1" x14ac:dyDescent="0.15">
      <c r="A151" s="181" t="s">
        <v>476</v>
      </c>
      <c r="B151" s="95">
        <f t="shared" si="5"/>
        <v>1</v>
      </c>
      <c r="C151" s="95" t="s">
        <v>29</v>
      </c>
      <c r="D151" s="95" t="s">
        <v>29</v>
      </c>
      <c r="E151" s="95" t="s">
        <v>29</v>
      </c>
      <c r="F151" s="95" t="s">
        <v>29</v>
      </c>
      <c r="G151" s="95" t="s">
        <v>29</v>
      </c>
      <c r="H151" s="95" t="s">
        <v>29</v>
      </c>
      <c r="I151" s="95" t="s">
        <v>29</v>
      </c>
      <c r="J151" s="95" t="s">
        <v>29</v>
      </c>
      <c r="K151" s="95" t="s">
        <v>29</v>
      </c>
      <c r="L151" s="95" t="s">
        <v>29</v>
      </c>
      <c r="M151" s="95" t="s">
        <v>29</v>
      </c>
      <c r="N151" s="95" t="s">
        <v>29</v>
      </c>
      <c r="O151" s="95" t="s">
        <v>29</v>
      </c>
      <c r="P151" s="95" t="s">
        <v>29</v>
      </c>
      <c r="Q151" s="95" t="s">
        <v>29</v>
      </c>
      <c r="R151" s="95" t="s">
        <v>29</v>
      </c>
      <c r="S151" s="95">
        <v>1</v>
      </c>
      <c r="T151" s="95" t="s">
        <v>29</v>
      </c>
    </row>
    <row r="152" spans="1:20" ht="18" customHeight="1" x14ac:dyDescent="0.15">
      <c r="A152" s="181" t="s">
        <v>477</v>
      </c>
      <c r="B152" s="95">
        <f t="shared" si="5"/>
        <v>24</v>
      </c>
      <c r="C152" s="95" t="s">
        <v>29</v>
      </c>
      <c r="D152" s="95" t="s">
        <v>29</v>
      </c>
      <c r="E152" s="95">
        <v>1</v>
      </c>
      <c r="F152" s="95">
        <v>8</v>
      </c>
      <c r="G152" s="95" t="s">
        <v>29</v>
      </c>
      <c r="H152" s="95" t="s">
        <v>29</v>
      </c>
      <c r="I152" s="95">
        <v>3</v>
      </c>
      <c r="J152" s="95">
        <v>9</v>
      </c>
      <c r="K152" s="95" t="s">
        <v>29</v>
      </c>
      <c r="L152" s="95" t="s">
        <v>29</v>
      </c>
      <c r="M152" s="95" t="s">
        <v>29</v>
      </c>
      <c r="N152" s="95" t="s">
        <v>29</v>
      </c>
      <c r="O152" s="95" t="s">
        <v>29</v>
      </c>
      <c r="P152" s="95" t="s">
        <v>29</v>
      </c>
      <c r="Q152" s="95">
        <v>1</v>
      </c>
      <c r="R152" s="95" t="s">
        <v>29</v>
      </c>
      <c r="S152" s="95">
        <v>2</v>
      </c>
      <c r="T152" s="95" t="s">
        <v>29</v>
      </c>
    </row>
    <row r="153" spans="1:20" ht="18" customHeight="1" x14ac:dyDescent="0.15">
      <c r="A153" s="181" t="s">
        <v>478</v>
      </c>
      <c r="B153" s="95">
        <f t="shared" si="5"/>
        <v>5</v>
      </c>
      <c r="C153" s="95" t="s">
        <v>29</v>
      </c>
      <c r="D153" s="95" t="s">
        <v>29</v>
      </c>
      <c r="E153" s="95" t="s">
        <v>29</v>
      </c>
      <c r="F153" s="95">
        <v>3</v>
      </c>
      <c r="G153" s="95" t="s">
        <v>29</v>
      </c>
      <c r="H153" s="95" t="s">
        <v>29</v>
      </c>
      <c r="I153" s="95" t="s">
        <v>29</v>
      </c>
      <c r="J153" s="95" t="s">
        <v>29</v>
      </c>
      <c r="K153" s="95" t="s">
        <v>29</v>
      </c>
      <c r="L153" s="95" t="s">
        <v>29</v>
      </c>
      <c r="M153" s="95" t="s">
        <v>29</v>
      </c>
      <c r="N153" s="95" t="s">
        <v>29</v>
      </c>
      <c r="O153" s="95" t="s">
        <v>29</v>
      </c>
      <c r="P153" s="95" t="s">
        <v>29</v>
      </c>
      <c r="Q153" s="95" t="s">
        <v>29</v>
      </c>
      <c r="R153" s="95" t="s">
        <v>29</v>
      </c>
      <c r="S153" s="95">
        <v>2</v>
      </c>
      <c r="T153" s="95" t="s">
        <v>29</v>
      </c>
    </row>
    <row r="154" spans="1:20" ht="18" customHeight="1" x14ac:dyDescent="0.15">
      <c r="A154" s="181" t="s">
        <v>479</v>
      </c>
      <c r="B154" s="95">
        <f t="shared" si="5"/>
        <v>59</v>
      </c>
      <c r="C154" s="95">
        <v>3</v>
      </c>
      <c r="D154" s="95" t="s">
        <v>29</v>
      </c>
      <c r="E154" s="95">
        <v>3</v>
      </c>
      <c r="F154" s="95">
        <v>23</v>
      </c>
      <c r="G154" s="95" t="s">
        <v>29</v>
      </c>
      <c r="H154" s="95" t="s">
        <v>29</v>
      </c>
      <c r="I154" s="95" t="s">
        <v>29</v>
      </c>
      <c r="J154" s="95">
        <v>9</v>
      </c>
      <c r="K154" s="95" t="s">
        <v>29</v>
      </c>
      <c r="L154" s="95">
        <v>2</v>
      </c>
      <c r="M154" s="95">
        <v>2</v>
      </c>
      <c r="N154" s="95">
        <v>1</v>
      </c>
      <c r="O154" s="95" t="s">
        <v>29</v>
      </c>
      <c r="P154" s="95" t="s">
        <v>29</v>
      </c>
      <c r="Q154" s="95">
        <v>2</v>
      </c>
      <c r="R154" s="95">
        <v>1</v>
      </c>
      <c r="S154" s="95">
        <v>11</v>
      </c>
      <c r="T154" s="95">
        <v>2</v>
      </c>
    </row>
    <row r="155" spans="1:20" ht="18" customHeight="1" x14ac:dyDescent="0.15">
      <c r="A155" s="181" t="s">
        <v>480</v>
      </c>
      <c r="B155" s="95">
        <f t="shared" si="5"/>
        <v>26</v>
      </c>
      <c r="C155" s="95">
        <v>1</v>
      </c>
      <c r="D155" s="95" t="s">
        <v>29</v>
      </c>
      <c r="E155" s="95">
        <v>2</v>
      </c>
      <c r="F155" s="95">
        <v>9</v>
      </c>
      <c r="G155" s="95" t="s">
        <v>29</v>
      </c>
      <c r="H155" s="95" t="s">
        <v>29</v>
      </c>
      <c r="I155" s="95">
        <v>2</v>
      </c>
      <c r="J155" s="95">
        <v>4</v>
      </c>
      <c r="K155" s="95" t="s">
        <v>29</v>
      </c>
      <c r="L155" s="95">
        <v>1</v>
      </c>
      <c r="M155" s="95" t="s">
        <v>29</v>
      </c>
      <c r="N155" s="95">
        <v>1</v>
      </c>
      <c r="O155" s="95">
        <v>1</v>
      </c>
      <c r="P155" s="95" t="s">
        <v>29</v>
      </c>
      <c r="Q155" s="95" t="s">
        <v>29</v>
      </c>
      <c r="R155" s="95" t="s">
        <v>29</v>
      </c>
      <c r="S155" s="95">
        <v>5</v>
      </c>
      <c r="T155" s="95" t="s">
        <v>29</v>
      </c>
    </row>
    <row r="156" spans="1:20" ht="18" customHeight="1" x14ac:dyDescent="0.15">
      <c r="A156" s="181" t="s">
        <v>481</v>
      </c>
      <c r="B156" s="95">
        <f t="shared" si="5"/>
        <v>61</v>
      </c>
      <c r="C156" s="95" t="s">
        <v>29</v>
      </c>
      <c r="D156" s="95" t="s">
        <v>29</v>
      </c>
      <c r="E156" s="95">
        <v>1</v>
      </c>
      <c r="F156" s="95">
        <v>26</v>
      </c>
      <c r="G156" s="95" t="s">
        <v>29</v>
      </c>
      <c r="H156" s="95" t="s">
        <v>29</v>
      </c>
      <c r="I156" s="95">
        <v>8</v>
      </c>
      <c r="J156" s="95">
        <v>12</v>
      </c>
      <c r="K156" s="95" t="s">
        <v>29</v>
      </c>
      <c r="L156" s="95" t="s">
        <v>29</v>
      </c>
      <c r="M156" s="95">
        <v>1</v>
      </c>
      <c r="N156" s="95">
        <v>2</v>
      </c>
      <c r="O156" s="95">
        <v>1</v>
      </c>
      <c r="P156" s="95" t="s">
        <v>29</v>
      </c>
      <c r="Q156" s="95">
        <v>1</v>
      </c>
      <c r="R156" s="95" t="s">
        <v>29</v>
      </c>
      <c r="S156" s="95">
        <v>7</v>
      </c>
      <c r="T156" s="95">
        <v>2</v>
      </c>
    </row>
    <row r="157" spans="1:20" ht="18" customHeight="1" x14ac:dyDescent="0.15">
      <c r="A157" s="181" t="s">
        <v>482</v>
      </c>
      <c r="B157" s="95">
        <f t="shared" si="5"/>
        <v>3</v>
      </c>
      <c r="C157" s="95" t="s">
        <v>29</v>
      </c>
      <c r="D157" s="95" t="s">
        <v>29</v>
      </c>
      <c r="E157" s="95">
        <v>2</v>
      </c>
      <c r="F157" s="95" t="s">
        <v>29</v>
      </c>
      <c r="G157" s="95" t="s">
        <v>29</v>
      </c>
      <c r="H157" s="95" t="s">
        <v>29</v>
      </c>
      <c r="I157" s="95" t="s">
        <v>29</v>
      </c>
      <c r="J157" s="95" t="s">
        <v>29</v>
      </c>
      <c r="K157" s="95" t="s">
        <v>29</v>
      </c>
      <c r="L157" s="95" t="s">
        <v>29</v>
      </c>
      <c r="M157" s="95" t="s">
        <v>29</v>
      </c>
      <c r="N157" s="95" t="s">
        <v>29</v>
      </c>
      <c r="O157" s="95">
        <v>1</v>
      </c>
      <c r="P157" s="95" t="s">
        <v>29</v>
      </c>
      <c r="Q157" s="95" t="s">
        <v>29</v>
      </c>
      <c r="R157" s="95" t="s">
        <v>29</v>
      </c>
      <c r="S157" s="95" t="s">
        <v>29</v>
      </c>
      <c r="T157" s="95" t="s">
        <v>29</v>
      </c>
    </row>
    <row r="158" spans="1:20" ht="18" customHeight="1" x14ac:dyDescent="0.15">
      <c r="A158" s="181" t="s">
        <v>483</v>
      </c>
      <c r="B158" s="95">
        <f t="shared" si="5"/>
        <v>2</v>
      </c>
      <c r="C158" s="95" t="s">
        <v>29</v>
      </c>
      <c r="D158" s="95" t="s">
        <v>29</v>
      </c>
      <c r="E158" s="95" t="s">
        <v>29</v>
      </c>
      <c r="F158" s="95">
        <v>2</v>
      </c>
      <c r="G158" s="95" t="s">
        <v>29</v>
      </c>
      <c r="H158" s="95" t="s">
        <v>29</v>
      </c>
      <c r="I158" s="95" t="s">
        <v>29</v>
      </c>
      <c r="J158" s="95" t="s">
        <v>29</v>
      </c>
      <c r="K158" s="95" t="s">
        <v>29</v>
      </c>
      <c r="L158" s="95" t="s">
        <v>29</v>
      </c>
      <c r="M158" s="95" t="s">
        <v>29</v>
      </c>
      <c r="N158" s="95" t="s">
        <v>29</v>
      </c>
      <c r="O158" s="95" t="s">
        <v>29</v>
      </c>
      <c r="P158" s="95" t="s">
        <v>29</v>
      </c>
      <c r="Q158" s="95" t="s">
        <v>29</v>
      </c>
      <c r="R158" s="95" t="s">
        <v>29</v>
      </c>
      <c r="S158" s="95" t="s">
        <v>29</v>
      </c>
      <c r="T158" s="95" t="s">
        <v>29</v>
      </c>
    </row>
    <row r="159" spans="1:20" ht="18" customHeight="1" x14ac:dyDescent="0.15">
      <c r="A159" s="208" t="s">
        <v>484</v>
      </c>
      <c r="B159" s="95">
        <f t="shared" si="5"/>
        <v>16</v>
      </c>
      <c r="C159" s="95" t="s">
        <v>29</v>
      </c>
      <c r="D159" s="95" t="s">
        <v>29</v>
      </c>
      <c r="E159" s="95">
        <v>2</v>
      </c>
      <c r="F159" s="95" t="s">
        <v>29</v>
      </c>
      <c r="G159" s="95" t="s">
        <v>29</v>
      </c>
      <c r="H159" s="95" t="s">
        <v>29</v>
      </c>
      <c r="I159" s="95" t="s">
        <v>29</v>
      </c>
      <c r="J159" s="95">
        <v>3</v>
      </c>
      <c r="K159" s="95" t="s">
        <v>29</v>
      </c>
      <c r="L159" s="95">
        <v>1</v>
      </c>
      <c r="M159" s="95">
        <v>2</v>
      </c>
      <c r="N159" s="95">
        <v>1</v>
      </c>
      <c r="O159" s="95" t="s">
        <v>29</v>
      </c>
      <c r="P159" s="95">
        <v>1</v>
      </c>
      <c r="Q159" s="95" t="s">
        <v>29</v>
      </c>
      <c r="R159" s="95" t="s">
        <v>29</v>
      </c>
      <c r="S159" s="95">
        <v>5</v>
      </c>
      <c r="T159" s="95">
        <v>1</v>
      </c>
    </row>
    <row r="160" spans="1:20" ht="18" customHeight="1" x14ac:dyDescent="0.15">
      <c r="A160" s="208" t="s">
        <v>485</v>
      </c>
      <c r="B160" s="95">
        <f t="shared" si="5"/>
        <v>14</v>
      </c>
      <c r="C160" s="95" t="s">
        <v>29</v>
      </c>
      <c r="D160" s="95" t="s">
        <v>29</v>
      </c>
      <c r="E160" s="95" t="s">
        <v>29</v>
      </c>
      <c r="F160" s="95">
        <v>1</v>
      </c>
      <c r="G160" s="95" t="s">
        <v>29</v>
      </c>
      <c r="H160" s="95" t="s">
        <v>29</v>
      </c>
      <c r="I160" s="95" t="s">
        <v>29</v>
      </c>
      <c r="J160" s="95">
        <v>1</v>
      </c>
      <c r="K160" s="95" t="s">
        <v>29</v>
      </c>
      <c r="L160" s="95" t="s">
        <v>29</v>
      </c>
      <c r="M160" s="95" t="s">
        <v>29</v>
      </c>
      <c r="N160" s="95">
        <v>5</v>
      </c>
      <c r="O160" s="95">
        <v>3</v>
      </c>
      <c r="P160" s="95">
        <v>2</v>
      </c>
      <c r="Q160" s="95">
        <v>2</v>
      </c>
      <c r="R160" s="95" t="s">
        <v>29</v>
      </c>
      <c r="S160" s="95" t="s">
        <v>29</v>
      </c>
      <c r="T160" s="95" t="s">
        <v>29</v>
      </c>
    </row>
    <row r="161" spans="1:20" ht="18" customHeight="1" x14ac:dyDescent="0.15">
      <c r="A161" s="208" t="s">
        <v>486</v>
      </c>
      <c r="B161" s="95">
        <f t="shared" si="5"/>
        <v>11</v>
      </c>
      <c r="C161" s="95" t="s">
        <v>29</v>
      </c>
      <c r="D161" s="95" t="s">
        <v>29</v>
      </c>
      <c r="E161" s="95">
        <v>2</v>
      </c>
      <c r="F161" s="95" t="s">
        <v>29</v>
      </c>
      <c r="G161" s="95" t="s">
        <v>29</v>
      </c>
      <c r="H161" s="95" t="s">
        <v>29</v>
      </c>
      <c r="I161" s="95" t="s">
        <v>29</v>
      </c>
      <c r="J161" s="95">
        <v>1</v>
      </c>
      <c r="K161" s="95">
        <v>1</v>
      </c>
      <c r="L161" s="95" t="s">
        <v>29</v>
      </c>
      <c r="M161" s="95" t="s">
        <v>29</v>
      </c>
      <c r="N161" s="95">
        <v>1</v>
      </c>
      <c r="O161" s="95">
        <v>2</v>
      </c>
      <c r="P161" s="95">
        <v>1</v>
      </c>
      <c r="Q161" s="95">
        <v>2</v>
      </c>
      <c r="R161" s="95" t="s">
        <v>29</v>
      </c>
      <c r="S161" s="95">
        <v>1</v>
      </c>
      <c r="T161" s="95" t="s">
        <v>29</v>
      </c>
    </row>
    <row r="162" spans="1:20" ht="18" customHeight="1" x14ac:dyDescent="0.15">
      <c r="A162" s="208" t="s">
        <v>487</v>
      </c>
      <c r="B162" s="95">
        <f t="shared" si="5"/>
        <v>14</v>
      </c>
      <c r="C162" s="95" t="s">
        <v>29</v>
      </c>
      <c r="D162" s="95" t="s">
        <v>29</v>
      </c>
      <c r="E162" s="95" t="s">
        <v>29</v>
      </c>
      <c r="F162" s="95" t="s">
        <v>29</v>
      </c>
      <c r="G162" s="95" t="s">
        <v>29</v>
      </c>
      <c r="H162" s="95" t="s">
        <v>29</v>
      </c>
      <c r="I162" s="95" t="s">
        <v>29</v>
      </c>
      <c r="J162" s="95">
        <v>2</v>
      </c>
      <c r="K162" s="95" t="s">
        <v>29</v>
      </c>
      <c r="L162" s="95">
        <v>1</v>
      </c>
      <c r="M162" s="95">
        <v>1</v>
      </c>
      <c r="N162" s="95">
        <v>2</v>
      </c>
      <c r="O162" s="95">
        <v>3</v>
      </c>
      <c r="P162" s="95" t="s">
        <v>29</v>
      </c>
      <c r="Q162" s="95">
        <v>4</v>
      </c>
      <c r="R162" s="95" t="s">
        <v>29</v>
      </c>
      <c r="S162" s="95">
        <v>1</v>
      </c>
      <c r="T162" s="95" t="s">
        <v>29</v>
      </c>
    </row>
    <row r="163" spans="1:20" ht="18" customHeight="1" x14ac:dyDescent="0.15">
      <c r="A163" s="208" t="s">
        <v>488</v>
      </c>
      <c r="B163" s="95">
        <f t="shared" si="5"/>
        <v>3</v>
      </c>
      <c r="C163" s="95" t="s">
        <v>29</v>
      </c>
      <c r="D163" s="95" t="s">
        <v>29</v>
      </c>
      <c r="E163" s="95" t="s">
        <v>29</v>
      </c>
      <c r="F163" s="95" t="s">
        <v>29</v>
      </c>
      <c r="G163" s="95" t="s">
        <v>29</v>
      </c>
      <c r="H163" s="95" t="s">
        <v>29</v>
      </c>
      <c r="I163" s="95" t="s">
        <v>29</v>
      </c>
      <c r="J163" s="95" t="s">
        <v>29</v>
      </c>
      <c r="K163" s="95" t="s">
        <v>29</v>
      </c>
      <c r="L163" s="95" t="s">
        <v>29</v>
      </c>
      <c r="M163" s="95" t="s">
        <v>29</v>
      </c>
      <c r="N163" s="95">
        <v>1</v>
      </c>
      <c r="O163" s="95" t="s">
        <v>29</v>
      </c>
      <c r="P163" s="95" t="s">
        <v>29</v>
      </c>
      <c r="Q163" s="95">
        <v>1</v>
      </c>
      <c r="R163" s="95" t="s">
        <v>29</v>
      </c>
      <c r="S163" s="95">
        <v>1</v>
      </c>
      <c r="T163" s="95" t="s">
        <v>29</v>
      </c>
    </row>
    <row r="164" spans="1:20" ht="18" customHeight="1" x14ac:dyDescent="0.15">
      <c r="A164" s="208" t="s">
        <v>489</v>
      </c>
      <c r="B164" s="95">
        <f t="shared" si="5"/>
        <v>5</v>
      </c>
      <c r="C164" s="95" t="s">
        <v>29</v>
      </c>
      <c r="D164" s="95" t="s">
        <v>29</v>
      </c>
      <c r="E164" s="95" t="s">
        <v>29</v>
      </c>
      <c r="F164" s="95" t="s">
        <v>29</v>
      </c>
      <c r="G164" s="95" t="s">
        <v>29</v>
      </c>
      <c r="H164" s="95" t="s">
        <v>29</v>
      </c>
      <c r="I164" s="95" t="s">
        <v>29</v>
      </c>
      <c r="J164" s="95" t="s">
        <v>29</v>
      </c>
      <c r="K164" s="95" t="s">
        <v>29</v>
      </c>
      <c r="L164" s="95" t="s">
        <v>29</v>
      </c>
      <c r="M164" s="95" t="s">
        <v>29</v>
      </c>
      <c r="N164" s="95" t="s">
        <v>29</v>
      </c>
      <c r="O164" s="95">
        <v>3</v>
      </c>
      <c r="P164" s="95" t="s">
        <v>29</v>
      </c>
      <c r="Q164" s="95">
        <v>1</v>
      </c>
      <c r="R164" s="95" t="s">
        <v>29</v>
      </c>
      <c r="S164" s="95" t="s">
        <v>29</v>
      </c>
      <c r="T164" s="95">
        <v>1</v>
      </c>
    </row>
    <row r="165" spans="1:20" ht="18" customHeight="1" x14ac:dyDescent="0.15">
      <c r="A165" s="209" t="s">
        <v>490</v>
      </c>
      <c r="B165" s="183">
        <f t="shared" si="5"/>
        <v>41</v>
      </c>
      <c r="C165" s="183">
        <v>1</v>
      </c>
      <c r="D165" s="183" t="s">
        <v>29</v>
      </c>
      <c r="E165" s="183" t="s">
        <v>29</v>
      </c>
      <c r="F165" s="183">
        <v>23</v>
      </c>
      <c r="G165" s="183">
        <v>3</v>
      </c>
      <c r="H165" s="183" t="s">
        <v>29</v>
      </c>
      <c r="I165" s="183">
        <v>1</v>
      </c>
      <c r="J165" s="183">
        <v>3</v>
      </c>
      <c r="K165" s="183" t="s">
        <v>29</v>
      </c>
      <c r="L165" s="183" t="s">
        <v>29</v>
      </c>
      <c r="M165" s="183">
        <v>1</v>
      </c>
      <c r="N165" s="183">
        <v>5</v>
      </c>
      <c r="O165" s="183" t="s">
        <v>29</v>
      </c>
      <c r="P165" s="183" t="s">
        <v>29</v>
      </c>
      <c r="Q165" s="183">
        <v>1</v>
      </c>
      <c r="R165" s="183" t="s">
        <v>29</v>
      </c>
      <c r="S165" s="183">
        <v>3</v>
      </c>
      <c r="T165" s="183" t="s">
        <v>29</v>
      </c>
    </row>
    <row r="166" spans="1:20" ht="18" customHeight="1" x14ac:dyDescent="0.15">
      <c r="A166" s="204"/>
      <c r="B166" s="196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</row>
    <row r="167" spans="1:20" ht="37.5" customHeight="1" x14ac:dyDescent="0.15">
      <c r="A167" s="164" t="s">
        <v>491</v>
      </c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274" t="s">
        <v>492</v>
      </c>
      <c r="S167" s="274"/>
      <c r="T167" s="274"/>
    </row>
    <row r="168" spans="1:20" ht="18.75" customHeight="1" x14ac:dyDescent="0.15">
      <c r="A168" s="197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85"/>
      <c r="S168" s="185"/>
      <c r="T168" s="185"/>
    </row>
    <row r="169" spans="1:20" ht="11.25" customHeight="1" x14ac:dyDescent="0.15">
      <c r="A169" s="198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200"/>
      <c r="S169" s="200"/>
      <c r="T169" s="200"/>
    </row>
    <row r="170" spans="1:20" ht="12" customHeight="1" x14ac:dyDescent="0.15">
      <c r="A170" s="270" t="s">
        <v>307</v>
      </c>
      <c r="B170" s="272" t="s">
        <v>308</v>
      </c>
      <c r="C170" s="201" t="s">
        <v>309</v>
      </c>
      <c r="D170" s="201" t="s">
        <v>154</v>
      </c>
      <c r="E170" s="201" t="s">
        <v>159</v>
      </c>
      <c r="F170" s="201" t="s">
        <v>170</v>
      </c>
      <c r="G170" s="201" t="s">
        <v>310</v>
      </c>
      <c r="H170" s="201" t="s">
        <v>311</v>
      </c>
      <c r="I170" s="201" t="s">
        <v>284</v>
      </c>
      <c r="J170" s="201" t="s">
        <v>312</v>
      </c>
      <c r="K170" s="201" t="s">
        <v>313</v>
      </c>
      <c r="L170" s="201" t="s">
        <v>314</v>
      </c>
      <c r="M170" s="201" t="s">
        <v>315</v>
      </c>
      <c r="N170" s="201" t="s">
        <v>316</v>
      </c>
      <c r="O170" s="201" t="s">
        <v>317</v>
      </c>
      <c r="P170" s="201" t="s">
        <v>318</v>
      </c>
      <c r="Q170" s="201" t="s">
        <v>319</v>
      </c>
      <c r="R170" s="201" t="s">
        <v>320</v>
      </c>
      <c r="S170" s="201" t="s">
        <v>321</v>
      </c>
      <c r="T170" s="202" t="s">
        <v>322</v>
      </c>
    </row>
    <row r="171" spans="1:20" s="207" customFormat="1" ht="67.5" customHeight="1" x14ac:dyDescent="0.15">
      <c r="A171" s="271"/>
      <c r="B171" s="273"/>
      <c r="C171" s="174" t="s">
        <v>323</v>
      </c>
      <c r="D171" s="174" t="s">
        <v>324</v>
      </c>
      <c r="E171" s="174" t="s">
        <v>325</v>
      </c>
      <c r="F171" s="174" t="s">
        <v>326</v>
      </c>
      <c r="G171" s="174" t="s">
        <v>327</v>
      </c>
      <c r="H171" s="174" t="s">
        <v>328</v>
      </c>
      <c r="I171" s="174" t="s">
        <v>329</v>
      </c>
      <c r="J171" s="174" t="s">
        <v>330</v>
      </c>
      <c r="K171" s="174" t="s">
        <v>331</v>
      </c>
      <c r="L171" s="174" t="s">
        <v>332</v>
      </c>
      <c r="M171" s="174" t="s">
        <v>333</v>
      </c>
      <c r="N171" s="174" t="s">
        <v>334</v>
      </c>
      <c r="O171" s="174" t="s">
        <v>335</v>
      </c>
      <c r="P171" s="174" t="s">
        <v>336</v>
      </c>
      <c r="Q171" s="174" t="s">
        <v>337</v>
      </c>
      <c r="R171" s="174" t="s">
        <v>338</v>
      </c>
      <c r="S171" s="174" t="s">
        <v>339</v>
      </c>
      <c r="T171" s="203" t="s">
        <v>340</v>
      </c>
    </row>
    <row r="172" spans="1:20" ht="18" customHeight="1" x14ac:dyDescent="0.15">
      <c r="A172" s="180" t="s">
        <v>493</v>
      </c>
      <c r="B172" s="178">
        <f>SUM(B173:B197)</f>
        <v>342</v>
      </c>
      <c r="C172" s="178">
        <f t="shared" ref="C172:T172" si="6">SUM(C173:C197)</f>
        <v>16</v>
      </c>
      <c r="D172" s="178">
        <f t="shared" si="6"/>
        <v>0</v>
      </c>
      <c r="E172" s="178">
        <f t="shared" si="6"/>
        <v>40</v>
      </c>
      <c r="F172" s="178">
        <f t="shared" si="6"/>
        <v>63</v>
      </c>
      <c r="G172" s="178">
        <f t="shared" si="6"/>
        <v>1</v>
      </c>
      <c r="H172" s="178">
        <f t="shared" si="6"/>
        <v>0</v>
      </c>
      <c r="I172" s="178">
        <f t="shared" si="6"/>
        <v>18</v>
      </c>
      <c r="J172" s="178">
        <f t="shared" si="6"/>
        <v>61</v>
      </c>
      <c r="K172" s="178">
        <f t="shared" si="6"/>
        <v>6</v>
      </c>
      <c r="L172" s="178">
        <f t="shared" si="6"/>
        <v>2</v>
      </c>
      <c r="M172" s="178">
        <f t="shared" si="6"/>
        <v>5</v>
      </c>
      <c r="N172" s="178">
        <f t="shared" si="6"/>
        <v>24</v>
      </c>
      <c r="O172" s="178">
        <f t="shared" si="6"/>
        <v>15</v>
      </c>
      <c r="P172" s="178">
        <f t="shared" si="6"/>
        <v>8</v>
      </c>
      <c r="Q172" s="178">
        <f t="shared" si="6"/>
        <v>25</v>
      </c>
      <c r="R172" s="178">
        <f t="shared" si="6"/>
        <v>5</v>
      </c>
      <c r="S172" s="178">
        <f t="shared" si="6"/>
        <v>45</v>
      </c>
      <c r="T172" s="178">
        <f t="shared" si="6"/>
        <v>8</v>
      </c>
    </row>
    <row r="173" spans="1:20" ht="18" customHeight="1" x14ac:dyDescent="0.15">
      <c r="A173" s="210" t="s">
        <v>494</v>
      </c>
      <c r="B173" s="95">
        <f t="shared" ref="B173:B211" si="7">SUM(C173:T173)</f>
        <v>76</v>
      </c>
      <c r="C173" s="11">
        <v>1</v>
      </c>
      <c r="D173" s="11" t="s">
        <v>29</v>
      </c>
      <c r="E173" s="11">
        <v>11</v>
      </c>
      <c r="F173" s="11">
        <v>12</v>
      </c>
      <c r="G173" s="11" t="s">
        <v>29</v>
      </c>
      <c r="H173" s="11" t="s">
        <v>29</v>
      </c>
      <c r="I173" s="11">
        <v>4</v>
      </c>
      <c r="J173" s="11">
        <v>14</v>
      </c>
      <c r="K173" s="11">
        <v>1</v>
      </c>
      <c r="L173" s="11" t="s">
        <v>29</v>
      </c>
      <c r="M173" s="11">
        <v>1</v>
      </c>
      <c r="N173" s="11">
        <v>7</v>
      </c>
      <c r="O173" s="11">
        <v>2</v>
      </c>
      <c r="P173" s="11">
        <v>2</v>
      </c>
      <c r="Q173" s="11">
        <v>8</v>
      </c>
      <c r="R173" s="11">
        <v>2</v>
      </c>
      <c r="S173" s="11">
        <v>9</v>
      </c>
      <c r="T173" s="11">
        <v>2</v>
      </c>
    </row>
    <row r="174" spans="1:20" ht="18" customHeight="1" x14ac:dyDescent="0.15">
      <c r="A174" s="210" t="s">
        <v>495</v>
      </c>
      <c r="B174" s="95">
        <f t="shared" si="7"/>
        <v>8</v>
      </c>
      <c r="C174" s="11" t="s">
        <v>29</v>
      </c>
      <c r="D174" s="11" t="s">
        <v>29</v>
      </c>
      <c r="E174" s="11">
        <v>2</v>
      </c>
      <c r="F174" s="11">
        <v>1</v>
      </c>
      <c r="G174" s="11" t="s">
        <v>29</v>
      </c>
      <c r="H174" s="11" t="s">
        <v>29</v>
      </c>
      <c r="I174" s="11" t="s">
        <v>29</v>
      </c>
      <c r="J174" s="11">
        <v>2</v>
      </c>
      <c r="K174" s="11" t="s">
        <v>29</v>
      </c>
      <c r="L174" s="11" t="s">
        <v>29</v>
      </c>
      <c r="M174" s="11" t="s">
        <v>29</v>
      </c>
      <c r="N174" s="11" t="s">
        <v>29</v>
      </c>
      <c r="O174" s="11">
        <v>2</v>
      </c>
      <c r="P174" s="11" t="s">
        <v>29</v>
      </c>
      <c r="Q174" s="11" t="s">
        <v>29</v>
      </c>
      <c r="R174" s="11" t="s">
        <v>29</v>
      </c>
      <c r="S174" s="11">
        <v>1</v>
      </c>
      <c r="T174" s="11" t="s">
        <v>29</v>
      </c>
    </row>
    <row r="175" spans="1:20" ht="18" customHeight="1" x14ac:dyDescent="0.15">
      <c r="A175" s="210" t="s">
        <v>496</v>
      </c>
      <c r="B175" s="95">
        <f t="shared" si="7"/>
        <v>14</v>
      </c>
      <c r="C175" s="11">
        <v>1</v>
      </c>
      <c r="D175" s="11" t="s">
        <v>29</v>
      </c>
      <c r="E175" s="11">
        <v>3</v>
      </c>
      <c r="F175" s="11">
        <v>4</v>
      </c>
      <c r="G175" s="11" t="s">
        <v>29</v>
      </c>
      <c r="H175" s="11" t="s">
        <v>29</v>
      </c>
      <c r="I175" s="11">
        <v>2</v>
      </c>
      <c r="J175" s="11">
        <v>1</v>
      </c>
      <c r="K175" s="11" t="s">
        <v>29</v>
      </c>
      <c r="L175" s="11" t="s">
        <v>29</v>
      </c>
      <c r="M175" s="11" t="s">
        <v>29</v>
      </c>
      <c r="N175" s="11">
        <v>1</v>
      </c>
      <c r="O175" s="11" t="s">
        <v>29</v>
      </c>
      <c r="P175" s="11" t="s">
        <v>29</v>
      </c>
      <c r="Q175" s="11" t="s">
        <v>29</v>
      </c>
      <c r="R175" s="11" t="s">
        <v>29</v>
      </c>
      <c r="S175" s="11">
        <v>2</v>
      </c>
      <c r="T175" s="11" t="s">
        <v>29</v>
      </c>
    </row>
    <row r="176" spans="1:20" ht="18" customHeight="1" x14ac:dyDescent="0.15">
      <c r="A176" s="210" t="s">
        <v>497</v>
      </c>
      <c r="B176" s="95">
        <f t="shared" si="7"/>
        <v>4</v>
      </c>
      <c r="C176" s="11" t="s">
        <v>29</v>
      </c>
      <c r="D176" s="11" t="s">
        <v>29</v>
      </c>
      <c r="E176" s="11" t="s">
        <v>29</v>
      </c>
      <c r="F176" s="11" t="s">
        <v>29</v>
      </c>
      <c r="G176" s="11">
        <v>1</v>
      </c>
      <c r="H176" s="11" t="s">
        <v>29</v>
      </c>
      <c r="I176" s="11">
        <v>1</v>
      </c>
      <c r="J176" s="11">
        <v>1</v>
      </c>
      <c r="K176" s="11" t="s">
        <v>29</v>
      </c>
      <c r="L176" s="11" t="s">
        <v>29</v>
      </c>
      <c r="M176" s="11" t="s">
        <v>29</v>
      </c>
      <c r="N176" s="11" t="s">
        <v>29</v>
      </c>
      <c r="O176" s="11" t="s">
        <v>29</v>
      </c>
      <c r="P176" s="11" t="s">
        <v>29</v>
      </c>
      <c r="Q176" s="11" t="s">
        <v>29</v>
      </c>
      <c r="R176" s="11" t="s">
        <v>29</v>
      </c>
      <c r="S176" s="11">
        <v>1</v>
      </c>
      <c r="T176" s="11" t="s">
        <v>29</v>
      </c>
    </row>
    <row r="177" spans="1:20" ht="18" customHeight="1" x14ac:dyDescent="0.15">
      <c r="A177" s="210" t="s">
        <v>498</v>
      </c>
      <c r="B177" s="95">
        <f t="shared" si="7"/>
        <v>7</v>
      </c>
      <c r="C177" s="11">
        <v>1</v>
      </c>
      <c r="D177" s="11" t="s">
        <v>29</v>
      </c>
      <c r="E177" s="11">
        <v>1</v>
      </c>
      <c r="F177" s="11">
        <v>3</v>
      </c>
      <c r="G177" s="11" t="s">
        <v>29</v>
      </c>
      <c r="H177" s="11" t="s">
        <v>29</v>
      </c>
      <c r="I177" s="11" t="s">
        <v>29</v>
      </c>
      <c r="J177" s="11" t="s">
        <v>29</v>
      </c>
      <c r="K177" s="11" t="s">
        <v>29</v>
      </c>
      <c r="L177" s="11" t="s">
        <v>29</v>
      </c>
      <c r="M177" s="11" t="s">
        <v>29</v>
      </c>
      <c r="N177" s="11" t="s">
        <v>29</v>
      </c>
      <c r="O177" s="11" t="s">
        <v>29</v>
      </c>
      <c r="P177" s="11" t="s">
        <v>29</v>
      </c>
      <c r="Q177" s="11" t="s">
        <v>29</v>
      </c>
      <c r="R177" s="11" t="s">
        <v>29</v>
      </c>
      <c r="S177" s="11">
        <v>2</v>
      </c>
      <c r="T177" s="11" t="s">
        <v>29</v>
      </c>
    </row>
    <row r="178" spans="1:20" ht="18" customHeight="1" x14ac:dyDescent="0.15">
      <c r="A178" s="210" t="s">
        <v>499</v>
      </c>
      <c r="B178" s="95">
        <f t="shared" si="7"/>
        <v>15</v>
      </c>
      <c r="C178" s="11" t="s">
        <v>29</v>
      </c>
      <c r="D178" s="11" t="s">
        <v>29</v>
      </c>
      <c r="E178" s="11">
        <v>1</v>
      </c>
      <c r="F178" s="11" t="s">
        <v>29</v>
      </c>
      <c r="G178" s="11" t="s">
        <v>29</v>
      </c>
      <c r="H178" s="11" t="s">
        <v>29</v>
      </c>
      <c r="I178" s="11" t="s">
        <v>29</v>
      </c>
      <c r="J178" s="11">
        <v>2</v>
      </c>
      <c r="K178" s="11" t="s">
        <v>29</v>
      </c>
      <c r="L178" s="11" t="s">
        <v>29</v>
      </c>
      <c r="M178" s="11" t="s">
        <v>29</v>
      </c>
      <c r="N178" s="11">
        <v>6</v>
      </c>
      <c r="O178" s="11" t="s">
        <v>29</v>
      </c>
      <c r="P178" s="11" t="s">
        <v>29</v>
      </c>
      <c r="Q178" s="11">
        <v>5</v>
      </c>
      <c r="R178" s="11" t="s">
        <v>29</v>
      </c>
      <c r="S178" s="11">
        <v>1</v>
      </c>
      <c r="T178" s="11" t="s">
        <v>29</v>
      </c>
    </row>
    <row r="179" spans="1:20" ht="18" customHeight="1" x14ac:dyDescent="0.15">
      <c r="A179" s="210" t="s">
        <v>500</v>
      </c>
      <c r="B179" s="95">
        <f t="shared" si="7"/>
        <v>49</v>
      </c>
      <c r="C179" s="11">
        <v>2</v>
      </c>
      <c r="D179" s="11" t="s">
        <v>29</v>
      </c>
      <c r="E179" s="11">
        <v>10</v>
      </c>
      <c r="F179" s="11">
        <v>10</v>
      </c>
      <c r="G179" s="11" t="s">
        <v>29</v>
      </c>
      <c r="H179" s="11" t="s">
        <v>29</v>
      </c>
      <c r="I179" s="11" t="s">
        <v>29</v>
      </c>
      <c r="J179" s="11">
        <v>9</v>
      </c>
      <c r="K179" s="11">
        <v>1</v>
      </c>
      <c r="L179" s="11" t="s">
        <v>29</v>
      </c>
      <c r="M179" s="11">
        <v>1</v>
      </c>
      <c r="N179" s="11" t="s">
        <v>29</v>
      </c>
      <c r="O179" s="11">
        <v>1</v>
      </c>
      <c r="P179" s="11">
        <v>1</v>
      </c>
      <c r="Q179" s="11">
        <v>3</v>
      </c>
      <c r="R179" s="11">
        <v>1</v>
      </c>
      <c r="S179" s="11">
        <v>7</v>
      </c>
      <c r="T179" s="11">
        <v>3</v>
      </c>
    </row>
    <row r="180" spans="1:20" ht="18" customHeight="1" x14ac:dyDescent="0.15">
      <c r="A180" s="210" t="s">
        <v>501</v>
      </c>
      <c r="B180" s="95">
        <f t="shared" si="7"/>
        <v>4</v>
      </c>
      <c r="C180" s="11">
        <v>1</v>
      </c>
      <c r="D180" s="11" t="s">
        <v>29</v>
      </c>
      <c r="E180" s="11" t="s">
        <v>29</v>
      </c>
      <c r="F180" s="11">
        <v>1</v>
      </c>
      <c r="G180" s="11" t="s">
        <v>29</v>
      </c>
      <c r="H180" s="11" t="s">
        <v>29</v>
      </c>
      <c r="I180" s="11" t="s">
        <v>29</v>
      </c>
      <c r="J180" s="11">
        <v>1</v>
      </c>
      <c r="K180" s="11" t="s">
        <v>29</v>
      </c>
      <c r="L180" s="11" t="s">
        <v>29</v>
      </c>
      <c r="M180" s="11">
        <v>1</v>
      </c>
      <c r="N180" s="11" t="s">
        <v>29</v>
      </c>
      <c r="O180" s="11" t="s">
        <v>29</v>
      </c>
      <c r="P180" s="11" t="s">
        <v>29</v>
      </c>
      <c r="Q180" s="11" t="s">
        <v>29</v>
      </c>
      <c r="R180" s="11" t="s">
        <v>29</v>
      </c>
      <c r="S180" s="11" t="s">
        <v>29</v>
      </c>
      <c r="T180" s="11" t="s">
        <v>29</v>
      </c>
    </row>
    <row r="181" spans="1:20" ht="18" customHeight="1" x14ac:dyDescent="0.15">
      <c r="A181" s="210" t="s">
        <v>502</v>
      </c>
      <c r="B181" s="95">
        <f t="shared" si="7"/>
        <v>34</v>
      </c>
      <c r="C181" s="11">
        <v>2</v>
      </c>
      <c r="D181" s="11" t="s">
        <v>29</v>
      </c>
      <c r="E181" s="11">
        <v>2</v>
      </c>
      <c r="F181" s="11">
        <v>1</v>
      </c>
      <c r="G181" s="11" t="s">
        <v>29</v>
      </c>
      <c r="H181" s="11" t="s">
        <v>29</v>
      </c>
      <c r="I181" s="11">
        <v>1</v>
      </c>
      <c r="J181" s="11">
        <v>8</v>
      </c>
      <c r="K181" s="11">
        <v>4</v>
      </c>
      <c r="L181" s="11" t="s">
        <v>29</v>
      </c>
      <c r="M181" s="11" t="s">
        <v>29</v>
      </c>
      <c r="N181" s="11">
        <v>1</v>
      </c>
      <c r="O181" s="11">
        <v>4</v>
      </c>
      <c r="P181" s="11">
        <v>2</v>
      </c>
      <c r="Q181" s="11">
        <v>3</v>
      </c>
      <c r="R181" s="11">
        <v>1</v>
      </c>
      <c r="S181" s="11">
        <v>4</v>
      </c>
      <c r="T181" s="11">
        <v>1</v>
      </c>
    </row>
    <row r="182" spans="1:20" ht="18" customHeight="1" x14ac:dyDescent="0.15">
      <c r="A182" s="210" t="s">
        <v>503</v>
      </c>
      <c r="B182" s="95">
        <f t="shared" si="7"/>
        <v>24</v>
      </c>
      <c r="C182" s="11" t="s">
        <v>29</v>
      </c>
      <c r="D182" s="11" t="s">
        <v>29</v>
      </c>
      <c r="E182" s="11">
        <v>1</v>
      </c>
      <c r="F182" s="11">
        <v>8</v>
      </c>
      <c r="G182" s="11" t="s">
        <v>29</v>
      </c>
      <c r="H182" s="11" t="s">
        <v>29</v>
      </c>
      <c r="I182" s="11">
        <v>1</v>
      </c>
      <c r="J182" s="11">
        <v>4</v>
      </c>
      <c r="K182" s="11" t="s">
        <v>29</v>
      </c>
      <c r="L182" s="11" t="s">
        <v>29</v>
      </c>
      <c r="M182" s="11" t="s">
        <v>29</v>
      </c>
      <c r="N182" s="11">
        <v>5</v>
      </c>
      <c r="O182" s="11" t="s">
        <v>29</v>
      </c>
      <c r="P182" s="11" t="s">
        <v>29</v>
      </c>
      <c r="Q182" s="11">
        <v>1</v>
      </c>
      <c r="R182" s="11" t="s">
        <v>29</v>
      </c>
      <c r="S182" s="11">
        <v>4</v>
      </c>
      <c r="T182" s="11" t="s">
        <v>29</v>
      </c>
    </row>
    <row r="183" spans="1:20" ht="18" customHeight="1" x14ac:dyDescent="0.15">
      <c r="A183" s="210" t="s">
        <v>504</v>
      </c>
      <c r="B183" s="95">
        <f t="shared" si="7"/>
        <v>13</v>
      </c>
      <c r="C183" s="11" t="s">
        <v>29</v>
      </c>
      <c r="D183" s="11" t="s">
        <v>29</v>
      </c>
      <c r="E183" s="11" t="s">
        <v>29</v>
      </c>
      <c r="F183" s="11">
        <v>1</v>
      </c>
      <c r="G183" s="11" t="s">
        <v>29</v>
      </c>
      <c r="H183" s="11" t="s">
        <v>29</v>
      </c>
      <c r="I183" s="11" t="s">
        <v>29</v>
      </c>
      <c r="J183" s="11">
        <v>5</v>
      </c>
      <c r="K183" s="11" t="s">
        <v>29</v>
      </c>
      <c r="L183" s="11" t="s">
        <v>29</v>
      </c>
      <c r="M183" s="11" t="s">
        <v>29</v>
      </c>
      <c r="N183" s="11">
        <v>1</v>
      </c>
      <c r="O183" s="11">
        <v>1</v>
      </c>
      <c r="P183" s="11">
        <v>1</v>
      </c>
      <c r="Q183" s="11">
        <v>1</v>
      </c>
      <c r="R183" s="11" t="s">
        <v>29</v>
      </c>
      <c r="S183" s="11">
        <v>3</v>
      </c>
      <c r="T183" s="11" t="s">
        <v>29</v>
      </c>
    </row>
    <row r="184" spans="1:20" ht="18" customHeight="1" x14ac:dyDescent="0.15">
      <c r="A184" s="210" t="s">
        <v>505</v>
      </c>
      <c r="B184" s="95">
        <f t="shared" si="7"/>
        <v>28</v>
      </c>
      <c r="C184" s="11">
        <v>1</v>
      </c>
      <c r="D184" s="11" t="s">
        <v>29</v>
      </c>
      <c r="E184" s="11" t="s">
        <v>29</v>
      </c>
      <c r="F184" s="11">
        <v>14</v>
      </c>
      <c r="G184" s="11" t="s">
        <v>29</v>
      </c>
      <c r="H184" s="11" t="s">
        <v>29</v>
      </c>
      <c r="I184" s="11">
        <v>1</v>
      </c>
      <c r="J184" s="11">
        <v>7</v>
      </c>
      <c r="K184" s="11" t="s">
        <v>29</v>
      </c>
      <c r="L184" s="11" t="s">
        <v>29</v>
      </c>
      <c r="M184" s="11" t="s">
        <v>29</v>
      </c>
      <c r="N184" s="11">
        <v>1</v>
      </c>
      <c r="O184" s="11">
        <v>1</v>
      </c>
      <c r="P184" s="11" t="s">
        <v>29</v>
      </c>
      <c r="Q184" s="11" t="s">
        <v>29</v>
      </c>
      <c r="R184" s="11" t="s">
        <v>29</v>
      </c>
      <c r="S184" s="11">
        <v>3</v>
      </c>
      <c r="T184" s="11" t="s">
        <v>29</v>
      </c>
    </row>
    <row r="185" spans="1:20" ht="18" customHeight="1" x14ac:dyDescent="0.15">
      <c r="A185" s="210" t="s">
        <v>506</v>
      </c>
      <c r="B185" s="95">
        <f t="shared" si="7"/>
        <v>7</v>
      </c>
      <c r="C185" s="11" t="s">
        <v>29</v>
      </c>
      <c r="D185" s="11" t="s">
        <v>29</v>
      </c>
      <c r="E185" s="11">
        <v>3</v>
      </c>
      <c r="F185" s="11">
        <v>1</v>
      </c>
      <c r="G185" s="11" t="s">
        <v>29</v>
      </c>
      <c r="H185" s="11" t="s">
        <v>29</v>
      </c>
      <c r="I185" s="11">
        <v>2</v>
      </c>
      <c r="J185" s="11" t="s">
        <v>29</v>
      </c>
      <c r="K185" s="11" t="s">
        <v>29</v>
      </c>
      <c r="L185" s="11">
        <v>1</v>
      </c>
      <c r="M185" s="11" t="s">
        <v>29</v>
      </c>
      <c r="N185" s="11" t="s">
        <v>29</v>
      </c>
      <c r="O185" s="11" t="s">
        <v>29</v>
      </c>
      <c r="P185" s="11" t="s">
        <v>29</v>
      </c>
      <c r="Q185" s="11" t="s">
        <v>29</v>
      </c>
      <c r="R185" s="11" t="s">
        <v>29</v>
      </c>
      <c r="S185" s="11" t="s">
        <v>29</v>
      </c>
      <c r="T185" s="11" t="s">
        <v>29</v>
      </c>
    </row>
    <row r="186" spans="1:20" ht="18" customHeight="1" x14ac:dyDescent="0.15">
      <c r="A186" s="210" t="s">
        <v>507</v>
      </c>
      <c r="B186" s="95">
        <f t="shared" si="7"/>
        <v>32</v>
      </c>
      <c r="C186" s="11">
        <v>5</v>
      </c>
      <c r="D186" s="11" t="s">
        <v>29</v>
      </c>
      <c r="E186" s="11">
        <v>1</v>
      </c>
      <c r="F186" s="11">
        <v>5</v>
      </c>
      <c r="G186" s="11" t="s">
        <v>29</v>
      </c>
      <c r="H186" s="11" t="s">
        <v>29</v>
      </c>
      <c r="I186" s="11">
        <v>4</v>
      </c>
      <c r="J186" s="11">
        <v>3</v>
      </c>
      <c r="K186" s="11" t="s">
        <v>29</v>
      </c>
      <c r="L186" s="11">
        <v>1</v>
      </c>
      <c r="M186" s="11" t="s">
        <v>29</v>
      </c>
      <c r="N186" s="11" t="s">
        <v>29</v>
      </c>
      <c r="O186" s="11">
        <v>3</v>
      </c>
      <c r="P186" s="11">
        <v>2</v>
      </c>
      <c r="Q186" s="11">
        <v>1</v>
      </c>
      <c r="R186" s="11">
        <v>1</v>
      </c>
      <c r="S186" s="11">
        <v>4</v>
      </c>
      <c r="T186" s="11">
        <v>2</v>
      </c>
    </row>
    <row r="187" spans="1:20" ht="18" customHeight="1" x14ac:dyDescent="0.15">
      <c r="A187" s="210" t="s">
        <v>508</v>
      </c>
      <c r="B187" s="95">
        <f t="shared" si="7"/>
        <v>15</v>
      </c>
      <c r="C187" s="11">
        <v>2</v>
      </c>
      <c r="D187" s="11" t="s">
        <v>29</v>
      </c>
      <c r="E187" s="11">
        <v>3</v>
      </c>
      <c r="F187" s="11" t="s">
        <v>29</v>
      </c>
      <c r="G187" s="11" t="s">
        <v>29</v>
      </c>
      <c r="H187" s="11" t="s">
        <v>29</v>
      </c>
      <c r="I187" s="11">
        <v>1</v>
      </c>
      <c r="J187" s="11">
        <v>3</v>
      </c>
      <c r="K187" s="11" t="s">
        <v>29</v>
      </c>
      <c r="L187" s="11" t="s">
        <v>29</v>
      </c>
      <c r="M187" s="11">
        <v>1</v>
      </c>
      <c r="N187" s="11" t="s">
        <v>29</v>
      </c>
      <c r="O187" s="11">
        <v>1</v>
      </c>
      <c r="P187" s="11" t="s">
        <v>29</v>
      </c>
      <c r="Q187" s="11">
        <v>1</v>
      </c>
      <c r="R187" s="11" t="s">
        <v>29</v>
      </c>
      <c r="S187" s="11">
        <v>3</v>
      </c>
      <c r="T187" s="11" t="s">
        <v>29</v>
      </c>
    </row>
    <row r="188" spans="1:20" ht="18" customHeight="1" x14ac:dyDescent="0.15">
      <c r="A188" s="211" t="s">
        <v>509</v>
      </c>
      <c r="B188" s="95">
        <f t="shared" si="7"/>
        <v>4</v>
      </c>
      <c r="C188" s="11" t="s">
        <v>29</v>
      </c>
      <c r="D188" s="11" t="s">
        <v>29</v>
      </c>
      <c r="E188" s="11" t="s">
        <v>29</v>
      </c>
      <c r="F188" s="11" t="s">
        <v>29</v>
      </c>
      <c r="G188" s="11" t="s">
        <v>29</v>
      </c>
      <c r="H188" s="11" t="s">
        <v>29</v>
      </c>
      <c r="I188" s="11" t="s">
        <v>29</v>
      </c>
      <c r="J188" s="11">
        <v>1</v>
      </c>
      <c r="K188" s="11" t="s">
        <v>29</v>
      </c>
      <c r="L188" s="11" t="s">
        <v>29</v>
      </c>
      <c r="M188" s="11">
        <v>1</v>
      </c>
      <c r="N188" s="11">
        <v>2</v>
      </c>
      <c r="O188" s="11" t="s">
        <v>29</v>
      </c>
      <c r="P188" s="11" t="s">
        <v>29</v>
      </c>
      <c r="Q188" s="11" t="s">
        <v>29</v>
      </c>
      <c r="R188" s="11" t="s">
        <v>29</v>
      </c>
      <c r="S188" s="11" t="s">
        <v>29</v>
      </c>
      <c r="T188" s="11" t="s">
        <v>29</v>
      </c>
    </row>
    <row r="189" spans="1:20" ht="18" customHeight="1" x14ac:dyDescent="0.15">
      <c r="A189" s="211" t="s">
        <v>510</v>
      </c>
      <c r="B189" s="95">
        <f t="shared" si="7"/>
        <v>0</v>
      </c>
      <c r="C189" s="11" t="s">
        <v>29</v>
      </c>
      <c r="D189" s="11" t="s">
        <v>29</v>
      </c>
      <c r="E189" s="11" t="s">
        <v>29</v>
      </c>
      <c r="F189" s="11" t="s">
        <v>29</v>
      </c>
      <c r="G189" s="11" t="s">
        <v>29</v>
      </c>
      <c r="H189" s="11" t="s">
        <v>29</v>
      </c>
      <c r="I189" s="11" t="s">
        <v>29</v>
      </c>
      <c r="J189" s="11" t="s">
        <v>29</v>
      </c>
      <c r="K189" s="11" t="s">
        <v>29</v>
      </c>
      <c r="L189" s="11" t="s">
        <v>29</v>
      </c>
      <c r="M189" s="11" t="s">
        <v>29</v>
      </c>
      <c r="N189" s="11" t="s">
        <v>29</v>
      </c>
      <c r="O189" s="11" t="s">
        <v>29</v>
      </c>
      <c r="P189" s="11" t="s">
        <v>29</v>
      </c>
      <c r="Q189" s="11" t="s">
        <v>29</v>
      </c>
      <c r="R189" s="11" t="s">
        <v>29</v>
      </c>
      <c r="S189" s="11" t="s">
        <v>29</v>
      </c>
      <c r="T189" s="11" t="s">
        <v>29</v>
      </c>
    </row>
    <row r="190" spans="1:20" ht="18" customHeight="1" x14ac:dyDescent="0.15">
      <c r="A190" s="211" t="s">
        <v>511</v>
      </c>
      <c r="B190" s="95">
        <f t="shared" si="7"/>
        <v>1</v>
      </c>
      <c r="C190" s="11" t="s">
        <v>29</v>
      </c>
      <c r="D190" s="11" t="s">
        <v>29</v>
      </c>
      <c r="E190" s="11">
        <v>1</v>
      </c>
      <c r="F190" s="11" t="s">
        <v>29</v>
      </c>
      <c r="G190" s="11" t="s">
        <v>29</v>
      </c>
      <c r="H190" s="11" t="s">
        <v>29</v>
      </c>
      <c r="I190" s="11" t="s">
        <v>29</v>
      </c>
      <c r="J190" s="11" t="s">
        <v>29</v>
      </c>
      <c r="K190" s="11" t="s">
        <v>29</v>
      </c>
      <c r="L190" s="11" t="s">
        <v>29</v>
      </c>
      <c r="M190" s="11" t="s">
        <v>29</v>
      </c>
      <c r="N190" s="11" t="s">
        <v>29</v>
      </c>
      <c r="O190" s="11" t="s">
        <v>29</v>
      </c>
      <c r="P190" s="11" t="s">
        <v>29</v>
      </c>
      <c r="Q190" s="11" t="s">
        <v>29</v>
      </c>
      <c r="R190" s="11" t="s">
        <v>29</v>
      </c>
      <c r="S190" s="11" t="s">
        <v>29</v>
      </c>
      <c r="T190" s="11" t="s">
        <v>29</v>
      </c>
    </row>
    <row r="191" spans="1:20" ht="18" customHeight="1" x14ac:dyDescent="0.15">
      <c r="A191" s="211" t="s">
        <v>512</v>
      </c>
      <c r="B191" s="95">
        <f t="shared" si="7"/>
        <v>1</v>
      </c>
      <c r="C191" s="11" t="s">
        <v>29</v>
      </c>
      <c r="D191" s="11" t="s">
        <v>29</v>
      </c>
      <c r="E191" s="11" t="s">
        <v>29</v>
      </c>
      <c r="F191" s="11" t="s">
        <v>29</v>
      </c>
      <c r="G191" s="11" t="s">
        <v>29</v>
      </c>
      <c r="H191" s="11" t="s">
        <v>29</v>
      </c>
      <c r="I191" s="11" t="s">
        <v>29</v>
      </c>
      <c r="J191" s="11" t="s">
        <v>29</v>
      </c>
      <c r="K191" s="11" t="s">
        <v>29</v>
      </c>
      <c r="L191" s="11" t="s">
        <v>29</v>
      </c>
      <c r="M191" s="11" t="s">
        <v>29</v>
      </c>
      <c r="N191" s="11" t="s">
        <v>29</v>
      </c>
      <c r="O191" s="11" t="s">
        <v>29</v>
      </c>
      <c r="P191" s="11" t="s">
        <v>29</v>
      </c>
      <c r="Q191" s="11">
        <v>1</v>
      </c>
      <c r="R191" s="11" t="s">
        <v>29</v>
      </c>
      <c r="S191" s="11" t="s">
        <v>29</v>
      </c>
      <c r="T191" s="11" t="s">
        <v>29</v>
      </c>
    </row>
    <row r="192" spans="1:20" ht="18" customHeight="1" x14ac:dyDescent="0.15">
      <c r="A192" s="211" t="s">
        <v>513</v>
      </c>
      <c r="B192" s="95">
        <f t="shared" si="7"/>
        <v>2</v>
      </c>
      <c r="C192" s="11" t="s">
        <v>29</v>
      </c>
      <c r="D192" s="11" t="s">
        <v>29</v>
      </c>
      <c r="E192" s="11" t="s">
        <v>29</v>
      </c>
      <c r="F192" s="11">
        <v>1</v>
      </c>
      <c r="G192" s="11" t="s">
        <v>29</v>
      </c>
      <c r="H192" s="11" t="s">
        <v>29</v>
      </c>
      <c r="I192" s="11" t="s">
        <v>29</v>
      </c>
      <c r="J192" s="11" t="s">
        <v>29</v>
      </c>
      <c r="K192" s="11" t="s">
        <v>29</v>
      </c>
      <c r="L192" s="11" t="s">
        <v>29</v>
      </c>
      <c r="M192" s="11" t="s">
        <v>29</v>
      </c>
      <c r="N192" s="11" t="s">
        <v>29</v>
      </c>
      <c r="O192" s="11" t="s">
        <v>29</v>
      </c>
      <c r="P192" s="11" t="s">
        <v>29</v>
      </c>
      <c r="Q192" s="11" t="s">
        <v>29</v>
      </c>
      <c r="R192" s="11" t="s">
        <v>29</v>
      </c>
      <c r="S192" s="11">
        <v>1</v>
      </c>
      <c r="T192" s="11" t="s">
        <v>29</v>
      </c>
    </row>
    <row r="193" spans="1:20" ht="18" customHeight="1" x14ac:dyDescent="0.15">
      <c r="A193" s="211" t="s">
        <v>514</v>
      </c>
      <c r="B193" s="95">
        <f t="shared" si="7"/>
        <v>2</v>
      </c>
      <c r="C193" s="11" t="s">
        <v>29</v>
      </c>
      <c r="D193" s="11" t="s">
        <v>29</v>
      </c>
      <c r="E193" s="11" t="s">
        <v>29</v>
      </c>
      <c r="F193" s="11">
        <v>1</v>
      </c>
      <c r="G193" s="11" t="s">
        <v>29</v>
      </c>
      <c r="H193" s="11" t="s">
        <v>29</v>
      </c>
      <c r="I193" s="11">
        <v>1</v>
      </c>
      <c r="J193" s="11" t="s">
        <v>29</v>
      </c>
      <c r="K193" s="11" t="s">
        <v>29</v>
      </c>
      <c r="L193" s="11" t="s">
        <v>29</v>
      </c>
      <c r="M193" s="11" t="s">
        <v>29</v>
      </c>
      <c r="N193" s="11" t="s">
        <v>29</v>
      </c>
      <c r="O193" s="11" t="s">
        <v>29</v>
      </c>
      <c r="P193" s="11" t="s">
        <v>29</v>
      </c>
      <c r="Q193" s="11" t="s">
        <v>29</v>
      </c>
      <c r="R193" s="11" t="s">
        <v>29</v>
      </c>
      <c r="S193" s="11" t="s">
        <v>29</v>
      </c>
      <c r="T193" s="11" t="s">
        <v>29</v>
      </c>
    </row>
    <row r="194" spans="1:20" ht="18" customHeight="1" x14ac:dyDescent="0.15">
      <c r="A194" s="211" t="s">
        <v>515</v>
      </c>
      <c r="B194" s="95">
        <f t="shared" si="7"/>
        <v>1</v>
      </c>
      <c r="C194" s="11" t="s">
        <v>29</v>
      </c>
      <c r="D194" s="11" t="s">
        <v>29</v>
      </c>
      <c r="E194" s="11">
        <v>1</v>
      </c>
      <c r="F194" s="11" t="s">
        <v>29</v>
      </c>
      <c r="G194" s="11" t="s">
        <v>29</v>
      </c>
      <c r="H194" s="11" t="s">
        <v>29</v>
      </c>
      <c r="I194" s="11" t="s">
        <v>29</v>
      </c>
      <c r="J194" s="11" t="s">
        <v>29</v>
      </c>
      <c r="K194" s="11" t="s">
        <v>29</v>
      </c>
      <c r="L194" s="11" t="s">
        <v>29</v>
      </c>
      <c r="M194" s="11" t="s">
        <v>29</v>
      </c>
      <c r="N194" s="11" t="s">
        <v>29</v>
      </c>
      <c r="O194" s="11" t="s">
        <v>29</v>
      </c>
      <c r="P194" s="11" t="s">
        <v>29</v>
      </c>
      <c r="Q194" s="11" t="s">
        <v>29</v>
      </c>
      <c r="R194" s="11" t="s">
        <v>29</v>
      </c>
      <c r="S194" s="11" t="s">
        <v>29</v>
      </c>
      <c r="T194" s="11" t="s">
        <v>29</v>
      </c>
    </row>
    <row r="195" spans="1:20" ht="18" customHeight="1" x14ac:dyDescent="0.15">
      <c r="A195" s="211" t="s">
        <v>516</v>
      </c>
      <c r="B195" s="95">
        <f t="shared" si="7"/>
        <v>0</v>
      </c>
      <c r="C195" s="11" t="s">
        <v>29</v>
      </c>
      <c r="D195" s="11" t="s">
        <v>29</v>
      </c>
      <c r="E195" s="11" t="s">
        <v>29</v>
      </c>
      <c r="F195" s="11" t="s">
        <v>29</v>
      </c>
      <c r="G195" s="11" t="s">
        <v>29</v>
      </c>
      <c r="H195" s="11" t="s">
        <v>29</v>
      </c>
      <c r="I195" s="11" t="s">
        <v>29</v>
      </c>
      <c r="J195" s="11" t="s">
        <v>29</v>
      </c>
      <c r="K195" s="11" t="s">
        <v>29</v>
      </c>
      <c r="L195" s="11" t="s">
        <v>29</v>
      </c>
      <c r="M195" s="11" t="s">
        <v>29</v>
      </c>
      <c r="N195" s="11" t="s">
        <v>29</v>
      </c>
      <c r="O195" s="11" t="s">
        <v>29</v>
      </c>
      <c r="P195" s="11" t="s">
        <v>29</v>
      </c>
      <c r="Q195" s="11" t="s">
        <v>29</v>
      </c>
      <c r="R195" s="11" t="s">
        <v>29</v>
      </c>
      <c r="S195" s="11" t="s">
        <v>29</v>
      </c>
      <c r="T195" s="11" t="s">
        <v>29</v>
      </c>
    </row>
    <row r="196" spans="1:20" ht="18" customHeight="1" x14ac:dyDescent="0.15">
      <c r="A196" s="211" t="s">
        <v>517</v>
      </c>
      <c r="B196" s="95">
        <f t="shared" si="7"/>
        <v>1</v>
      </c>
      <c r="C196" s="11" t="s">
        <v>29</v>
      </c>
      <c r="D196" s="11" t="s">
        <v>29</v>
      </c>
      <c r="E196" s="11" t="s">
        <v>29</v>
      </c>
      <c r="F196" s="11" t="s">
        <v>29</v>
      </c>
      <c r="G196" s="11" t="s">
        <v>29</v>
      </c>
      <c r="H196" s="11" t="s">
        <v>29</v>
      </c>
      <c r="I196" s="11" t="s">
        <v>29</v>
      </c>
      <c r="J196" s="11" t="s">
        <v>29</v>
      </c>
      <c r="K196" s="11" t="s">
        <v>29</v>
      </c>
      <c r="L196" s="11" t="s">
        <v>29</v>
      </c>
      <c r="M196" s="11" t="s">
        <v>29</v>
      </c>
      <c r="N196" s="11" t="s">
        <v>29</v>
      </c>
      <c r="O196" s="11" t="s">
        <v>29</v>
      </c>
      <c r="P196" s="11" t="s">
        <v>29</v>
      </c>
      <c r="Q196" s="11">
        <v>1</v>
      </c>
      <c r="R196" s="11" t="s">
        <v>29</v>
      </c>
      <c r="S196" s="11" t="s">
        <v>29</v>
      </c>
      <c r="T196" s="11" t="s">
        <v>29</v>
      </c>
    </row>
    <row r="197" spans="1:20" ht="18" customHeight="1" x14ac:dyDescent="0.15">
      <c r="A197" s="211" t="s">
        <v>518</v>
      </c>
      <c r="B197" s="95">
        <f t="shared" si="7"/>
        <v>0</v>
      </c>
      <c r="C197" s="11" t="s">
        <v>29</v>
      </c>
      <c r="D197" s="11" t="s">
        <v>29</v>
      </c>
      <c r="E197" s="11" t="s">
        <v>29</v>
      </c>
      <c r="F197" s="11" t="s">
        <v>29</v>
      </c>
      <c r="G197" s="11" t="s">
        <v>29</v>
      </c>
      <c r="H197" s="11" t="s">
        <v>29</v>
      </c>
      <c r="I197" s="11" t="s">
        <v>29</v>
      </c>
      <c r="J197" s="11" t="s">
        <v>29</v>
      </c>
      <c r="K197" s="11" t="s">
        <v>29</v>
      </c>
      <c r="L197" s="11" t="s">
        <v>29</v>
      </c>
      <c r="M197" s="11" t="s">
        <v>29</v>
      </c>
      <c r="N197" s="11" t="s">
        <v>29</v>
      </c>
      <c r="O197" s="11" t="s">
        <v>29</v>
      </c>
      <c r="P197" s="11" t="s">
        <v>29</v>
      </c>
      <c r="Q197" s="11" t="s">
        <v>29</v>
      </c>
      <c r="R197" s="11" t="s">
        <v>29</v>
      </c>
      <c r="S197" s="11" t="s">
        <v>29</v>
      </c>
      <c r="T197" s="11" t="s">
        <v>29</v>
      </c>
    </row>
    <row r="198" spans="1:20" ht="18" customHeight="1" x14ac:dyDescent="0.15">
      <c r="A198" s="212"/>
      <c r="B198" s="178"/>
      <c r="C198" s="213"/>
      <c r="D198" s="213"/>
      <c r="E198" s="213"/>
      <c r="F198" s="213"/>
      <c r="G198" s="213"/>
      <c r="H198" s="213"/>
      <c r="I198" s="213"/>
      <c r="J198" s="213"/>
      <c r="K198" s="213"/>
      <c r="L198" s="213"/>
      <c r="M198" s="213"/>
      <c r="N198" s="213"/>
      <c r="O198" s="213"/>
      <c r="P198" s="213"/>
      <c r="Q198" s="213"/>
      <c r="R198" s="213"/>
      <c r="S198" s="213"/>
      <c r="T198" s="213"/>
    </row>
    <row r="199" spans="1:20" ht="18" customHeight="1" x14ac:dyDescent="0.15">
      <c r="A199" s="212" t="s">
        <v>519</v>
      </c>
      <c r="B199" s="178">
        <f>SUM(C199:T199)</f>
        <v>79</v>
      </c>
      <c r="C199" s="213" t="s">
        <v>30</v>
      </c>
      <c r="D199" s="213">
        <v>3</v>
      </c>
      <c r="E199" s="213">
        <v>12</v>
      </c>
      <c r="F199" s="213">
        <v>12</v>
      </c>
      <c r="G199" s="213" t="s">
        <v>30</v>
      </c>
      <c r="H199" s="213" t="s">
        <v>30</v>
      </c>
      <c r="I199" s="213" t="s">
        <v>30</v>
      </c>
      <c r="J199" s="213">
        <v>13</v>
      </c>
      <c r="K199" s="213">
        <v>3</v>
      </c>
      <c r="L199" s="213" t="s">
        <v>30</v>
      </c>
      <c r="M199" s="213">
        <v>2</v>
      </c>
      <c r="N199" s="213">
        <v>5</v>
      </c>
      <c r="O199" s="213">
        <v>7</v>
      </c>
      <c r="P199" s="213">
        <v>4</v>
      </c>
      <c r="Q199" s="213">
        <v>4</v>
      </c>
      <c r="R199" s="213">
        <v>2</v>
      </c>
      <c r="S199" s="213">
        <v>8</v>
      </c>
      <c r="T199" s="213">
        <v>4</v>
      </c>
    </row>
    <row r="200" spans="1:20" ht="18" customHeight="1" x14ac:dyDescent="0.15">
      <c r="A200" s="210" t="s">
        <v>520</v>
      </c>
      <c r="B200" s="11" t="s">
        <v>521</v>
      </c>
      <c r="C200" s="11" t="s">
        <v>521</v>
      </c>
      <c r="D200" s="11" t="s">
        <v>521</v>
      </c>
      <c r="E200" s="11" t="s">
        <v>521</v>
      </c>
      <c r="F200" s="11" t="s">
        <v>521</v>
      </c>
      <c r="G200" s="11" t="s">
        <v>521</v>
      </c>
      <c r="H200" s="11" t="s">
        <v>521</v>
      </c>
      <c r="I200" s="11" t="s">
        <v>521</v>
      </c>
      <c r="J200" s="11" t="s">
        <v>521</v>
      </c>
      <c r="K200" s="11" t="s">
        <v>521</v>
      </c>
      <c r="L200" s="11" t="s">
        <v>521</v>
      </c>
      <c r="M200" s="11" t="s">
        <v>521</v>
      </c>
      <c r="N200" s="11" t="s">
        <v>521</v>
      </c>
      <c r="O200" s="11" t="s">
        <v>521</v>
      </c>
      <c r="P200" s="11" t="s">
        <v>521</v>
      </c>
      <c r="Q200" s="11" t="s">
        <v>521</v>
      </c>
      <c r="R200" s="11" t="s">
        <v>521</v>
      </c>
      <c r="S200" s="11" t="s">
        <v>521</v>
      </c>
      <c r="T200" s="11" t="s">
        <v>521</v>
      </c>
    </row>
    <row r="201" spans="1:20" ht="18" customHeight="1" x14ac:dyDescent="0.15">
      <c r="A201" s="210" t="s">
        <v>522</v>
      </c>
      <c r="B201" s="11" t="s">
        <v>521</v>
      </c>
      <c r="C201" s="11" t="s">
        <v>521</v>
      </c>
      <c r="D201" s="11" t="s">
        <v>521</v>
      </c>
      <c r="E201" s="11" t="s">
        <v>521</v>
      </c>
      <c r="F201" s="11" t="s">
        <v>521</v>
      </c>
      <c r="G201" s="11" t="s">
        <v>521</v>
      </c>
      <c r="H201" s="11" t="s">
        <v>521</v>
      </c>
      <c r="I201" s="11" t="s">
        <v>521</v>
      </c>
      <c r="J201" s="11" t="s">
        <v>521</v>
      </c>
      <c r="K201" s="11" t="s">
        <v>521</v>
      </c>
      <c r="L201" s="11" t="s">
        <v>521</v>
      </c>
      <c r="M201" s="11" t="s">
        <v>521</v>
      </c>
      <c r="N201" s="11" t="s">
        <v>521</v>
      </c>
      <c r="O201" s="11" t="s">
        <v>521</v>
      </c>
      <c r="P201" s="11" t="s">
        <v>521</v>
      </c>
      <c r="Q201" s="11" t="s">
        <v>521</v>
      </c>
      <c r="R201" s="11" t="s">
        <v>521</v>
      </c>
      <c r="S201" s="11" t="s">
        <v>521</v>
      </c>
      <c r="T201" s="11" t="s">
        <v>521</v>
      </c>
    </row>
    <row r="202" spans="1:20" ht="18" customHeight="1" x14ac:dyDescent="0.15">
      <c r="A202" s="210" t="s">
        <v>523</v>
      </c>
      <c r="B202" s="11" t="s">
        <v>521</v>
      </c>
      <c r="C202" s="11" t="s">
        <v>521</v>
      </c>
      <c r="D202" s="11" t="s">
        <v>521</v>
      </c>
      <c r="E202" s="11" t="s">
        <v>521</v>
      </c>
      <c r="F202" s="11" t="s">
        <v>521</v>
      </c>
      <c r="G202" s="11" t="s">
        <v>521</v>
      </c>
      <c r="H202" s="11" t="s">
        <v>521</v>
      </c>
      <c r="I202" s="11" t="s">
        <v>521</v>
      </c>
      <c r="J202" s="11" t="s">
        <v>521</v>
      </c>
      <c r="K202" s="11" t="s">
        <v>521</v>
      </c>
      <c r="L202" s="11" t="s">
        <v>521</v>
      </c>
      <c r="M202" s="11" t="s">
        <v>521</v>
      </c>
      <c r="N202" s="11" t="s">
        <v>521</v>
      </c>
      <c r="O202" s="11" t="s">
        <v>524</v>
      </c>
      <c r="P202" s="11" t="s">
        <v>521</v>
      </c>
      <c r="Q202" s="11" t="s">
        <v>521</v>
      </c>
      <c r="R202" s="11" t="s">
        <v>521</v>
      </c>
      <c r="S202" s="11" t="s">
        <v>521</v>
      </c>
      <c r="T202" s="11" t="s">
        <v>521</v>
      </c>
    </row>
    <row r="203" spans="1:20" ht="18" customHeight="1" x14ac:dyDescent="0.15">
      <c r="A203" s="210" t="s">
        <v>525</v>
      </c>
      <c r="B203" s="11" t="s">
        <v>521</v>
      </c>
      <c r="C203" s="11" t="s">
        <v>521</v>
      </c>
      <c r="D203" s="11" t="s">
        <v>521</v>
      </c>
      <c r="E203" s="11" t="s">
        <v>521</v>
      </c>
      <c r="F203" s="11" t="s">
        <v>521</v>
      </c>
      <c r="G203" s="11" t="s">
        <v>521</v>
      </c>
      <c r="H203" s="11" t="s">
        <v>521</v>
      </c>
      <c r="I203" s="11" t="s">
        <v>521</v>
      </c>
      <c r="J203" s="11" t="s">
        <v>521</v>
      </c>
      <c r="K203" s="11" t="s">
        <v>521</v>
      </c>
      <c r="L203" s="11" t="s">
        <v>521</v>
      </c>
      <c r="M203" s="11" t="s">
        <v>521</v>
      </c>
      <c r="N203" s="11" t="s">
        <v>521</v>
      </c>
      <c r="O203" s="11" t="s">
        <v>521</v>
      </c>
      <c r="P203" s="11" t="s">
        <v>521</v>
      </c>
      <c r="Q203" s="11" t="s">
        <v>521</v>
      </c>
      <c r="R203" s="11" t="s">
        <v>521</v>
      </c>
      <c r="S203" s="11" t="s">
        <v>521</v>
      </c>
      <c r="T203" s="11" t="s">
        <v>521</v>
      </c>
    </row>
    <row r="204" spans="1:20" ht="18" customHeight="1" x14ac:dyDescent="0.15">
      <c r="A204" s="210" t="s">
        <v>526</v>
      </c>
      <c r="B204" s="11" t="s">
        <v>521</v>
      </c>
      <c r="C204" s="11" t="s">
        <v>521</v>
      </c>
      <c r="D204" s="11" t="s">
        <v>521</v>
      </c>
      <c r="E204" s="11" t="s">
        <v>521</v>
      </c>
      <c r="F204" s="11" t="s">
        <v>521</v>
      </c>
      <c r="G204" s="11" t="s">
        <v>521</v>
      </c>
      <c r="H204" s="11" t="s">
        <v>521</v>
      </c>
      <c r="I204" s="11" t="s">
        <v>521</v>
      </c>
      <c r="J204" s="11" t="s">
        <v>521</v>
      </c>
      <c r="K204" s="11" t="s">
        <v>521</v>
      </c>
      <c r="L204" s="11" t="s">
        <v>521</v>
      </c>
      <c r="M204" s="11" t="s">
        <v>521</v>
      </c>
      <c r="N204" s="11" t="s">
        <v>521</v>
      </c>
      <c r="O204" s="11" t="s">
        <v>521</v>
      </c>
      <c r="P204" s="11" t="s">
        <v>521</v>
      </c>
      <c r="Q204" s="11" t="s">
        <v>521</v>
      </c>
      <c r="R204" s="11" t="s">
        <v>521</v>
      </c>
      <c r="S204" s="11" t="s">
        <v>521</v>
      </c>
      <c r="T204" s="11" t="s">
        <v>521</v>
      </c>
    </row>
    <row r="205" spans="1:20" ht="18" customHeight="1" x14ac:dyDescent="0.15">
      <c r="A205" s="210" t="s">
        <v>527</v>
      </c>
      <c r="B205" s="11" t="s">
        <v>521</v>
      </c>
      <c r="C205" s="11" t="s">
        <v>521</v>
      </c>
      <c r="D205" s="11" t="s">
        <v>521</v>
      </c>
      <c r="E205" s="11" t="s">
        <v>521</v>
      </c>
      <c r="F205" s="11" t="s">
        <v>521</v>
      </c>
      <c r="G205" s="11" t="s">
        <v>521</v>
      </c>
      <c r="H205" s="11" t="s">
        <v>521</v>
      </c>
      <c r="I205" s="11" t="s">
        <v>521</v>
      </c>
      <c r="J205" s="11" t="s">
        <v>521</v>
      </c>
      <c r="K205" s="11" t="s">
        <v>521</v>
      </c>
      <c r="L205" s="11" t="s">
        <v>521</v>
      </c>
      <c r="M205" s="11" t="s">
        <v>521</v>
      </c>
      <c r="N205" s="11" t="s">
        <v>521</v>
      </c>
      <c r="O205" s="11" t="s">
        <v>521</v>
      </c>
      <c r="P205" s="11" t="s">
        <v>521</v>
      </c>
      <c r="Q205" s="11" t="s">
        <v>521</v>
      </c>
      <c r="R205" s="11" t="s">
        <v>521</v>
      </c>
      <c r="S205" s="11" t="s">
        <v>521</v>
      </c>
      <c r="T205" s="11" t="s">
        <v>521</v>
      </c>
    </row>
    <row r="206" spans="1:20" ht="18" customHeight="1" x14ac:dyDescent="0.15">
      <c r="A206" s="210" t="s">
        <v>528</v>
      </c>
      <c r="B206" s="11" t="s">
        <v>521</v>
      </c>
      <c r="C206" s="11" t="s">
        <v>521</v>
      </c>
      <c r="D206" s="11" t="s">
        <v>521</v>
      </c>
      <c r="E206" s="11" t="s">
        <v>521</v>
      </c>
      <c r="F206" s="11" t="s">
        <v>521</v>
      </c>
      <c r="G206" s="11" t="s">
        <v>521</v>
      </c>
      <c r="H206" s="11" t="s">
        <v>521</v>
      </c>
      <c r="I206" s="11" t="s">
        <v>521</v>
      </c>
      <c r="J206" s="11" t="s">
        <v>521</v>
      </c>
      <c r="K206" s="11" t="s">
        <v>521</v>
      </c>
      <c r="L206" s="11" t="s">
        <v>521</v>
      </c>
      <c r="M206" s="11" t="s">
        <v>521</v>
      </c>
      <c r="N206" s="11" t="s">
        <v>521</v>
      </c>
      <c r="O206" s="11" t="s">
        <v>521</v>
      </c>
      <c r="P206" s="11" t="s">
        <v>521</v>
      </c>
      <c r="Q206" s="11" t="s">
        <v>521</v>
      </c>
      <c r="R206" s="11" t="s">
        <v>521</v>
      </c>
      <c r="S206" s="11" t="s">
        <v>521</v>
      </c>
      <c r="T206" s="11" t="s">
        <v>521</v>
      </c>
    </row>
    <row r="207" spans="1:20" ht="18" customHeight="1" x14ac:dyDescent="0.15">
      <c r="A207" s="2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0" ht="18" customHeight="1" x14ac:dyDescent="0.15">
      <c r="A208" s="212" t="s">
        <v>529</v>
      </c>
      <c r="B208" s="178">
        <f>SUM(C208:T208)</f>
        <v>247</v>
      </c>
      <c r="C208" s="178">
        <f t="shared" ref="C208:T208" si="8">SUM(C209:C211,C218:C234)</f>
        <v>11</v>
      </c>
      <c r="D208" s="178">
        <f t="shared" si="8"/>
        <v>0</v>
      </c>
      <c r="E208" s="178">
        <f t="shared" si="8"/>
        <v>41</v>
      </c>
      <c r="F208" s="178">
        <f t="shared" si="8"/>
        <v>52</v>
      </c>
      <c r="G208" s="178">
        <f t="shared" si="8"/>
        <v>0</v>
      </c>
      <c r="H208" s="178">
        <f t="shared" si="8"/>
        <v>0</v>
      </c>
      <c r="I208" s="178">
        <f t="shared" si="8"/>
        <v>4</v>
      </c>
      <c r="J208" s="178">
        <f t="shared" si="8"/>
        <v>37</v>
      </c>
      <c r="K208" s="178">
        <f t="shared" si="8"/>
        <v>2</v>
      </c>
      <c r="L208" s="178">
        <f t="shared" si="8"/>
        <v>0</v>
      </c>
      <c r="M208" s="178">
        <f t="shared" si="8"/>
        <v>5</v>
      </c>
      <c r="N208" s="178">
        <f t="shared" si="8"/>
        <v>24</v>
      </c>
      <c r="O208" s="178">
        <f t="shared" si="8"/>
        <v>10</v>
      </c>
      <c r="P208" s="178">
        <f t="shared" si="8"/>
        <v>5</v>
      </c>
      <c r="Q208" s="178">
        <f t="shared" si="8"/>
        <v>13</v>
      </c>
      <c r="R208" s="178">
        <f t="shared" si="8"/>
        <v>6</v>
      </c>
      <c r="S208" s="178">
        <f t="shared" si="8"/>
        <v>29</v>
      </c>
      <c r="T208" s="178">
        <f t="shared" si="8"/>
        <v>8</v>
      </c>
    </row>
    <row r="209" spans="1:20" ht="18" customHeight="1" x14ac:dyDescent="0.15">
      <c r="A209" s="210" t="s">
        <v>530</v>
      </c>
      <c r="B209" s="95">
        <f t="shared" si="7"/>
        <v>8</v>
      </c>
      <c r="C209" s="11">
        <v>1</v>
      </c>
      <c r="D209" s="11" t="s">
        <v>29</v>
      </c>
      <c r="E209" s="11">
        <v>4</v>
      </c>
      <c r="F209" s="11">
        <v>1</v>
      </c>
      <c r="G209" s="11" t="s">
        <v>29</v>
      </c>
      <c r="H209" s="11" t="s">
        <v>29</v>
      </c>
      <c r="I209" s="11" t="s">
        <v>29</v>
      </c>
      <c r="J209" s="11" t="s">
        <v>29</v>
      </c>
      <c r="K209" s="11" t="s">
        <v>29</v>
      </c>
      <c r="L209" s="11" t="s">
        <v>29</v>
      </c>
      <c r="M209" s="11" t="s">
        <v>29</v>
      </c>
      <c r="N209" s="11">
        <v>1</v>
      </c>
      <c r="O209" s="11" t="s">
        <v>29</v>
      </c>
      <c r="P209" s="11" t="s">
        <v>29</v>
      </c>
      <c r="Q209" s="11" t="s">
        <v>29</v>
      </c>
      <c r="R209" s="11" t="s">
        <v>29</v>
      </c>
      <c r="S209" s="11">
        <v>1</v>
      </c>
      <c r="T209" s="11" t="s">
        <v>29</v>
      </c>
    </row>
    <row r="210" spans="1:20" ht="18" customHeight="1" x14ac:dyDescent="0.15">
      <c r="A210" s="210" t="s">
        <v>531</v>
      </c>
      <c r="B210" s="95">
        <f t="shared" si="7"/>
        <v>4</v>
      </c>
      <c r="C210" s="11" t="s">
        <v>29</v>
      </c>
      <c r="D210" s="11" t="s">
        <v>29</v>
      </c>
      <c r="E210" s="11" t="s">
        <v>29</v>
      </c>
      <c r="F210" s="11">
        <v>2</v>
      </c>
      <c r="G210" s="11" t="s">
        <v>29</v>
      </c>
      <c r="H210" s="11" t="s">
        <v>29</v>
      </c>
      <c r="I210" s="11" t="s">
        <v>29</v>
      </c>
      <c r="J210" s="11">
        <v>1</v>
      </c>
      <c r="K210" s="11" t="s">
        <v>29</v>
      </c>
      <c r="L210" s="11" t="s">
        <v>29</v>
      </c>
      <c r="M210" s="11" t="s">
        <v>29</v>
      </c>
      <c r="N210" s="11" t="s">
        <v>29</v>
      </c>
      <c r="O210" s="11" t="s">
        <v>29</v>
      </c>
      <c r="P210" s="11">
        <v>1</v>
      </c>
      <c r="Q210" s="11" t="s">
        <v>29</v>
      </c>
      <c r="R210" s="11" t="s">
        <v>29</v>
      </c>
      <c r="S210" s="11" t="s">
        <v>29</v>
      </c>
      <c r="T210" s="11" t="s">
        <v>29</v>
      </c>
    </row>
    <row r="211" spans="1:20" ht="18" customHeight="1" x14ac:dyDescent="0.15">
      <c r="A211" s="214" t="s">
        <v>532</v>
      </c>
      <c r="B211" s="183">
        <f t="shared" si="7"/>
        <v>13</v>
      </c>
      <c r="C211" s="14" t="s">
        <v>29</v>
      </c>
      <c r="D211" s="14" t="s">
        <v>29</v>
      </c>
      <c r="E211" s="14">
        <v>2</v>
      </c>
      <c r="F211" s="14">
        <v>3</v>
      </c>
      <c r="G211" s="14" t="s">
        <v>29</v>
      </c>
      <c r="H211" s="14" t="s">
        <v>29</v>
      </c>
      <c r="I211" s="14" t="s">
        <v>29</v>
      </c>
      <c r="J211" s="14">
        <v>2</v>
      </c>
      <c r="K211" s="14" t="s">
        <v>29</v>
      </c>
      <c r="L211" s="14" t="s">
        <v>29</v>
      </c>
      <c r="M211" s="14" t="s">
        <v>29</v>
      </c>
      <c r="N211" s="14">
        <v>2</v>
      </c>
      <c r="O211" s="14" t="s">
        <v>29</v>
      </c>
      <c r="P211" s="14">
        <v>1</v>
      </c>
      <c r="Q211" s="14">
        <v>2</v>
      </c>
      <c r="R211" s="14" t="s">
        <v>29</v>
      </c>
      <c r="S211" s="14">
        <v>1</v>
      </c>
      <c r="T211" s="14" t="s">
        <v>29</v>
      </c>
    </row>
    <row r="212" spans="1:20" ht="18" customHeight="1" x14ac:dyDescent="0.15">
      <c r="A212" s="215"/>
    </row>
    <row r="213" spans="1:20" ht="37.5" customHeight="1" x14ac:dyDescent="0.15">
      <c r="A213" s="164" t="s">
        <v>533</v>
      </c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9"/>
      <c r="M213" s="205"/>
      <c r="N213" s="205"/>
      <c r="O213" s="205"/>
      <c r="P213" s="205"/>
      <c r="Q213" s="205"/>
      <c r="R213" s="205"/>
      <c r="S213" s="205"/>
      <c r="T213" s="9" t="s">
        <v>534</v>
      </c>
    </row>
    <row r="214" spans="1:20" ht="18.75" customHeight="1" x14ac:dyDescent="0.15">
      <c r="A214" s="197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85"/>
      <c r="M214" s="196"/>
      <c r="N214" s="196"/>
      <c r="O214" s="196"/>
      <c r="P214" s="196"/>
      <c r="Q214" s="196"/>
      <c r="R214" s="196"/>
      <c r="S214" s="196"/>
      <c r="T214" s="185"/>
    </row>
    <row r="215" spans="1:20" ht="11.25" customHeight="1" x14ac:dyDescent="0.15">
      <c r="A215" s="198"/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200"/>
      <c r="M215" s="206"/>
      <c r="N215" s="206"/>
      <c r="O215" s="206"/>
      <c r="P215" s="206"/>
      <c r="Q215" s="206"/>
      <c r="R215" s="206"/>
      <c r="S215" s="206"/>
      <c r="T215" s="200"/>
    </row>
    <row r="216" spans="1:20" ht="12" customHeight="1" x14ac:dyDescent="0.15">
      <c r="A216" s="270" t="s">
        <v>307</v>
      </c>
      <c r="B216" s="272" t="s">
        <v>308</v>
      </c>
      <c r="C216" s="201" t="s">
        <v>309</v>
      </c>
      <c r="D216" s="201" t="s">
        <v>154</v>
      </c>
      <c r="E216" s="201" t="s">
        <v>159</v>
      </c>
      <c r="F216" s="201" t="s">
        <v>170</v>
      </c>
      <c r="G216" s="201" t="s">
        <v>310</v>
      </c>
      <c r="H216" s="201" t="s">
        <v>311</v>
      </c>
      <c r="I216" s="201" t="s">
        <v>284</v>
      </c>
      <c r="J216" s="201" t="s">
        <v>312</v>
      </c>
      <c r="K216" s="201" t="s">
        <v>313</v>
      </c>
      <c r="L216" s="201" t="s">
        <v>314</v>
      </c>
      <c r="M216" s="201" t="s">
        <v>315</v>
      </c>
      <c r="N216" s="201" t="s">
        <v>316</v>
      </c>
      <c r="O216" s="201" t="s">
        <v>317</v>
      </c>
      <c r="P216" s="201" t="s">
        <v>318</v>
      </c>
      <c r="Q216" s="201" t="s">
        <v>319</v>
      </c>
      <c r="R216" s="201" t="s">
        <v>320</v>
      </c>
      <c r="S216" s="201" t="s">
        <v>321</v>
      </c>
      <c r="T216" s="202" t="s">
        <v>322</v>
      </c>
    </row>
    <row r="217" spans="1:20" s="207" customFormat="1" ht="67.5" customHeight="1" x14ac:dyDescent="0.15">
      <c r="A217" s="271"/>
      <c r="B217" s="273"/>
      <c r="C217" s="174" t="s">
        <v>323</v>
      </c>
      <c r="D217" s="174" t="s">
        <v>324</v>
      </c>
      <c r="E217" s="174" t="s">
        <v>325</v>
      </c>
      <c r="F217" s="174" t="s">
        <v>326</v>
      </c>
      <c r="G217" s="174" t="s">
        <v>327</v>
      </c>
      <c r="H217" s="174" t="s">
        <v>328</v>
      </c>
      <c r="I217" s="174" t="s">
        <v>329</v>
      </c>
      <c r="J217" s="174" t="s">
        <v>330</v>
      </c>
      <c r="K217" s="174" t="s">
        <v>331</v>
      </c>
      <c r="L217" s="174" t="s">
        <v>332</v>
      </c>
      <c r="M217" s="174" t="s">
        <v>333</v>
      </c>
      <c r="N217" s="174" t="s">
        <v>334</v>
      </c>
      <c r="O217" s="174" t="s">
        <v>335</v>
      </c>
      <c r="P217" s="174" t="s">
        <v>336</v>
      </c>
      <c r="Q217" s="174" t="s">
        <v>337</v>
      </c>
      <c r="R217" s="174" t="s">
        <v>338</v>
      </c>
      <c r="S217" s="174" t="s">
        <v>339</v>
      </c>
      <c r="T217" s="203" t="s">
        <v>340</v>
      </c>
    </row>
    <row r="218" spans="1:20" ht="18" customHeight="1" x14ac:dyDescent="0.15">
      <c r="A218" s="210" t="s">
        <v>535</v>
      </c>
      <c r="B218" s="95">
        <f>SUM(C218:T218)</f>
        <v>4</v>
      </c>
      <c r="C218" s="11" t="s">
        <v>29</v>
      </c>
      <c r="D218" s="11" t="s">
        <v>29</v>
      </c>
      <c r="E218" s="11">
        <v>1</v>
      </c>
      <c r="F218" s="11" t="s">
        <v>29</v>
      </c>
      <c r="G218" s="11" t="s">
        <v>29</v>
      </c>
      <c r="H218" s="11" t="s">
        <v>29</v>
      </c>
      <c r="I218" s="11" t="s">
        <v>29</v>
      </c>
      <c r="J218" s="11" t="s">
        <v>29</v>
      </c>
      <c r="K218" s="11" t="s">
        <v>29</v>
      </c>
      <c r="L218" s="11" t="s">
        <v>29</v>
      </c>
      <c r="M218" s="11" t="s">
        <v>29</v>
      </c>
      <c r="N218" s="11">
        <v>2</v>
      </c>
      <c r="O218" s="11">
        <v>1</v>
      </c>
      <c r="P218" s="11" t="s">
        <v>29</v>
      </c>
      <c r="Q218" s="11" t="s">
        <v>29</v>
      </c>
      <c r="R218" s="11" t="s">
        <v>29</v>
      </c>
      <c r="S218" s="11" t="s">
        <v>29</v>
      </c>
      <c r="T218" s="11" t="s">
        <v>29</v>
      </c>
    </row>
    <row r="219" spans="1:20" ht="18" customHeight="1" x14ac:dyDescent="0.15">
      <c r="A219" s="210" t="s">
        <v>536</v>
      </c>
      <c r="B219" s="95">
        <f t="shared" ref="B219:B234" si="9">SUM(C219:T219)</f>
        <v>24</v>
      </c>
      <c r="C219" s="11" t="s">
        <v>29</v>
      </c>
      <c r="D219" s="11" t="s">
        <v>29</v>
      </c>
      <c r="E219" s="11" t="s">
        <v>29</v>
      </c>
      <c r="F219" s="11" t="s">
        <v>29</v>
      </c>
      <c r="G219" s="11" t="s">
        <v>29</v>
      </c>
      <c r="H219" s="11" t="s">
        <v>29</v>
      </c>
      <c r="I219" s="11" t="s">
        <v>29</v>
      </c>
      <c r="J219" s="11">
        <v>4</v>
      </c>
      <c r="K219" s="11">
        <v>1</v>
      </c>
      <c r="L219" s="11" t="s">
        <v>29</v>
      </c>
      <c r="M219" s="11">
        <v>1</v>
      </c>
      <c r="N219" s="11">
        <v>1</v>
      </c>
      <c r="O219" s="11">
        <v>3</v>
      </c>
      <c r="P219" s="11">
        <v>1</v>
      </c>
      <c r="Q219" s="11">
        <v>5</v>
      </c>
      <c r="R219" s="11">
        <v>1</v>
      </c>
      <c r="S219" s="11">
        <v>3</v>
      </c>
      <c r="T219" s="11">
        <v>4</v>
      </c>
    </row>
    <row r="220" spans="1:20" ht="18" customHeight="1" x14ac:dyDescent="0.15">
      <c r="A220" s="210" t="s">
        <v>537</v>
      </c>
      <c r="B220" s="95">
        <f t="shared" si="9"/>
        <v>29</v>
      </c>
      <c r="C220" s="11">
        <v>2</v>
      </c>
      <c r="D220" s="11" t="s">
        <v>29</v>
      </c>
      <c r="E220" s="11">
        <v>5</v>
      </c>
      <c r="F220" s="11">
        <v>1</v>
      </c>
      <c r="G220" s="11" t="s">
        <v>29</v>
      </c>
      <c r="H220" s="11" t="s">
        <v>29</v>
      </c>
      <c r="I220" s="11" t="s">
        <v>29</v>
      </c>
      <c r="J220" s="11">
        <v>8</v>
      </c>
      <c r="K220" s="11" t="s">
        <v>29</v>
      </c>
      <c r="L220" s="11" t="s">
        <v>29</v>
      </c>
      <c r="M220" s="11">
        <v>1</v>
      </c>
      <c r="N220" s="11">
        <v>6</v>
      </c>
      <c r="O220" s="11" t="s">
        <v>29</v>
      </c>
      <c r="P220" s="11">
        <v>1</v>
      </c>
      <c r="Q220" s="11" t="s">
        <v>29</v>
      </c>
      <c r="R220" s="11">
        <v>1</v>
      </c>
      <c r="S220" s="11">
        <v>4</v>
      </c>
      <c r="T220" s="11" t="s">
        <v>29</v>
      </c>
    </row>
    <row r="221" spans="1:20" ht="18" customHeight="1" x14ac:dyDescent="0.15">
      <c r="A221" s="210" t="s">
        <v>538</v>
      </c>
      <c r="B221" s="95">
        <f t="shared" si="9"/>
        <v>20</v>
      </c>
      <c r="C221" s="11" t="s">
        <v>29</v>
      </c>
      <c r="D221" s="11" t="s">
        <v>29</v>
      </c>
      <c r="E221" s="11">
        <v>4</v>
      </c>
      <c r="F221" s="11">
        <v>3</v>
      </c>
      <c r="G221" s="11" t="s">
        <v>29</v>
      </c>
      <c r="H221" s="11" t="s">
        <v>29</v>
      </c>
      <c r="I221" s="11">
        <v>2</v>
      </c>
      <c r="J221" s="11">
        <v>3</v>
      </c>
      <c r="K221" s="11">
        <v>1</v>
      </c>
      <c r="L221" s="11" t="s">
        <v>29</v>
      </c>
      <c r="M221" s="95" t="s">
        <v>29</v>
      </c>
      <c r="N221" s="95">
        <v>2</v>
      </c>
      <c r="O221" s="95">
        <v>2</v>
      </c>
      <c r="P221" s="95" t="s">
        <v>29</v>
      </c>
      <c r="Q221" s="95">
        <v>1</v>
      </c>
      <c r="R221" s="95" t="s">
        <v>29</v>
      </c>
      <c r="S221" s="95">
        <v>2</v>
      </c>
      <c r="T221" s="95" t="s">
        <v>29</v>
      </c>
    </row>
    <row r="222" spans="1:20" ht="18" customHeight="1" x14ac:dyDescent="0.15">
      <c r="A222" s="210" t="s">
        <v>539</v>
      </c>
      <c r="B222" s="95">
        <f t="shared" si="9"/>
        <v>3</v>
      </c>
      <c r="C222" s="11" t="s">
        <v>29</v>
      </c>
      <c r="D222" s="11" t="s">
        <v>29</v>
      </c>
      <c r="E222" s="11">
        <v>2</v>
      </c>
      <c r="F222" s="11" t="s">
        <v>29</v>
      </c>
      <c r="G222" s="11" t="s">
        <v>29</v>
      </c>
      <c r="H222" s="11" t="s">
        <v>29</v>
      </c>
      <c r="I222" s="11" t="s">
        <v>29</v>
      </c>
      <c r="J222" s="11" t="s">
        <v>29</v>
      </c>
      <c r="K222" s="11" t="s">
        <v>29</v>
      </c>
      <c r="L222" s="11" t="s">
        <v>29</v>
      </c>
      <c r="M222" s="11" t="s">
        <v>29</v>
      </c>
      <c r="N222" s="11" t="s">
        <v>29</v>
      </c>
      <c r="O222" s="11" t="s">
        <v>29</v>
      </c>
      <c r="P222" s="11" t="s">
        <v>29</v>
      </c>
      <c r="Q222" s="95" t="s">
        <v>29</v>
      </c>
      <c r="R222" s="95" t="s">
        <v>29</v>
      </c>
      <c r="S222" s="95">
        <v>1</v>
      </c>
      <c r="T222" s="95" t="s">
        <v>29</v>
      </c>
    </row>
    <row r="223" spans="1:20" ht="18" customHeight="1" x14ac:dyDescent="0.15">
      <c r="A223" s="210" t="s">
        <v>540</v>
      </c>
      <c r="B223" s="95">
        <f t="shared" si="9"/>
        <v>1</v>
      </c>
      <c r="C223" s="11" t="s">
        <v>29</v>
      </c>
      <c r="D223" s="11" t="s">
        <v>29</v>
      </c>
      <c r="E223" s="11">
        <v>1</v>
      </c>
      <c r="F223" s="11" t="s">
        <v>29</v>
      </c>
      <c r="G223" s="11" t="s">
        <v>29</v>
      </c>
      <c r="H223" s="11" t="s">
        <v>29</v>
      </c>
      <c r="I223" s="11" t="s">
        <v>29</v>
      </c>
      <c r="J223" s="11" t="s">
        <v>29</v>
      </c>
      <c r="K223" s="11" t="s">
        <v>29</v>
      </c>
      <c r="L223" s="11" t="s">
        <v>29</v>
      </c>
      <c r="M223" s="95" t="s">
        <v>29</v>
      </c>
      <c r="N223" s="95" t="s">
        <v>29</v>
      </c>
      <c r="O223" s="95" t="s">
        <v>29</v>
      </c>
      <c r="P223" s="95" t="s">
        <v>29</v>
      </c>
      <c r="Q223" s="95" t="s">
        <v>29</v>
      </c>
      <c r="R223" s="95" t="s">
        <v>29</v>
      </c>
      <c r="S223" s="95" t="s">
        <v>29</v>
      </c>
      <c r="T223" s="95" t="s">
        <v>29</v>
      </c>
    </row>
    <row r="224" spans="1:20" ht="18" customHeight="1" x14ac:dyDescent="0.15">
      <c r="A224" s="210" t="s">
        <v>541</v>
      </c>
      <c r="B224" s="95">
        <f t="shared" si="9"/>
        <v>12</v>
      </c>
      <c r="C224" s="11">
        <v>1</v>
      </c>
      <c r="D224" s="11" t="s">
        <v>29</v>
      </c>
      <c r="E224" s="11">
        <v>3</v>
      </c>
      <c r="F224" s="11">
        <v>2</v>
      </c>
      <c r="G224" s="11" t="s">
        <v>29</v>
      </c>
      <c r="H224" s="11" t="s">
        <v>29</v>
      </c>
      <c r="I224" s="11">
        <v>1</v>
      </c>
      <c r="J224" s="11">
        <v>1</v>
      </c>
      <c r="K224" s="11" t="s">
        <v>29</v>
      </c>
      <c r="L224" s="11" t="s">
        <v>29</v>
      </c>
      <c r="M224" s="95" t="s">
        <v>29</v>
      </c>
      <c r="N224" s="95">
        <v>1</v>
      </c>
      <c r="O224" s="95">
        <v>1</v>
      </c>
      <c r="P224" s="95" t="s">
        <v>29</v>
      </c>
      <c r="Q224" s="95" t="s">
        <v>29</v>
      </c>
      <c r="R224" s="95">
        <v>1</v>
      </c>
      <c r="S224" s="95">
        <v>1</v>
      </c>
      <c r="T224" s="95" t="s">
        <v>29</v>
      </c>
    </row>
    <row r="225" spans="1:20" ht="18" customHeight="1" x14ac:dyDescent="0.15">
      <c r="A225" s="210" t="s">
        <v>542</v>
      </c>
      <c r="B225" s="95">
        <f t="shared" si="9"/>
        <v>8</v>
      </c>
      <c r="C225" s="11">
        <v>1</v>
      </c>
      <c r="D225" s="11" t="s">
        <v>29</v>
      </c>
      <c r="E225" s="11">
        <v>3</v>
      </c>
      <c r="F225" s="11">
        <v>1</v>
      </c>
      <c r="G225" s="11" t="s">
        <v>29</v>
      </c>
      <c r="H225" s="11" t="s">
        <v>29</v>
      </c>
      <c r="I225" s="11" t="s">
        <v>29</v>
      </c>
      <c r="J225" s="11">
        <v>3</v>
      </c>
      <c r="K225" s="11" t="s">
        <v>29</v>
      </c>
      <c r="L225" s="11" t="s">
        <v>29</v>
      </c>
      <c r="M225" s="95" t="s">
        <v>29</v>
      </c>
      <c r="N225" s="95" t="s">
        <v>29</v>
      </c>
      <c r="O225" s="95" t="s">
        <v>29</v>
      </c>
      <c r="P225" s="95" t="s">
        <v>29</v>
      </c>
      <c r="Q225" s="95" t="s">
        <v>29</v>
      </c>
      <c r="R225" s="95" t="s">
        <v>29</v>
      </c>
      <c r="S225" s="95" t="s">
        <v>29</v>
      </c>
      <c r="T225" s="95" t="s">
        <v>29</v>
      </c>
    </row>
    <row r="226" spans="1:20" ht="18" customHeight="1" x14ac:dyDescent="0.15">
      <c r="A226" s="210" t="s">
        <v>543</v>
      </c>
      <c r="B226" s="95">
        <f t="shared" si="9"/>
        <v>14</v>
      </c>
      <c r="C226" s="11">
        <v>1</v>
      </c>
      <c r="D226" s="11" t="s">
        <v>29</v>
      </c>
      <c r="E226" s="11">
        <v>1</v>
      </c>
      <c r="F226" s="11">
        <v>7</v>
      </c>
      <c r="G226" s="11" t="s">
        <v>29</v>
      </c>
      <c r="H226" s="11" t="s">
        <v>29</v>
      </c>
      <c r="I226" s="11" t="s">
        <v>29</v>
      </c>
      <c r="J226" s="11">
        <v>3</v>
      </c>
      <c r="K226" s="11" t="s">
        <v>29</v>
      </c>
      <c r="L226" s="11" t="s">
        <v>29</v>
      </c>
      <c r="M226" s="95" t="s">
        <v>29</v>
      </c>
      <c r="N226" s="95">
        <v>1</v>
      </c>
      <c r="O226" s="95" t="s">
        <v>29</v>
      </c>
      <c r="P226" s="95" t="s">
        <v>29</v>
      </c>
      <c r="Q226" s="95" t="s">
        <v>29</v>
      </c>
      <c r="R226" s="95" t="s">
        <v>29</v>
      </c>
      <c r="S226" s="95">
        <v>1</v>
      </c>
      <c r="T226" s="95" t="s">
        <v>29</v>
      </c>
    </row>
    <row r="227" spans="1:20" ht="18" customHeight="1" x14ac:dyDescent="0.15">
      <c r="A227" s="210" t="s">
        <v>544</v>
      </c>
      <c r="B227" s="95">
        <f t="shared" si="9"/>
        <v>0</v>
      </c>
      <c r="C227" s="95" t="s">
        <v>29</v>
      </c>
      <c r="D227" s="11" t="s">
        <v>29</v>
      </c>
      <c r="E227" s="95" t="s">
        <v>29</v>
      </c>
      <c r="F227" s="95" t="s">
        <v>29</v>
      </c>
      <c r="G227" s="95" t="s">
        <v>29</v>
      </c>
      <c r="H227" s="95" t="s">
        <v>29</v>
      </c>
      <c r="I227" s="95" t="s">
        <v>29</v>
      </c>
      <c r="J227" s="11" t="s">
        <v>29</v>
      </c>
      <c r="K227" s="95" t="s">
        <v>29</v>
      </c>
      <c r="L227" s="95" t="s">
        <v>29</v>
      </c>
      <c r="M227" s="95" t="s">
        <v>29</v>
      </c>
      <c r="N227" s="95" t="s">
        <v>29</v>
      </c>
      <c r="O227" s="95" t="s">
        <v>29</v>
      </c>
      <c r="P227" s="95" t="s">
        <v>29</v>
      </c>
      <c r="Q227" s="95" t="s">
        <v>29</v>
      </c>
      <c r="R227" s="95" t="s">
        <v>29</v>
      </c>
      <c r="S227" s="95" t="s">
        <v>29</v>
      </c>
      <c r="T227" s="95" t="s">
        <v>29</v>
      </c>
    </row>
    <row r="228" spans="1:20" ht="18" customHeight="1" x14ac:dyDescent="0.15">
      <c r="A228" s="210" t="s">
        <v>545</v>
      </c>
      <c r="B228" s="95">
        <f t="shared" si="9"/>
        <v>12</v>
      </c>
      <c r="C228" s="11" t="s">
        <v>29</v>
      </c>
      <c r="D228" s="11" t="s">
        <v>29</v>
      </c>
      <c r="E228" s="11">
        <v>1</v>
      </c>
      <c r="F228" s="11">
        <v>3</v>
      </c>
      <c r="G228" s="11" t="s">
        <v>29</v>
      </c>
      <c r="H228" s="11" t="s">
        <v>29</v>
      </c>
      <c r="I228" s="11">
        <v>1</v>
      </c>
      <c r="J228" s="11">
        <v>1</v>
      </c>
      <c r="K228" s="11" t="s">
        <v>29</v>
      </c>
      <c r="L228" s="11" t="s">
        <v>29</v>
      </c>
      <c r="M228" s="95" t="s">
        <v>29</v>
      </c>
      <c r="N228" s="95">
        <v>1</v>
      </c>
      <c r="O228" s="95" t="s">
        <v>29</v>
      </c>
      <c r="P228" s="95" t="s">
        <v>29</v>
      </c>
      <c r="Q228" s="95">
        <v>2</v>
      </c>
      <c r="R228" s="95" t="s">
        <v>29</v>
      </c>
      <c r="S228" s="95">
        <v>2</v>
      </c>
      <c r="T228" s="95">
        <v>1</v>
      </c>
    </row>
    <row r="229" spans="1:20" ht="18" customHeight="1" x14ac:dyDescent="0.15">
      <c r="A229" s="210" t="s">
        <v>546</v>
      </c>
      <c r="B229" s="95">
        <f t="shared" si="9"/>
        <v>7</v>
      </c>
      <c r="C229" s="11" t="s">
        <v>29</v>
      </c>
      <c r="D229" s="11" t="s">
        <v>29</v>
      </c>
      <c r="E229" s="11">
        <v>2</v>
      </c>
      <c r="F229" s="11" t="s">
        <v>29</v>
      </c>
      <c r="G229" s="11" t="s">
        <v>29</v>
      </c>
      <c r="H229" s="11" t="s">
        <v>29</v>
      </c>
      <c r="I229" s="11" t="s">
        <v>29</v>
      </c>
      <c r="J229" s="11" t="s">
        <v>29</v>
      </c>
      <c r="K229" s="11" t="s">
        <v>29</v>
      </c>
      <c r="L229" s="11" t="s">
        <v>29</v>
      </c>
      <c r="M229" s="95" t="s">
        <v>29</v>
      </c>
      <c r="N229" s="95" t="s">
        <v>29</v>
      </c>
      <c r="O229" s="95" t="s">
        <v>29</v>
      </c>
      <c r="P229" s="95">
        <v>1</v>
      </c>
      <c r="Q229" s="95">
        <v>1</v>
      </c>
      <c r="R229" s="95" t="s">
        <v>29</v>
      </c>
      <c r="S229" s="95">
        <v>3</v>
      </c>
      <c r="T229" s="95" t="s">
        <v>29</v>
      </c>
    </row>
    <row r="230" spans="1:20" ht="18" customHeight="1" x14ac:dyDescent="0.15">
      <c r="A230" s="210" t="s">
        <v>547</v>
      </c>
      <c r="B230" s="95">
        <f t="shared" si="9"/>
        <v>24</v>
      </c>
      <c r="C230" s="11">
        <v>2</v>
      </c>
      <c r="D230" s="11" t="s">
        <v>29</v>
      </c>
      <c r="E230" s="11">
        <v>3</v>
      </c>
      <c r="F230" s="11">
        <v>4</v>
      </c>
      <c r="G230" s="11" t="s">
        <v>29</v>
      </c>
      <c r="H230" s="11" t="s">
        <v>29</v>
      </c>
      <c r="I230" s="11" t="s">
        <v>29</v>
      </c>
      <c r="J230" s="11">
        <v>3</v>
      </c>
      <c r="K230" s="11" t="s">
        <v>29</v>
      </c>
      <c r="L230" s="11" t="s">
        <v>29</v>
      </c>
      <c r="M230" s="95" t="s">
        <v>29</v>
      </c>
      <c r="N230" s="95">
        <v>3</v>
      </c>
      <c r="O230" s="95" t="s">
        <v>29</v>
      </c>
      <c r="P230" s="95" t="s">
        <v>29</v>
      </c>
      <c r="Q230" s="95">
        <v>2</v>
      </c>
      <c r="R230" s="95">
        <v>2</v>
      </c>
      <c r="S230" s="95">
        <v>3</v>
      </c>
      <c r="T230" s="95">
        <v>2</v>
      </c>
    </row>
    <row r="231" spans="1:20" ht="18" customHeight="1" x14ac:dyDescent="0.15">
      <c r="A231" s="210" t="s">
        <v>548</v>
      </c>
      <c r="B231" s="95">
        <f t="shared" si="9"/>
        <v>3</v>
      </c>
      <c r="C231" s="11" t="s">
        <v>29</v>
      </c>
      <c r="D231" s="11" t="s">
        <v>29</v>
      </c>
      <c r="E231" s="11">
        <v>1</v>
      </c>
      <c r="F231" s="11">
        <v>1</v>
      </c>
      <c r="G231" s="11" t="s">
        <v>29</v>
      </c>
      <c r="H231" s="11" t="s">
        <v>29</v>
      </c>
      <c r="I231" s="11" t="s">
        <v>29</v>
      </c>
      <c r="J231" s="11" t="s">
        <v>29</v>
      </c>
      <c r="K231" s="11" t="s">
        <v>29</v>
      </c>
      <c r="L231" s="11" t="s">
        <v>29</v>
      </c>
      <c r="M231" s="95" t="s">
        <v>29</v>
      </c>
      <c r="N231" s="95" t="s">
        <v>29</v>
      </c>
      <c r="O231" s="95" t="s">
        <v>29</v>
      </c>
      <c r="P231" s="95" t="s">
        <v>29</v>
      </c>
      <c r="Q231" s="95" t="s">
        <v>29</v>
      </c>
      <c r="R231" s="95" t="s">
        <v>29</v>
      </c>
      <c r="S231" s="95">
        <v>1</v>
      </c>
      <c r="T231" s="95" t="s">
        <v>29</v>
      </c>
    </row>
    <row r="232" spans="1:20" ht="18" customHeight="1" x14ac:dyDescent="0.15">
      <c r="A232" s="210" t="s">
        <v>549</v>
      </c>
      <c r="B232" s="95">
        <f t="shared" si="9"/>
        <v>23</v>
      </c>
      <c r="C232" s="11">
        <v>3</v>
      </c>
      <c r="D232" s="11" t="s">
        <v>29</v>
      </c>
      <c r="E232" s="11">
        <v>6</v>
      </c>
      <c r="F232" s="11">
        <v>5</v>
      </c>
      <c r="G232" s="11" t="s">
        <v>29</v>
      </c>
      <c r="H232" s="11" t="s">
        <v>29</v>
      </c>
      <c r="I232" s="11" t="s">
        <v>29</v>
      </c>
      <c r="J232" s="11">
        <v>3</v>
      </c>
      <c r="K232" s="11" t="s">
        <v>29</v>
      </c>
      <c r="L232" s="11" t="s">
        <v>29</v>
      </c>
      <c r="M232" s="95">
        <v>1</v>
      </c>
      <c r="N232" s="95">
        <v>2</v>
      </c>
      <c r="O232" s="95">
        <v>2</v>
      </c>
      <c r="P232" s="95" t="s">
        <v>29</v>
      </c>
      <c r="Q232" s="95" t="s">
        <v>29</v>
      </c>
      <c r="R232" s="95" t="s">
        <v>29</v>
      </c>
      <c r="S232" s="95">
        <v>1</v>
      </c>
      <c r="T232" s="95" t="s">
        <v>29</v>
      </c>
    </row>
    <row r="233" spans="1:20" ht="18" customHeight="1" x14ac:dyDescent="0.15">
      <c r="A233" s="210" t="s">
        <v>550</v>
      </c>
      <c r="B233" s="95">
        <f t="shared" si="9"/>
        <v>5</v>
      </c>
      <c r="C233" s="11" t="s">
        <v>29</v>
      </c>
      <c r="D233" s="11" t="s">
        <v>29</v>
      </c>
      <c r="E233" s="11" t="s">
        <v>29</v>
      </c>
      <c r="F233" s="11">
        <v>3</v>
      </c>
      <c r="G233" s="11" t="s">
        <v>29</v>
      </c>
      <c r="H233" s="11" t="s">
        <v>29</v>
      </c>
      <c r="I233" s="11" t="s">
        <v>29</v>
      </c>
      <c r="J233" s="11" t="s">
        <v>29</v>
      </c>
      <c r="K233" s="11" t="s">
        <v>29</v>
      </c>
      <c r="L233" s="11" t="s">
        <v>29</v>
      </c>
      <c r="M233" s="95" t="s">
        <v>29</v>
      </c>
      <c r="N233" s="95" t="s">
        <v>29</v>
      </c>
      <c r="O233" s="95" t="s">
        <v>29</v>
      </c>
      <c r="P233" s="95" t="s">
        <v>29</v>
      </c>
      <c r="Q233" s="95" t="s">
        <v>29</v>
      </c>
      <c r="R233" s="95" t="s">
        <v>29</v>
      </c>
      <c r="S233" s="95">
        <v>2</v>
      </c>
      <c r="T233" s="95" t="s">
        <v>29</v>
      </c>
    </row>
    <row r="234" spans="1:20" ht="18" customHeight="1" x14ac:dyDescent="0.15">
      <c r="A234" s="210" t="s">
        <v>551</v>
      </c>
      <c r="B234" s="95">
        <f t="shared" si="9"/>
        <v>33</v>
      </c>
      <c r="C234" s="11" t="s">
        <v>29</v>
      </c>
      <c r="D234" s="11" t="s">
        <v>29</v>
      </c>
      <c r="E234" s="11">
        <v>2</v>
      </c>
      <c r="F234" s="11">
        <v>16</v>
      </c>
      <c r="G234" s="11" t="s">
        <v>29</v>
      </c>
      <c r="H234" s="11" t="s">
        <v>29</v>
      </c>
      <c r="I234" s="11" t="s">
        <v>29</v>
      </c>
      <c r="J234" s="11">
        <v>5</v>
      </c>
      <c r="K234" s="11" t="s">
        <v>29</v>
      </c>
      <c r="L234" s="11" t="s">
        <v>29</v>
      </c>
      <c r="M234" s="95">
        <v>2</v>
      </c>
      <c r="N234" s="95">
        <v>2</v>
      </c>
      <c r="O234" s="95">
        <v>1</v>
      </c>
      <c r="P234" s="95" t="s">
        <v>29</v>
      </c>
      <c r="Q234" s="95" t="s">
        <v>29</v>
      </c>
      <c r="R234" s="95">
        <v>1</v>
      </c>
      <c r="S234" s="95">
        <v>3</v>
      </c>
      <c r="T234" s="95">
        <v>1</v>
      </c>
    </row>
    <row r="235" spans="1:20" ht="18" customHeight="1" x14ac:dyDescent="0.15">
      <c r="A235" s="216"/>
      <c r="B235" s="11"/>
      <c r="C235" s="196"/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</row>
    <row r="236" spans="1:20" ht="18" customHeight="1" x14ac:dyDescent="0.15">
      <c r="A236" s="212" t="s">
        <v>552</v>
      </c>
      <c r="B236" s="213">
        <f>SUM(C236:T236)</f>
        <v>202</v>
      </c>
      <c r="C236" s="213">
        <f t="shared" ref="C236:T236" si="10">SUM(C237:C256)</f>
        <v>7</v>
      </c>
      <c r="D236" s="213">
        <f t="shared" si="10"/>
        <v>0</v>
      </c>
      <c r="E236" s="213">
        <f t="shared" si="10"/>
        <v>32</v>
      </c>
      <c r="F236" s="213">
        <f t="shared" si="10"/>
        <v>38</v>
      </c>
      <c r="G236" s="213">
        <f t="shared" si="10"/>
        <v>1</v>
      </c>
      <c r="H236" s="213">
        <f t="shared" si="10"/>
        <v>0</v>
      </c>
      <c r="I236" s="213">
        <f t="shared" si="10"/>
        <v>7</v>
      </c>
      <c r="J236" s="213">
        <f t="shared" si="10"/>
        <v>28</v>
      </c>
      <c r="K236" s="213">
        <f t="shared" si="10"/>
        <v>1</v>
      </c>
      <c r="L236" s="213">
        <f t="shared" si="10"/>
        <v>6</v>
      </c>
      <c r="M236" s="213">
        <f t="shared" si="10"/>
        <v>5</v>
      </c>
      <c r="N236" s="213">
        <f t="shared" si="10"/>
        <v>9</v>
      </c>
      <c r="O236" s="213">
        <f t="shared" si="10"/>
        <v>6</v>
      </c>
      <c r="P236" s="213">
        <f t="shared" si="10"/>
        <v>4</v>
      </c>
      <c r="Q236" s="213">
        <f t="shared" si="10"/>
        <v>11</v>
      </c>
      <c r="R236" s="213">
        <f t="shared" si="10"/>
        <v>4</v>
      </c>
      <c r="S236" s="213">
        <f t="shared" si="10"/>
        <v>36</v>
      </c>
      <c r="T236" s="213">
        <f t="shared" si="10"/>
        <v>7</v>
      </c>
    </row>
    <row r="237" spans="1:20" ht="18" customHeight="1" x14ac:dyDescent="0.15">
      <c r="A237" s="210" t="s">
        <v>553</v>
      </c>
      <c r="B237" s="11">
        <f t="shared" ref="B237:B256" si="11">SUM(C237:T237)</f>
        <v>7</v>
      </c>
      <c r="C237" s="11" t="s">
        <v>29</v>
      </c>
      <c r="D237" s="11" t="s">
        <v>29</v>
      </c>
      <c r="E237" s="11">
        <v>2</v>
      </c>
      <c r="F237" s="11">
        <v>1</v>
      </c>
      <c r="G237" s="11" t="s">
        <v>29</v>
      </c>
      <c r="H237" s="11" t="s">
        <v>29</v>
      </c>
      <c r="I237" s="11">
        <v>1</v>
      </c>
      <c r="J237" s="11" t="s">
        <v>29</v>
      </c>
      <c r="K237" s="11" t="s">
        <v>29</v>
      </c>
      <c r="L237" s="11" t="s">
        <v>29</v>
      </c>
      <c r="M237" s="95" t="s">
        <v>29</v>
      </c>
      <c r="N237" s="95" t="s">
        <v>29</v>
      </c>
      <c r="O237" s="95">
        <v>1</v>
      </c>
      <c r="P237" s="95">
        <v>1</v>
      </c>
      <c r="Q237" s="95" t="s">
        <v>29</v>
      </c>
      <c r="R237" s="95" t="s">
        <v>29</v>
      </c>
      <c r="S237" s="95">
        <v>1</v>
      </c>
      <c r="T237" s="95" t="s">
        <v>29</v>
      </c>
    </row>
    <row r="238" spans="1:20" ht="18" customHeight="1" x14ac:dyDescent="0.15">
      <c r="A238" s="210" t="s">
        <v>554</v>
      </c>
      <c r="B238" s="11">
        <f t="shared" si="11"/>
        <v>16</v>
      </c>
      <c r="C238" s="11" t="s">
        <v>29</v>
      </c>
      <c r="D238" s="11" t="s">
        <v>29</v>
      </c>
      <c r="E238" s="11">
        <v>3</v>
      </c>
      <c r="F238" s="11">
        <v>3</v>
      </c>
      <c r="G238" s="11" t="s">
        <v>29</v>
      </c>
      <c r="H238" s="11" t="s">
        <v>29</v>
      </c>
      <c r="I238" s="11">
        <v>2</v>
      </c>
      <c r="J238" s="11" t="s">
        <v>29</v>
      </c>
      <c r="K238" s="11" t="s">
        <v>29</v>
      </c>
      <c r="L238" s="11">
        <v>2</v>
      </c>
      <c r="M238" s="95">
        <v>1</v>
      </c>
      <c r="N238" s="95" t="s">
        <v>29</v>
      </c>
      <c r="O238" s="95" t="s">
        <v>29</v>
      </c>
      <c r="P238" s="95" t="s">
        <v>29</v>
      </c>
      <c r="Q238" s="95">
        <v>2</v>
      </c>
      <c r="R238" s="95" t="s">
        <v>29</v>
      </c>
      <c r="S238" s="95">
        <v>3</v>
      </c>
      <c r="T238" s="95" t="s">
        <v>29</v>
      </c>
    </row>
    <row r="239" spans="1:20" ht="18" customHeight="1" x14ac:dyDescent="0.15">
      <c r="A239" s="210" t="s">
        <v>555</v>
      </c>
      <c r="B239" s="11">
        <f t="shared" si="11"/>
        <v>11</v>
      </c>
      <c r="C239" s="11">
        <v>1</v>
      </c>
      <c r="D239" s="11" t="s">
        <v>29</v>
      </c>
      <c r="E239" s="11">
        <v>1</v>
      </c>
      <c r="F239" s="11">
        <v>1</v>
      </c>
      <c r="G239" s="11" t="s">
        <v>29</v>
      </c>
      <c r="H239" s="11" t="s">
        <v>29</v>
      </c>
      <c r="I239" s="11">
        <v>1</v>
      </c>
      <c r="J239" s="11">
        <v>2</v>
      </c>
      <c r="K239" s="11" t="s">
        <v>29</v>
      </c>
      <c r="L239" s="11" t="s">
        <v>29</v>
      </c>
      <c r="M239" s="95" t="s">
        <v>29</v>
      </c>
      <c r="N239" s="95">
        <v>1</v>
      </c>
      <c r="O239" s="95" t="s">
        <v>29</v>
      </c>
      <c r="P239" s="95" t="s">
        <v>29</v>
      </c>
      <c r="Q239" s="95">
        <v>2</v>
      </c>
      <c r="R239" s="95" t="s">
        <v>29</v>
      </c>
      <c r="S239" s="95">
        <v>2</v>
      </c>
      <c r="T239" s="95" t="s">
        <v>29</v>
      </c>
    </row>
    <row r="240" spans="1:20" ht="18" customHeight="1" x14ac:dyDescent="0.15">
      <c r="A240" s="210" t="s">
        <v>556</v>
      </c>
      <c r="B240" s="11">
        <f t="shared" si="11"/>
        <v>27</v>
      </c>
      <c r="C240" s="11">
        <v>1</v>
      </c>
      <c r="D240" s="11" t="s">
        <v>29</v>
      </c>
      <c r="E240" s="11">
        <v>1</v>
      </c>
      <c r="F240" s="11">
        <v>13</v>
      </c>
      <c r="G240" s="11" t="s">
        <v>29</v>
      </c>
      <c r="H240" s="11" t="s">
        <v>29</v>
      </c>
      <c r="I240" s="11">
        <v>2</v>
      </c>
      <c r="J240" s="11">
        <v>2</v>
      </c>
      <c r="K240" s="11" t="s">
        <v>29</v>
      </c>
      <c r="L240" s="11">
        <v>2</v>
      </c>
      <c r="M240" s="95" t="s">
        <v>29</v>
      </c>
      <c r="N240" s="95" t="s">
        <v>29</v>
      </c>
      <c r="O240" s="95" t="s">
        <v>29</v>
      </c>
      <c r="P240" s="95" t="s">
        <v>29</v>
      </c>
      <c r="Q240" s="95" t="s">
        <v>29</v>
      </c>
      <c r="R240" s="95" t="s">
        <v>29</v>
      </c>
      <c r="S240" s="95">
        <v>6</v>
      </c>
      <c r="T240" s="95" t="s">
        <v>29</v>
      </c>
    </row>
    <row r="241" spans="1:20" ht="18" customHeight="1" x14ac:dyDescent="0.15">
      <c r="A241" s="210" t="s">
        <v>557</v>
      </c>
      <c r="B241" s="11">
        <f t="shared" si="11"/>
        <v>13</v>
      </c>
      <c r="C241" s="11">
        <v>1</v>
      </c>
      <c r="D241" s="11" t="s">
        <v>29</v>
      </c>
      <c r="E241" s="11">
        <v>3</v>
      </c>
      <c r="F241" s="11">
        <v>2</v>
      </c>
      <c r="G241" s="11" t="s">
        <v>29</v>
      </c>
      <c r="H241" s="11" t="s">
        <v>29</v>
      </c>
      <c r="I241" s="11">
        <v>1</v>
      </c>
      <c r="J241" s="11">
        <v>2</v>
      </c>
      <c r="K241" s="11" t="s">
        <v>29</v>
      </c>
      <c r="L241" s="11">
        <v>1</v>
      </c>
      <c r="M241" s="95">
        <v>1</v>
      </c>
      <c r="N241" s="95" t="s">
        <v>29</v>
      </c>
      <c r="O241" s="95" t="s">
        <v>29</v>
      </c>
      <c r="P241" s="95" t="s">
        <v>29</v>
      </c>
      <c r="Q241" s="95" t="s">
        <v>29</v>
      </c>
      <c r="R241" s="95" t="s">
        <v>29</v>
      </c>
      <c r="S241" s="95">
        <v>2</v>
      </c>
      <c r="T241" s="95" t="s">
        <v>29</v>
      </c>
    </row>
    <row r="242" spans="1:20" ht="18" customHeight="1" x14ac:dyDescent="0.15">
      <c r="A242" s="210" t="s">
        <v>558</v>
      </c>
      <c r="B242" s="11">
        <f t="shared" si="11"/>
        <v>3</v>
      </c>
      <c r="C242" s="11" t="s">
        <v>29</v>
      </c>
      <c r="D242" s="11" t="s">
        <v>29</v>
      </c>
      <c r="E242" s="11">
        <v>1</v>
      </c>
      <c r="F242" s="11" t="s">
        <v>29</v>
      </c>
      <c r="G242" s="11" t="s">
        <v>29</v>
      </c>
      <c r="H242" s="11" t="s">
        <v>29</v>
      </c>
      <c r="I242" s="11" t="s">
        <v>29</v>
      </c>
      <c r="J242" s="11">
        <v>1</v>
      </c>
      <c r="K242" s="11" t="s">
        <v>29</v>
      </c>
      <c r="L242" s="11" t="s">
        <v>29</v>
      </c>
      <c r="M242" s="95" t="s">
        <v>29</v>
      </c>
      <c r="N242" s="95" t="s">
        <v>29</v>
      </c>
      <c r="O242" s="95" t="s">
        <v>29</v>
      </c>
      <c r="P242" s="95" t="s">
        <v>29</v>
      </c>
      <c r="Q242" s="95" t="s">
        <v>29</v>
      </c>
      <c r="R242" s="95" t="s">
        <v>29</v>
      </c>
      <c r="S242" s="95">
        <v>1</v>
      </c>
      <c r="T242" s="95" t="s">
        <v>29</v>
      </c>
    </row>
    <row r="243" spans="1:20" ht="18" customHeight="1" x14ac:dyDescent="0.15">
      <c r="A243" s="210" t="s">
        <v>559</v>
      </c>
      <c r="B243" s="11">
        <f t="shared" si="11"/>
        <v>9</v>
      </c>
      <c r="C243" s="11" t="s">
        <v>29</v>
      </c>
      <c r="D243" s="11" t="s">
        <v>29</v>
      </c>
      <c r="E243" s="11">
        <v>3</v>
      </c>
      <c r="F243" s="11">
        <v>2</v>
      </c>
      <c r="G243" s="11" t="s">
        <v>29</v>
      </c>
      <c r="H243" s="11" t="s">
        <v>29</v>
      </c>
      <c r="I243" s="11" t="s">
        <v>29</v>
      </c>
      <c r="J243" s="11">
        <v>1</v>
      </c>
      <c r="K243" s="11" t="s">
        <v>29</v>
      </c>
      <c r="L243" s="11" t="s">
        <v>29</v>
      </c>
      <c r="M243" s="95">
        <v>1</v>
      </c>
      <c r="N243" s="95" t="s">
        <v>29</v>
      </c>
      <c r="O243" s="95" t="s">
        <v>29</v>
      </c>
      <c r="P243" s="95" t="s">
        <v>29</v>
      </c>
      <c r="Q243" s="95" t="s">
        <v>29</v>
      </c>
      <c r="R243" s="95" t="s">
        <v>29</v>
      </c>
      <c r="S243" s="95">
        <v>2</v>
      </c>
      <c r="T243" s="95" t="s">
        <v>29</v>
      </c>
    </row>
    <row r="244" spans="1:20" ht="18" customHeight="1" x14ac:dyDescent="0.15">
      <c r="A244" s="210" t="s">
        <v>560</v>
      </c>
      <c r="B244" s="11">
        <f t="shared" si="11"/>
        <v>9</v>
      </c>
      <c r="C244" s="217">
        <v>1</v>
      </c>
      <c r="D244" s="217" t="s">
        <v>29</v>
      </c>
      <c r="E244" s="218">
        <v>2</v>
      </c>
      <c r="F244" s="218">
        <v>2</v>
      </c>
      <c r="G244" s="217" t="s">
        <v>29</v>
      </c>
      <c r="H244" s="217" t="s">
        <v>29</v>
      </c>
      <c r="I244" s="217" t="s">
        <v>29</v>
      </c>
      <c r="J244" s="217" t="s">
        <v>29</v>
      </c>
      <c r="K244" s="217" t="s">
        <v>29</v>
      </c>
      <c r="L244" s="217" t="s">
        <v>29</v>
      </c>
      <c r="M244" s="217">
        <v>1</v>
      </c>
      <c r="N244" s="217">
        <v>1</v>
      </c>
      <c r="O244" s="217">
        <v>1</v>
      </c>
      <c r="P244" s="95" t="s">
        <v>29</v>
      </c>
      <c r="Q244" s="218" t="s">
        <v>29</v>
      </c>
      <c r="R244" s="217" t="s">
        <v>29</v>
      </c>
      <c r="S244" s="95">
        <v>1</v>
      </c>
      <c r="T244" s="95" t="s">
        <v>29</v>
      </c>
    </row>
    <row r="245" spans="1:20" ht="18" customHeight="1" x14ac:dyDescent="0.15">
      <c r="A245" s="210" t="s">
        <v>561</v>
      </c>
      <c r="B245" s="11">
        <f t="shared" si="11"/>
        <v>0</v>
      </c>
      <c r="C245" s="11" t="s">
        <v>29</v>
      </c>
      <c r="D245" s="11" t="s">
        <v>29</v>
      </c>
      <c r="E245" s="11" t="s">
        <v>29</v>
      </c>
      <c r="F245" s="11" t="s">
        <v>29</v>
      </c>
      <c r="G245" s="11" t="s">
        <v>29</v>
      </c>
      <c r="H245" s="11" t="s">
        <v>29</v>
      </c>
      <c r="I245" s="11" t="s">
        <v>29</v>
      </c>
      <c r="J245" s="11" t="s">
        <v>29</v>
      </c>
      <c r="K245" s="11" t="s">
        <v>29</v>
      </c>
      <c r="L245" s="11" t="s">
        <v>29</v>
      </c>
      <c r="M245" s="95" t="s">
        <v>29</v>
      </c>
      <c r="N245" s="95" t="s">
        <v>29</v>
      </c>
      <c r="O245" s="95" t="s">
        <v>29</v>
      </c>
      <c r="P245" s="95" t="s">
        <v>29</v>
      </c>
      <c r="Q245" s="95" t="s">
        <v>29</v>
      </c>
      <c r="R245" s="95" t="s">
        <v>29</v>
      </c>
      <c r="S245" s="95" t="s">
        <v>29</v>
      </c>
      <c r="T245" s="95" t="s">
        <v>29</v>
      </c>
    </row>
    <row r="246" spans="1:20" ht="18" customHeight="1" x14ac:dyDescent="0.15">
      <c r="A246" s="210" t="s">
        <v>562</v>
      </c>
      <c r="B246" s="11" t="s">
        <v>38</v>
      </c>
      <c r="C246" s="11" t="s">
        <v>38</v>
      </c>
      <c r="D246" s="11" t="s">
        <v>521</v>
      </c>
      <c r="E246" s="11" t="s">
        <v>521</v>
      </c>
      <c r="F246" s="11" t="s">
        <v>521</v>
      </c>
      <c r="G246" s="11" t="s">
        <v>521</v>
      </c>
      <c r="H246" s="11" t="s">
        <v>521</v>
      </c>
      <c r="I246" s="11" t="s">
        <v>521</v>
      </c>
      <c r="J246" s="11" t="s">
        <v>521</v>
      </c>
      <c r="K246" s="11" t="s">
        <v>521</v>
      </c>
      <c r="L246" s="11" t="s">
        <v>521</v>
      </c>
      <c r="M246" s="11" t="s">
        <v>521</v>
      </c>
      <c r="N246" s="11" t="s">
        <v>521</v>
      </c>
      <c r="O246" s="11" t="s">
        <v>521</v>
      </c>
      <c r="P246" s="11" t="s">
        <v>521</v>
      </c>
      <c r="Q246" s="11" t="s">
        <v>521</v>
      </c>
      <c r="R246" s="11" t="s">
        <v>521</v>
      </c>
      <c r="S246" s="11" t="s">
        <v>521</v>
      </c>
      <c r="T246" s="11" t="s">
        <v>521</v>
      </c>
    </row>
    <row r="247" spans="1:20" ht="18" customHeight="1" x14ac:dyDescent="0.15">
      <c r="A247" s="210" t="s">
        <v>563</v>
      </c>
      <c r="B247" s="11">
        <f t="shared" si="11"/>
        <v>51</v>
      </c>
      <c r="C247" s="11">
        <v>1</v>
      </c>
      <c r="D247" s="11" t="s">
        <v>29</v>
      </c>
      <c r="E247" s="11">
        <v>3</v>
      </c>
      <c r="F247" s="11">
        <v>4</v>
      </c>
      <c r="G247" s="11" t="s">
        <v>29</v>
      </c>
      <c r="H247" s="11" t="s">
        <v>29</v>
      </c>
      <c r="I247" s="11" t="s">
        <v>29</v>
      </c>
      <c r="J247" s="11">
        <v>14</v>
      </c>
      <c r="K247" s="11">
        <v>1</v>
      </c>
      <c r="L247" s="11" t="s">
        <v>29</v>
      </c>
      <c r="M247" s="95" t="s">
        <v>29</v>
      </c>
      <c r="N247" s="95">
        <v>6</v>
      </c>
      <c r="O247" s="95">
        <v>3</v>
      </c>
      <c r="P247" s="95">
        <v>3</v>
      </c>
      <c r="Q247" s="95">
        <v>4</v>
      </c>
      <c r="R247" s="95">
        <v>2</v>
      </c>
      <c r="S247" s="95">
        <v>6</v>
      </c>
      <c r="T247" s="95">
        <v>4</v>
      </c>
    </row>
    <row r="248" spans="1:20" ht="18" customHeight="1" x14ac:dyDescent="0.15">
      <c r="A248" s="210" t="s">
        <v>564</v>
      </c>
      <c r="B248" s="11">
        <f t="shared" si="11"/>
        <v>3</v>
      </c>
      <c r="C248" s="11" t="s">
        <v>29</v>
      </c>
      <c r="D248" s="11" t="s">
        <v>29</v>
      </c>
      <c r="E248" s="11">
        <v>3</v>
      </c>
      <c r="F248" s="11" t="s">
        <v>29</v>
      </c>
      <c r="G248" s="11" t="s">
        <v>29</v>
      </c>
      <c r="H248" s="11" t="s">
        <v>29</v>
      </c>
      <c r="I248" s="11" t="s">
        <v>29</v>
      </c>
      <c r="J248" s="11" t="s">
        <v>29</v>
      </c>
      <c r="K248" s="11" t="s">
        <v>29</v>
      </c>
      <c r="L248" s="11" t="s">
        <v>29</v>
      </c>
      <c r="M248" s="95" t="s">
        <v>29</v>
      </c>
      <c r="N248" s="95" t="s">
        <v>29</v>
      </c>
      <c r="O248" s="95" t="s">
        <v>29</v>
      </c>
      <c r="P248" s="95" t="s">
        <v>29</v>
      </c>
      <c r="Q248" s="95" t="s">
        <v>29</v>
      </c>
      <c r="R248" s="95" t="s">
        <v>29</v>
      </c>
      <c r="S248" s="95" t="s">
        <v>29</v>
      </c>
      <c r="T248" s="95" t="s">
        <v>29</v>
      </c>
    </row>
    <row r="249" spans="1:20" ht="18" customHeight="1" x14ac:dyDescent="0.15">
      <c r="A249" s="210" t="s">
        <v>565</v>
      </c>
      <c r="B249" s="11">
        <f t="shared" si="11"/>
        <v>5</v>
      </c>
      <c r="C249" s="11" t="s">
        <v>29</v>
      </c>
      <c r="D249" s="11" t="s">
        <v>29</v>
      </c>
      <c r="E249" s="11">
        <v>1</v>
      </c>
      <c r="F249" s="11">
        <v>1</v>
      </c>
      <c r="G249" s="11" t="s">
        <v>29</v>
      </c>
      <c r="H249" s="11" t="s">
        <v>29</v>
      </c>
      <c r="I249" s="11" t="s">
        <v>29</v>
      </c>
      <c r="J249" s="11">
        <v>1</v>
      </c>
      <c r="K249" s="11" t="s">
        <v>29</v>
      </c>
      <c r="L249" s="11" t="s">
        <v>29</v>
      </c>
      <c r="M249" s="95" t="s">
        <v>29</v>
      </c>
      <c r="N249" s="95" t="s">
        <v>29</v>
      </c>
      <c r="O249" s="95" t="s">
        <v>29</v>
      </c>
      <c r="P249" s="95" t="s">
        <v>29</v>
      </c>
      <c r="Q249" s="95" t="s">
        <v>29</v>
      </c>
      <c r="R249" s="95" t="s">
        <v>29</v>
      </c>
      <c r="S249" s="95">
        <v>2</v>
      </c>
      <c r="T249" s="95" t="s">
        <v>29</v>
      </c>
    </row>
    <row r="250" spans="1:20" ht="18" customHeight="1" x14ac:dyDescent="0.15">
      <c r="A250" s="210" t="s">
        <v>566</v>
      </c>
      <c r="B250" s="11">
        <f t="shared" si="11"/>
        <v>7</v>
      </c>
      <c r="C250" s="11" t="s">
        <v>29</v>
      </c>
      <c r="D250" s="11" t="s">
        <v>29</v>
      </c>
      <c r="E250" s="219">
        <v>1</v>
      </c>
      <c r="F250" s="11" t="s">
        <v>29</v>
      </c>
      <c r="G250" s="11" t="s">
        <v>29</v>
      </c>
      <c r="H250" s="11" t="s">
        <v>29</v>
      </c>
      <c r="I250" s="11" t="s">
        <v>29</v>
      </c>
      <c r="J250" s="219">
        <v>1</v>
      </c>
      <c r="K250" s="11" t="s">
        <v>29</v>
      </c>
      <c r="L250" s="11">
        <v>1</v>
      </c>
      <c r="M250" s="11" t="s">
        <v>29</v>
      </c>
      <c r="N250" s="219" t="s">
        <v>29</v>
      </c>
      <c r="O250" s="11" t="s">
        <v>29</v>
      </c>
      <c r="P250" s="219" t="s">
        <v>29</v>
      </c>
      <c r="Q250" s="219">
        <v>1</v>
      </c>
      <c r="R250" s="11" t="s">
        <v>29</v>
      </c>
      <c r="S250" s="95">
        <v>2</v>
      </c>
      <c r="T250" s="95">
        <v>1</v>
      </c>
    </row>
    <row r="251" spans="1:20" ht="18" customHeight="1" x14ac:dyDescent="0.15">
      <c r="A251" s="210" t="s">
        <v>567</v>
      </c>
      <c r="B251" s="11">
        <f t="shared" si="11"/>
        <v>0</v>
      </c>
      <c r="C251" s="11" t="s">
        <v>29</v>
      </c>
      <c r="D251" s="11" t="s">
        <v>29</v>
      </c>
      <c r="E251" s="11" t="s">
        <v>29</v>
      </c>
      <c r="F251" s="11" t="s">
        <v>29</v>
      </c>
      <c r="G251" s="11" t="s">
        <v>29</v>
      </c>
      <c r="H251" s="11" t="s">
        <v>29</v>
      </c>
      <c r="I251" s="11" t="s">
        <v>29</v>
      </c>
      <c r="J251" s="11" t="s">
        <v>29</v>
      </c>
      <c r="K251" s="11" t="s">
        <v>29</v>
      </c>
      <c r="L251" s="11" t="s">
        <v>29</v>
      </c>
      <c r="M251" s="95" t="s">
        <v>29</v>
      </c>
      <c r="N251" s="95" t="s">
        <v>29</v>
      </c>
      <c r="O251" s="95" t="s">
        <v>29</v>
      </c>
      <c r="P251" s="95" t="s">
        <v>29</v>
      </c>
      <c r="Q251" s="95" t="s">
        <v>29</v>
      </c>
      <c r="R251" s="95" t="s">
        <v>29</v>
      </c>
      <c r="S251" s="95" t="s">
        <v>29</v>
      </c>
      <c r="T251" s="95" t="s">
        <v>29</v>
      </c>
    </row>
    <row r="252" spans="1:20" ht="18" customHeight="1" x14ac:dyDescent="0.15">
      <c r="A252" s="210" t="s">
        <v>568</v>
      </c>
      <c r="B252" s="11">
        <f t="shared" si="11"/>
        <v>1</v>
      </c>
      <c r="C252" s="11" t="s">
        <v>29</v>
      </c>
      <c r="D252" s="11" t="s">
        <v>29</v>
      </c>
      <c r="E252" s="11" t="s">
        <v>29</v>
      </c>
      <c r="F252" s="11" t="s">
        <v>29</v>
      </c>
      <c r="G252" s="11" t="s">
        <v>29</v>
      </c>
      <c r="H252" s="11" t="s">
        <v>29</v>
      </c>
      <c r="I252" s="11" t="s">
        <v>29</v>
      </c>
      <c r="J252" s="11" t="s">
        <v>29</v>
      </c>
      <c r="K252" s="11" t="s">
        <v>29</v>
      </c>
      <c r="L252" s="11" t="s">
        <v>29</v>
      </c>
      <c r="M252" s="95" t="s">
        <v>29</v>
      </c>
      <c r="N252" s="95" t="s">
        <v>29</v>
      </c>
      <c r="O252" s="95" t="s">
        <v>29</v>
      </c>
      <c r="P252" s="95" t="s">
        <v>29</v>
      </c>
      <c r="Q252" s="95" t="s">
        <v>29</v>
      </c>
      <c r="R252" s="95" t="s">
        <v>29</v>
      </c>
      <c r="S252" s="95">
        <v>1</v>
      </c>
      <c r="T252" s="95" t="s">
        <v>29</v>
      </c>
    </row>
    <row r="253" spans="1:20" ht="18" customHeight="1" x14ac:dyDescent="0.15">
      <c r="A253" s="210" t="s">
        <v>569</v>
      </c>
      <c r="B253" s="11">
        <f t="shared" si="11"/>
        <v>9</v>
      </c>
      <c r="C253" s="11" t="s">
        <v>29</v>
      </c>
      <c r="D253" s="11" t="s">
        <v>29</v>
      </c>
      <c r="E253" s="11">
        <v>1</v>
      </c>
      <c r="F253" s="11">
        <v>1</v>
      </c>
      <c r="G253" s="11" t="s">
        <v>29</v>
      </c>
      <c r="H253" s="11" t="s">
        <v>29</v>
      </c>
      <c r="I253" s="11" t="s">
        <v>29</v>
      </c>
      <c r="J253" s="11">
        <v>2</v>
      </c>
      <c r="K253" s="11" t="s">
        <v>29</v>
      </c>
      <c r="L253" s="11" t="s">
        <v>29</v>
      </c>
      <c r="M253" s="95" t="s">
        <v>29</v>
      </c>
      <c r="N253" s="95" t="s">
        <v>29</v>
      </c>
      <c r="O253" s="95">
        <v>1</v>
      </c>
      <c r="P253" s="95" t="s">
        <v>29</v>
      </c>
      <c r="Q253" s="95">
        <v>1</v>
      </c>
      <c r="R253" s="95" t="s">
        <v>29</v>
      </c>
      <c r="S253" s="95">
        <v>3</v>
      </c>
      <c r="T253" s="95" t="s">
        <v>29</v>
      </c>
    </row>
    <row r="254" spans="1:20" ht="18" customHeight="1" x14ac:dyDescent="0.15">
      <c r="A254" s="210" t="s">
        <v>570</v>
      </c>
      <c r="B254" s="11">
        <f t="shared" si="11"/>
        <v>12</v>
      </c>
      <c r="C254" s="11">
        <v>2</v>
      </c>
      <c r="D254" s="11" t="s">
        <v>29</v>
      </c>
      <c r="E254" s="11">
        <v>2</v>
      </c>
      <c r="F254" s="11">
        <v>2</v>
      </c>
      <c r="G254" s="11" t="s">
        <v>29</v>
      </c>
      <c r="H254" s="11" t="s">
        <v>29</v>
      </c>
      <c r="I254" s="11" t="s">
        <v>29</v>
      </c>
      <c r="J254" s="11" t="s">
        <v>29</v>
      </c>
      <c r="K254" s="11" t="s">
        <v>29</v>
      </c>
      <c r="L254" s="11" t="s">
        <v>29</v>
      </c>
      <c r="M254" s="95">
        <v>1</v>
      </c>
      <c r="N254" s="95" t="s">
        <v>29</v>
      </c>
      <c r="O254" s="95" t="s">
        <v>29</v>
      </c>
      <c r="P254" s="95" t="s">
        <v>29</v>
      </c>
      <c r="Q254" s="95">
        <v>1</v>
      </c>
      <c r="R254" s="95">
        <v>2</v>
      </c>
      <c r="S254" s="95" t="s">
        <v>29</v>
      </c>
      <c r="T254" s="95">
        <v>2</v>
      </c>
    </row>
    <row r="255" spans="1:20" ht="18" customHeight="1" x14ac:dyDescent="0.15">
      <c r="A255" s="210" t="s">
        <v>571</v>
      </c>
      <c r="B255" s="11">
        <f t="shared" si="11"/>
        <v>7</v>
      </c>
      <c r="C255" s="11" t="s">
        <v>29</v>
      </c>
      <c r="D255" s="11" t="s">
        <v>29</v>
      </c>
      <c r="E255" s="11">
        <v>1</v>
      </c>
      <c r="F255" s="11">
        <v>3</v>
      </c>
      <c r="G255" s="11" t="s">
        <v>29</v>
      </c>
      <c r="H255" s="11" t="s">
        <v>29</v>
      </c>
      <c r="I255" s="11" t="s">
        <v>29</v>
      </c>
      <c r="J255" s="11" t="s">
        <v>29</v>
      </c>
      <c r="K255" s="11" t="s">
        <v>29</v>
      </c>
      <c r="L255" s="11" t="s">
        <v>29</v>
      </c>
      <c r="M255" s="95" t="s">
        <v>29</v>
      </c>
      <c r="N255" s="95">
        <v>1</v>
      </c>
      <c r="O255" s="95" t="s">
        <v>29</v>
      </c>
      <c r="P255" s="95" t="s">
        <v>29</v>
      </c>
      <c r="Q255" s="95" t="s">
        <v>29</v>
      </c>
      <c r="R255" s="95" t="s">
        <v>29</v>
      </c>
      <c r="S255" s="95">
        <v>2</v>
      </c>
      <c r="T255" s="95" t="s">
        <v>29</v>
      </c>
    </row>
    <row r="256" spans="1:20" ht="18" customHeight="1" x14ac:dyDescent="0.15">
      <c r="A256" s="210" t="s">
        <v>572</v>
      </c>
      <c r="B256" s="11">
        <f t="shared" si="11"/>
        <v>12</v>
      </c>
      <c r="C256" s="11" t="s">
        <v>29</v>
      </c>
      <c r="D256" s="11" t="s">
        <v>29</v>
      </c>
      <c r="E256" s="11">
        <v>4</v>
      </c>
      <c r="F256" s="11">
        <v>3</v>
      </c>
      <c r="G256" s="11">
        <v>1</v>
      </c>
      <c r="H256" s="11" t="s">
        <v>29</v>
      </c>
      <c r="I256" s="11" t="s">
        <v>29</v>
      </c>
      <c r="J256" s="11">
        <v>2</v>
      </c>
      <c r="K256" s="11" t="s">
        <v>29</v>
      </c>
      <c r="L256" s="11" t="s">
        <v>29</v>
      </c>
      <c r="M256" s="95" t="s">
        <v>29</v>
      </c>
      <c r="N256" s="95" t="s">
        <v>29</v>
      </c>
      <c r="O256" s="95" t="s">
        <v>29</v>
      </c>
      <c r="P256" s="95" t="s">
        <v>29</v>
      </c>
      <c r="Q256" s="95" t="s">
        <v>29</v>
      </c>
      <c r="R256" s="95" t="s">
        <v>29</v>
      </c>
      <c r="S256" s="95">
        <v>2</v>
      </c>
      <c r="T256" s="95" t="s">
        <v>29</v>
      </c>
    </row>
    <row r="257" spans="1:20" ht="18" customHeight="1" x14ac:dyDescent="0.15">
      <c r="A257" s="2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206"/>
      <c r="N257" s="206"/>
      <c r="O257" s="206"/>
      <c r="P257" s="206"/>
      <c r="Q257" s="206"/>
      <c r="R257" s="206"/>
      <c r="S257" s="206"/>
      <c r="T257" s="206"/>
    </row>
    <row r="258" spans="1:20" ht="18" customHeight="1" x14ac:dyDescent="0.15">
      <c r="A258" s="215"/>
    </row>
    <row r="259" spans="1:20" ht="37.5" customHeight="1" x14ac:dyDescent="0.15">
      <c r="A259" s="164" t="s">
        <v>573</v>
      </c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274" t="s">
        <v>574</v>
      </c>
      <c r="S259" s="274"/>
      <c r="T259" s="274"/>
    </row>
    <row r="260" spans="1:20" ht="18.75" customHeight="1" x14ac:dyDescent="0.15">
      <c r="A260" s="197"/>
      <c r="B260" s="165"/>
      <c r="C260" s="165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85"/>
      <c r="S260" s="185"/>
      <c r="T260" s="185"/>
    </row>
    <row r="261" spans="1:20" ht="11.25" customHeight="1" x14ac:dyDescent="0.15">
      <c r="A261" s="198"/>
      <c r="B261" s="199"/>
      <c r="C261" s="199"/>
      <c r="D261" s="199"/>
      <c r="E261" s="199"/>
      <c r="F261" s="199"/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200"/>
      <c r="S261" s="200"/>
      <c r="T261" s="200"/>
    </row>
    <row r="262" spans="1:20" ht="12" customHeight="1" x14ac:dyDescent="0.15">
      <c r="A262" s="270" t="s">
        <v>307</v>
      </c>
      <c r="B262" s="272" t="s">
        <v>308</v>
      </c>
      <c r="C262" s="201" t="s">
        <v>309</v>
      </c>
      <c r="D262" s="201" t="s">
        <v>154</v>
      </c>
      <c r="E262" s="201" t="s">
        <v>159</v>
      </c>
      <c r="F262" s="201" t="s">
        <v>170</v>
      </c>
      <c r="G262" s="201" t="s">
        <v>310</v>
      </c>
      <c r="H262" s="201" t="s">
        <v>311</v>
      </c>
      <c r="I262" s="201" t="s">
        <v>284</v>
      </c>
      <c r="J262" s="201" t="s">
        <v>312</v>
      </c>
      <c r="K262" s="201" t="s">
        <v>313</v>
      </c>
      <c r="L262" s="201" t="s">
        <v>314</v>
      </c>
      <c r="M262" s="201" t="s">
        <v>315</v>
      </c>
      <c r="N262" s="201" t="s">
        <v>316</v>
      </c>
      <c r="O262" s="201" t="s">
        <v>317</v>
      </c>
      <c r="P262" s="201" t="s">
        <v>318</v>
      </c>
      <c r="Q262" s="201" t="s">
        <v>319</v>
      </c>
      <c r="R262" s="201" t="s">
        <v>320</v>
      </c>
      <c r="S262" s="201" t="s">
        <v>321</v>
      </c>
      <c r="T262" s="202" t="s">
        <v>322</v>
      </c>
    </row>
    <row r="263" spans="1:20" s="207" customFormat="1" ht="67.5" customHeight="1" x14ac:dyDescent="0.15">
      <c r="A263" s="271"/>
      <c r="B263" s="273"/>
      <c r="C263" s="174" t="s">
        <v>323</v>
      </c>
      <c r="D263" s="174" t="s">
        <v>324</v>
      </c>
      <c r="E263" s="174" t="s">
        <v>325</v>
      </c>
      <c r="F263" s="174" t="s">
        <v>326</v>
      </c>
      <c r="G263" s="174" t="s">
        <v>327</v>
      </c>
      <c r="H263" s="174" t="s">
        <v>328</v>
      </c>
      <c r="I263" s="174" t="s">
        <v>329</v>
      </c>
      <c r="J263" s="174" t="s">
        <v>330</v>
      </c>
      <c r="K263" s="174" t="s">
        <v>331</v>
      </c>
      <c r="L263" s="174" t="s">
        <v>332</v>
      </c>
      <c r="M263" s="174" t="s">
        <v>333</v>
      </c>
      <c r="N263" s="174" t="s">
        <v>334</v>
      </c>
      <c r="O263" s="174" t="s">
        <v>335</v>
      </c>
      <c r="P263" s="174" t="s">
        <v>336</v>
      </c>
      <c r="Q263" s="174" t="s">
        <v>337</v>
      </c>
      <c r="R263" s="174" t="s">
        <v>338</v>
      </c>
      <c r="S263" s="174" t="s">
        <v>339</v>
      </c>
      <c r="T263" s="203" t="s">
        <v>340</v>
      </c>
    </row>
    <row r="264" spans="1:20" ht="18" customHeight="1" x14ac:dyDescent="0.15">
      <c r="A264" s="220" t="s">
        <v>575</v>
      </c>
      <c r="B264" s="213">
        <f>SUM(C264:T264)</f>
        <v>325</v>
      </c>
      <c r="C264" s="213">
        <f t="shared" ref="C264:T264" si="12">SUM(C265:C295)</f>
        <v>8</v>
      </c>
      <c r="D264" s="213">
        <f t="shared" si="12"/>
        <v>0</v>
      </c>
      <c r="E264" s="213">
        <f t="shared" si="12"/>
        <v>38</v>
      </c>
      <c r="F264" s="213">
        <f t="shared" si="12"/>
        <v>46</v>
      </c>
      <c r="G264" s="213">
        <f t="shared" si="12"/>
        <v>1</v>
      </c>
      <c r="H264" s="213">
        <f t="shared" si="12"/>
        <v>1</v>
      </c>
      <c r="I264" s="213">
        <f t="shared" si="12"/>
        <v>3</v>
      </c>
      <c r="J264" s="213">
        <f t="shared" si="12"/>
        <v>59</v>
      </c>
      <c r="K264" s="213">
        <f t="shared" si="12"/>
        <v>1</v>
      </c>
      <c r="L264" s="213">
        <f t="shared" si="12"/>
        <v>7</v>
      </c>
      <c r="M264" s="213">
        <f t="shared" si="12"/>
        <v>13</v>
      </c>
      <c r="N264" s="213">
        <f t="shared" si="12"/>
        <v>28</v>
      </c>
      <c r="O264" s="213">
        <f t="shared" si="12"/>
        <v>20</v>
      </c>
      <c r="P264" s="213">
        <f t="shared" si="12"/>
        <v>15</v>
      </c>
      <c r="Q264" s="213">
        <f t="shared" si="12"/>
        <v>25</v>
      </c>
      <c r="R264" s="213">
        <f t="shared" si="12"/>
        <v>5</v>
      </c>
      <c r="S264" s="213">
        <f t="shared" si="12"/>
        <v>45</v>
      </c>
      <c r="T264" s="213">
        <f t="shared" si="12"/>
        <v>10</v>
      </c>
    </row>
    <row r="265" spans="1:20" ht="18" customHeight="1" x14ac:dyDescent="0.15">
      <c r="A265" s="221" t="s">
        <v>576</v>
      </c>
      <c r="B265" s="11">
        <f t="shared" ref="B265:B295" si="13">SUM(C265:T265)</f>
        <v>105</v>
      </c>
      <c r="C265" s="219">
        <v>1</v>
      </c>
      <c r="D265" s="11" t="s">
        <v>29</v>
      </c>
      <c r="E265" s="219">
        <v>12</v>
      </c>
      <c r="F265" s="219">
        <v>6</v>
      </c>
      <c r="G265" s="219" t="s">
        <v>29</v>
      </c>
      <c r="H265" s="11" t="s">
        <v>29</v>
      </c>
      <c r="I265" s="219">
        <v>1</v>
      </c>
      <c r="J265" s="219">
        <v>22</v>
      </c>
      <c r="K265" s="219">
        <v>1</v>
      </c>
      <c r="L265" s="219">
        <v>3</v>
      </c>
      <c r="M265" s="219">
        <v>6</v>
      </c>
      <c r="N265" s="219">
        <v>7</v>
      </c>
      <c r="O265" s="219">
        <v>9</v>
      </c>
      <c r="P265" s="219">
        <v>3</v>
      </c>
      <c r="Q265" s="219">
        <v>15</v>
      </c>
      <c r="R265" s="219">
        <v>2</v>
      </c>
      <c r="S265" s="219">
        <v>13</v>
      </c>
      <c r="T265" s="219">
        <v>4</v>
      </c>
    </row>
    <row r="266" spans="1:20" ht="18" customHeight="1" x14ac:dyDescent="0.15">
      <c r="A266" s="221" t="s">
        <v>577</v>
      </c>
      <c r="B266" s="11">
        <f t="shared" si="13"/>
        <v>14</v>
      </c>
      <c r="C266" s="11" t="s">
        <v>29</v>
      </c>
      <c r="D266" s="11" t="s">
        <v>29</v>
      </c>
      <c r="E266" s="219">
        <v>2</v>
      </c>
      <c r="F266" s="219">
        <v>2</v>
      </c>
      <c r="G266" s="11" t="s">
        <v>29</v>
      </c>
      <c r="H266" s="219" t="s">
        <v>29</v>
      </c>
      <c r="I266" s="11">
        <v>1</v>
      </c>
      <c r="J266" s="219">
        <v>4</v>
      </c>
      <c r="K266" s="11" t="s">
        <v>29</v>
      </c>
      <c r="L266" s="11" t="s">
        <v>29</v>
      </c>
      <c r="M266" s="219">
        <v>1</v>
      </c>
      <c r="N266" s="11" t="s">
        <v>29</v>
      </c>
      <c r="O266" s="219" t="s">
        <v>29</v>
      </c>
      <c r="P266" s="219">
        <v>3</v>
      </c>
      <c r="Q266" s="11">
        <v>1</v>
      </c>
      <c r="R266" s="219" t="s">
        <v>29</v>
      </c>
      <c r="S266" s="219" t="s">
        <v>29</v>
      </c>
      <c r="T266" s="11" t="s">
        <v>29</v>
      </c>
    </row>
    <row r="267" spans="1:20" ht="18" customHeight="1" x14ac:dyDescent="0.15">
      <c r="A267" s="221" t="s">
        <v>578</v>
      </c>
      <c r="B267" s="11">
        <f t="shared" si="13"/>
        <v>2</v>
      </c>
      <c r="C267" s="11" t="s">
        <v>29</v>
      </c>
      <c r="D267" s="11" t="s">
        <v>29</v>
      </c>
      <c r="E267" s="219" t="s">
        <v>29</v>
      </c>
      <c r="F267" s="11" t="s">
        <v>29</v>
      </c>
      <c r="G267" s="11" t="s">
        <v>29</v>
      </c>
      <c r="H267" s="11" t="s">
        <v>29</v>
      </c>
      <c r="I267" s="11" t="s">
        <v>29</v>
      </c>
      <c r="J267" s="11" t="s">
        <v>29</v>
      </c>
      <c r="K267" s="11" t="s">
        <v>29</v>
      </c>
      <c r="L267" s="11" t="s">
        <v>29</v>
      </c>
      <c r="M267" s="11" t="s">
        <v>29</v>
      </c>
      <c r="N267" s="11" t="s">
        <v>29</v>
      </c>
      <c r="O267" s="11" t="s">
        <v>29</v>
      </c>
      <c r="P267" s="11" t="s">
        <v>29</v>
      </c>
      <c r="Q267" s="11" t="s">
        <v>29</v>
      </c>
      <c r="R267" s="219" t="s">
        <v>29</v>
      </c>
      <c r="S267" s="219">
        <v>2</v>
      </c>
      <c r="T267" s="11" t="s">
        <v>29</v>
      </c>
    </row>
    <row r="268" spans="1:20" ht="18" customHeight="1" x14ac:dyDescent="0.15">
      <c r="A268" s="221" t="s">
        <v>579</v>
      </c>
      <c r="B268" s="11">
        <f t="shared" si="13"/>
        <v>3</v>
      </c>
      <c r="C268" s="11" t="s">
        <v>29</v>
      </c>
      <c r="D268" s="11" t="s">
        <v>29</v>
      </c>
      <c r="E268" s="219">
        <v>2</v>
      </c>
      <c r="F268" s="11" t="s">
        <v>29</v>
      </c>
      <c r="G268" s="11" t="s">
        <v>29</v>
      </c>
      <c r="H268" s="11" t="s">
        <v>29</v>
      </c>
      <c r="I268" s="11" t="s">
        <v>29</v>
      </c>
      <c r="J268" s="11" t="s">
        <v>29</v>
      </c>
      <c r="K268" s="11" t="s">
        <v>29</v>
      </c>
      <c r="L268" s="11" t="s">
        <v>29</v>
      </c>
      <c r="M268" s="11" t="s">
        <v>29</v>
      </c>
      <c r="N268" s="219">
        <v>1</v>
      </c>
      <c r="O268" s="11" t="s">
        <v>29</v>
      </c>
      <c r="P268" s="11" t="s">
        <v>29</v>
      </c>
      <c r="Q268" s="11" t="s">
        <v>29</v>
      </c>
      <c r="R268" s="11" t="s">
        <v>29</v>
      </c>
      <c r="S268" s="11" t="s">
        <v>29</v>
      </c>
      <c r="T268" s="11" t="s">
        <v>29</v>
      </c>
    </row>
    <row r="269" spans="1:20" ht="18" customHeight="1" x14ac:dyDescent="0.15">
      <c r="A269" s="221" t="s">
        <v>580</v>
      </c>
      <c r="B269" s="11">
        <f t="shared" si="13"/>
        <v>4</v>
      </c>
      <c r="C269" s="11" t="s">
        <v>29</v>
      </c>
      <c r="D269" s="11" t="s">
        <v>29</v>
      </c>
      <c r="E269" s="11" t="s">
        <v>29</v>
      </c>
      <c r="F269" s="219">
        <v>2</v>
      </c>
      <c r="G269" s="11" t="s">
        <v>29</v>
      </c>
      <c r="H269" s="11" t="s">
        <v>29</v>
      </c>
      <c r="I269" s="11" t="s">
        <v>29</v>
      </c>
      <c r="J269" s="11" t="s">
        <v>29</v>
      </c>
      <c r="K269" s="11" t="s">
        <v>29</v>
      </c>
      <c r="L269" s="11" t="s">
        <v>29</v>
      </c>
      <c r="M269" s="11" t="s">
        <v>29</v>
      </c>
      <c r="N269" s="11" t="s">
        <v>29</v>
      </c>
      <c r="O269" s="11" t="s">
        <v>29</v>
      </c>
      <c r="P269" s="219">
        <v>1</v>
      </c>
      <c r="Q269" s="11" t="s">
        <v>29</v>
      </c>
      <c r="R269" s="11" t="s">
        <v>29</v>
      </c>
      <c r="S269" s="11">
        <v>1</v>
      </c>
      <c r="T269" s="11" t="s">
        <v>29</v>
      </c>
    </row>
    <row r="270" spans="1:20" ht="18" customHeight="1" x14ac:dyDescent="0.15">
      <c r="A270" s="221" t="s">
        <v>581</v>
      </c>
      <c r="B270" s="11">
        <f t="shared" si="13"/>
        <v>31</v>
      </c>
      <c r="C270" s="219">
        <v>1</v>
      </c>
      <c r="D270" s="11" t="s">
        <v>29</v>
      </c>
      <c r="E270" s="11">
        <v>4</v>
      </c>
      <c r="F270" s="219">
        <v>11</v>
      </c>
      <c r="G270" s="11" t="s">
        <v>29</v>
      </c>
      <c r="H270" s="11" t="s">
        <v>29</v>
      </c>
      <c r="I270" s="11" t="s">
        <v>29</v>
      </c>
      <c r="J270" s="219">
        <v>8</v>
      </c>
      <c r="K270" s="11" t="s">
        <v>29</v>
      </c>
      <c r="L270" s="11" t="s">
        <v>29</v>
      </c>
      <c r="M270" s="11">
        <v>2</v>
      </c>
      <c r="N270" s="11" t="s">
        <v>29</v>
      </c>
      <c r="O270" s="11">
        <v>1</v>
      </c>
      <c r="P270" s="11" t="s">
        <v>29</v>
      </c>
      <c r="Q270" s="11">
        <v>1</v>
      </c>
      <c r="R270" s="11" t="s">
        <v>29</v>
      </c>
      <c r="S270" s="11">
        <v>2</v>
      </c>
      <c r="T270" s="11">
        <v>1</v>
      </c>
    </row>
    <row r="271" spans="1:20" ht="18" customHeight="1" x14ac:dyDescent="0.15">
      <c r="A271" s="221" t="s">
        <v>582</v>
      </c>
      <c r="B271" s="11">
        <f t="shared" si="13"/>
        <v>3</v>
      </c>
      <c r="C271" s="11" t="s">
        <v>29</v>
      </c>
      <c r="D271" s="11" t="s">
        <v>29</v>
      </c>
      <c r="E271" s="219" t="s">
        <v>29</v>
      </c>
      <c r="F271" s="11" t="s">
        <v>29</v>
      </c>
      <c r="G271" s="11" t="s">
        <v>29</v>
      </c>
      <c r="H271" s="11" t="s">
        <v>29</v>
      </c>
      <c r="I271" s="11" t="s">
        <v>29</v>
      </c>
      <c r="J271" s="11" t="s">
        <v>29</v>
      </c>
      <c r="K271" s="11" t="s">
        <v>29</v>
      </c>
      <c r="L271" s="11" t="s">
        <v>29</v>
      </c>
      <c r="M271" s="11" t="s">
        <v>29</v>
      </c>
      <c r="N271" s="11" t="s">
        <v>29</v>
      </c>
      <c r="O271" s="11" t="s">
        <v>29</v>
      </c>
      <c r="P271" s="11" t="s">
        <v>29</v>
      </c>
      <c r="Q271" s="11" t="s">
        <v>29</v>
      </c>
      <c r="R271" s="219" t="s">
        <v>29</v>
      </c>
      <c r="S271" s="219">
        <v>3</v>
      </c>
      <c r="T271" s="11" t="s">
        <v>29</v>
      </c>
    </row>
    <row r="272" spans="1:20" ht="18" customHeight="1" x14ac:dyDescent="0.15">
      <c r="A272" s="221" t="s">
        <v>583</v>
      </c>
      <c r="B272" s="11">
        <f t="shared" si="13"/>
        <v>0</v>
      </c>
      <c r="C272" s="11" t="s">
        <v>29</v>
      </c>
      <c r="D272" s="11" t="s">
        <v>29</v>
      </c>
      <c r="E272" s="11" t="s">
        <v>29</v>
      </c>
      <c r="F272" s="11" t="s">
        <v>29</v>
      </c>
      <c r="G272" s="11" t="s">
        <v>29</v>
      </c>
      <c r="H272" s="11" t="s">
        <v>29</v>
      </c>
      <c r="I272" s="11" t="s">
        <v>29</v>
      </c>
      <c r="J272" s="11" t="s">
        <v>29</v>
      </c>
      <c r="K272" s="11" t="s">
        <v>29</v>
      </c>
      <c r="L272" s="11" t="s">
        <v>29</v>
      </c>
      <c r="M272" s="11" t="s">
        <v>29</v>
      </c>
      <c r="N272" s="11" t="s">
        <v>29</v>
      </c>
      <c r="O272" s="11" t="s">
        <v>29</v>
      </c>
      <c r="P272" s="11" t="s">
        <v>29</v>
      </c>
      <c r="Q272" s="11" t="s">
        <v>29</v>
      </c>
      <c r="R272" s="11" t="s">
        <v>29</v>
      </c>
      <c r="S272" s="11" t="s">
        <v>29</v>
      </c>
      <c r="T272" s="11" t="s">
        <v>29</v>
      </c>
    </row>
    <row r="273" spans="1:20" ht="18" customHeight="1" x14ac:dyDescent="0.15">
      <c r="A273" s="221" t="s">
        <v>584</v>
      </c>
      <c r="B273" s="11">
        <f t="shared" si="13"/>
        <v>0</v>
      </c>
      <c r="C273" s="11" t="s">
        <v>29</v>
      </c>
      <c r="D273" s="11" t="s">
        <v>29</v>
      </c>
      <c r="E273" s="11" t="s">
        <v>29</v>
      </c>
      <c r="F273" s="11" t="s">
        <v>29</v>
      </c>
      <c r="G273" s="11" t="s">
        <v>29</v>
      </c>
      <c r="H273" s="11" t="s">
        <v>29</v>
      </c>
      <c r="I273" s="11" t="s">
        <v>29</v>
      </c>
      <c r="J273" s="11" t="s">
        <v>29</v>
      </c>
      <c r="K273" s="11" t="s">
        <v>29</v>
      </c>
      <c r="L273" s="11" t="s">
        <v>29</v>
      </c>
      <c r="M273" s="11" t="s">
        <v>29</v>
      </c>
      <c r="N273" s="11" t="s">
        <v>29</v>
      </c>
      <c r="O273" s="11" t="s">
        <v>29</v>
      </c>
      <c r="P273" s="11" t="s">
        <v>29</v>
      </c>
      <c r="Q273" s="11" t="s">
        <v>29</v>
      </c>
      <c r="R273" s="11" t="s">
        <v>29</v>
      </c>
      <c r="S273" s="11" t="s">
        <v>29</v>
      </c>
      <c r="T273" s="11" t="s">
        <v>29</v>
      </c>
    </row>
    <row r="274" spans="1:20" ht="18" customHeight="1" x14ac:dyDescent="0.15">
      <c r="A274" s="221" t="s">
        <v>585</v>
      </c>
      <c r="B274" s="11">
        <f t="shared" si="13"/>
        <v>0</v>
      </c>
      <c r="C274" s="11" t="s">
        <v>29</v>
      </c>
      <c r="D274" s="11" t="s">
        <v>29</v>
      </c>
      <c r="E274" s="11" t="s">
        <v>29</v>
      </c>
      <c r="F274" s="11" t="s">
        <v>29</v>
      </c>
      <c r="G274" s="11" t="s">
        <v>29</v>
      </c>
      <c r="H274" s="11" t="s">
        <v>29</v>
      </c>
      <c r="I274" s="11" t="s">
        <v>29</v>
      </c>
      <c r="J274" s="11" t="s">
        <v>29</v>
      </c>
      <c r="K274" s="11" t="s">
        <v>29</v>
      </c>
      <c r="L274" s="11" t="s">
        <v>29</v>
      </c>
      <c r="M274" s="11" t="s">
        <v>29</v>
      </c>
      <c r="N274" s="11" t="s">
        <v>29</v>
      </c>
      <c r="O274" s="11" t="s">
        <v>29</v>
      </c>
      <c r="P274" s="11" t="s">
        <v>29</v>
      </c>
      <c r="Q274" s="11" t="s">
        <v>29</v>
      </c>
      <c r="R274" s="11" t="s">
        <v>29</v>
      </c>
      <c r="S274" s="11" t="s">
        <v>29</v>
      </c>
      <c r="T274" s="11" t="s">
        <v>29</v>
      </c>
    </row>
    <row r="275" spans="1:20" ht="18" customHeight="1" x14ac:dyDescent="0.15">
      <c r="A275" s="221" t="s">
        <v>586</v>
      </c>
      <c r="B275" s="11">
        <f t="shared" si="13"/>
        <v>24</v>
      </c>
      <c r="C275" s="11" t="s">
        <v>29</v>
      </c>
      <c r="D275" s="11" t="s">
        <v>29</v>
      </c>
      <c r="E275" s="11">
        <v>2</v>
      </c>
      <c r="F275" s="11">
        <v>7</v>
      </c>
      <c r="G275" s="11">
        <v>1</v>
      </c>
      <c r="H275" s="11" t="s">
        <v>29</v>
      </c>
      <c r="I275" s="11" t="s">
        <v>29</v>
      </c>
      <c r="J275" s="11">
        <v>7</v>
      </c>
      <c r="K275" s="11" t="s">
        <v>29</v>
      </c>
      <c r="L275" s="11" t="s">
        <v>29</v>
      </c>
      <c r="M275" s="11" t="s">
        <v>29</v>
      </c>
      <c r="N275" s="11" t="s">
        <v>29</v>
      </c>
      <c r="O275" s="11">
        <v>3</v>
      </c>
      <c r="P275" s="11" t="s">
        <v>29</v>
      </c>
      <c r="Q275" s="11" t="s">
        <v>29</v>
      </c>
      <c r="R275" s="11">
        <v>1</v>
      </c>
      <c r="S275" s="11">
        <v>3</v>
      </c>
      <c r="T275" s="11" t="s">
        <v>29</v>
      </c>
    </row>
    <row r="276" spans="1:20" ht="18" customHeight="1" x14ac:dyDescent="0.15">
      <c r="A276" s="221" t="s">
        <v>587</v>
      </c>
      <c r="B276" s="11">
        <f t="shared" si="13"/>
        <v>8</v>
      </c>
      <c r="C276" s="11" t="s">
        <v>29</v>
      </c>
      <c r="D276" s="11" t="s">
        <v>29</v>
      </c>
      <c r="E276" s="11">
        <v>2</v>
      </c>
      <c r="F276" s="11">
        <v>3</v>
      </c>
      <c r="G276" s="11" t="s">
        <v>29</v>
      </c>
      <c r="H276" s="11" t="s">
        <v>29</v>
      </c>
      <c r="I276" s="11">
        <v>1</v>
      </c>
      <c r="J276" s="11">
        <v>1</v>
      </c>
      <c r="K276" s="11" t="s">
        <v>29</v>
      </c>
      <c r="L276" s="11" t="s">
        <v>29</v>
      </c>
      <c r="M276" s="11" t="s">
        <v>29</v>
      </c>
      <c r="N276" s="11" t="s">
        <v>29</v>
      </c>
      <c r="O276" s="11" t="s">
        <v>29</v>
      </c>
      <c r="P276" s="11" t="s">
        <v>29</v>
      </c>
      <c r="Q276" s="11" t="s">
        <v>29</v>
      </c>
      <c r="R276" s="11" t="s">
        <v>29</v>
      </c>
      <c r="S276" s="11">
        <v>1</v>
      </c>
      <c r="T276" s="11" t="s">
        <v>29</v>
      </c>
    </row>
    <row r="277" spans="1:20" ht="18" customHeight="1" x14ac:dyDescent="0.15">
      <c r="A277" s="221" t="s">
        <v>588</v>
      </c>
      <c r="B277" s="11">
        <f t="shared" si="13"/>
        <v>14</v>
      </c>
      <c r="C277" s="11">
        <v>1</v>
      </c>
      <c r="D277" s="11" t="s">
        <v>29</v>
      </c>
      <c r="E277" s="11" t="s">
        <v>29</v>
      </c>
      <c r="F277" s="11">
        <v>5</v>
      </c>
      <c r="G277" s="11" t="s">
        <v>29</v>
      </c>
      <c r="H277" s="11" t="s">
        <v>29</v>
      </c>
      <c r="I277" s="11" t="s">
        <v>29</v>
      </c>
      <c r="J277" s="11">
        <v>1</v>
      </c>
      <c r="K277" s="11" t="s">
        <v>29</v>
      </c>
      <c r="L277" s="11">
        <v>1</v>
      </c>
      <c r="M277" s="11" t="s">
        <v>29</v>
      </c>
      <c r="N277" s="11">
        <v>1</v>
      </c>
      <c r="O277" s="11" t="s">
        <v>29</v>
      </c>
      <c r="P277" s="11">
        <v>1</v>
      </c>
      <c r="Q277" s="11" t="s">
        <v>29</v>
      </c>
      <c r="R277" s="11" t="s">
        <v>29</v>
      </c>
      <c r="S277" s="11">
        <v>3</v>
      </c>
      <c r="T277" s="11">
        <v>1</v>
      </c>
    </row>
    <row r="278" spans="1:20" ht="18" customHeight="1" x14ac:dyDescent="0.15">
      <c r="A278" s="221" t="s">
        <v>589</v>
      </c>
      <c r="B278" s="11">
        <f t="shared" si="13"/>
        <v>4</v>
      </c>
      <c r="C278" s="11">
        <v>2</v>
      </c>
      <c r="D278" s="11" t="s">
        <v>29</v>
      </c>
      <c r="E278" s="11" t="s">
        <v>29</v>
      </c>
      <c r="F278" s="11" t="s">
        <v>29</v>
      </c>
      <c r="G278" s="11" t="s">
        <v>29</v>
      </c>
      <c r="H278" s="11" t="s">
        <v>29</v>
      </c>
      <c r="I278" s="11" t="s">
        <v>29</v>
      </c>
      <c r="J278" s="11" t="s">
        <v>29</v>
      </c>
      <c r="K278" s="11" t="s">
        <v>29</v>
      </c>
      <c r="L278" s="11" t="s">
        <v>29</v>
      </c>
      <c r="M278" s="11" t="s">
        <v>29</v>
      </c>
      <c r="N278" s="11" t="s">
        <v>29</v>
      </c>
      <c r="O278" s="11" t="s">
        <v>29</v>
      </c>
      <c r="P278" s="11" t="s">
        <v>29</v>
      </c>
      <c r="Q278" s="11" t="s">
        <v>29</v>
      </c>
      <c r="R278" s="11" t="s">
        <v>29</v>
      </c>
      <c r="S278" s="11">
        <v>2</v>
      </c>
      <c r="T278" s="11" t="s">
        <v>29</v>
      </c>
    </row>
    <row r="279" spans="1:20" ht="18" customHeight="1" x14ac:dyDescent="0.15">
      <c r="A279" s="221" t="s">
        <v>590</v>
      </c>
      <c r="B279" s="11">
        <f t="shared" si="13"/>
        <v>2</v>
      </c>
      <c r="C279" s="11" t="s">
        <v>29</v>
      </c>
      <c r="D279" s="11" t="s">
        <v>29</v>
      </c>
      <c r="E279" s="11" t="s">
        <v>29</v>
      </c>
      <c r="F279" s="11">
        <v>1</v>
      </c>
      <c r="G279" s="11" t="s">
        <v>29</v>
      </c>
      <c r="H279" s="11" t="s">
        <v>29</v>
      </c>
      <c r="I279" s="11" t="s">
        <v>29</v>
      </c>
      <c r="J279" s="11" t="s">
        <v>29</v>
      </c>
      <c r="K279" s="11" t="s">
        <v>29</v>
      </c>
      <c r="L279" s="11">
        <v>1</v>
      </c>
      <c r="M279" s="11" t="s">
        <v>29</v>
      </c>
      <c r="N279" s="11" t="s">
        <v>29</v>
      </c>
      <c r="O279" s="11" t="s">
        <v>29</v>
      </c>
      <c r="P279" s="11" t="s">
        <v>29</v>
      </c>
      <c r="Q279" s="11" t="s">
        <v>29</v>
      </c>
      <c r="R279" s="11" t="s">
        <v>29</v>
      </c>
      <c r="S279" s="11" t="s">
        <v>29</v>
      </c>
      <c r="T279" s="11" t="s">
        <v>29</v>
      </c>
    </row>
    <row r="280" spans="1:20" ht="18" customHeight="1" x14ac:dyDescent="0.15">
      <c r="A280" s="221" t="s">
        <v>591</v>
      </c>
      <c r="B280" s="11">
        <f t="shared" si="13"/>
        <v>3</v>
      </c>
      <c r="C280" s="11">
        <v>1</v>
      </c>
      <c r="D280" s="11" t="s">
        <v>29</v>
      </c>
      <c r="E280" s="11">
        <v>1</v>
      </c>
      <c r="F280" s="11" t="s">
        <v>29</v>
      </c>
      <c r="G280" s="11" t="s">
        <v>29</v>
      </c>
      <c r="H280" s="11" t="s">
        <v>29</v>
      </c>
      <c r="I280" s="11" t="s">
        <v>29</v>
      </c>
      <c r="J280" s="11" t="s">
        <v>29</v>
      </c>
      <c r="K280" s="11" t="s">
        <v>29</v>
      </c>
      <c r="L280" s="11" t="s">
        <v>29</v>
      </c>
      <c r="M280" s="11" t="s">
        <v>29</v>
      </c>
      <c r="N280" s="11" t="s">
        <v>29</v>
      </c>
      <c r="O280" s="11" t="s">
        <v>29</v>
      </c>
      <c r="P280" s="11" t="s">
        <v>29</v>
      </c>
      <c r="Q280" s="11" t="s">
        <v>29</v>
      </c>
      <c r="R280" s="11" t="s">
        <v>29</v>
      </c>
      <c r="S280" s="11">
        <v>1</v>
      </c>
      <c r="T280" s="11" t="s">
        <v>29</v>
      </c>
    </row>
    <row r="281" spans="1:20" ht="18" customHeight="1" x14ac:dyDescent="0.15">
      <c r="A281" s="221" t="s">
        <v>592</v>
      </c>
      <c r="B281" s="11">
        <f t="shared" si="13"/>
        <v>7</v>
      </c>
      <c r="C281" s="11" t="s">
        <v>29</v>
      </c>
      <c r="D281" s="11" t="s">
        <v>29</v>
      </c>
      <c r="E281" s="11">
        <v>1</v>
      </c>
      <c r="F281" s="11" t="s">
        <v>29</v>
      </c>
      <c r="G281" s="11" t="s">
        <v>29</v>
      </c>
      <c r="H281" s="11" t="s">
        <v>29</v>
      </c>
      <c r="I281" s="11" t="s">
        <v>29</v>
      </c>
      <c r="J281" s="11">
        <v>2</v>
      </c>
      <c r="K281" s="11" t="s">
        <v>29</v>
      </c>
      <c r="L281" s="11" t="s">
        <v>29</v>
      </c>
      <c r="M281" s="11" t="s">
        <v>29</v>
      </c>
      <c r="N281" s="11">
        <v>1</v>
      </c>
      <c r="O281" s="11" t="s">
        <v>29</v>
      </c>
      <c r="P281" s="11" t="s">
        <v>29</v>
      </c>
      <c r="Q281" s="11" t="s">
        <v>29</v>
      </c>
      <c r="R281" s="11" t="s">
        <v>29</v>
      </c>
      <c r="S281" s="11">
        <v>2</v>
      </c>
      <c r="T281" s="11">
        <v>1</v>
      </c>
    </row>
    <row r="282" spans="1:20" ht="18" customHeight="1" x14ac:dyDescent="0.15">
      <c r="A282" s="221" t="s">
        <v>593</v>
      </c>
      <c r="B282" s="11">
        <f t="shared" si="13"/>
        <v>11</v>
      </c>
      <c r="C282" s="11">
        <v>1</v>
      </c>
      <c r="D282" s="11" t="s">
        <v>29</v>
      </c>
      <c r="E282" s="11">
        <v>3</v>
      </c>
      <c r="F282" s="11">
        <v>3</v>
      </c>
      <c r="G282" s="11" t="s">
        <v>29</v>
      </c>
      <c r="H282" s="11" t="s">
        <v>29</v>
      </c>
      <c r="I282" s="11" t="s">
        <v>29</v>
      </c>
      <c r="J282" s="11" t="s">
        <v>29</v>
      </c>
      <c r="K282" s="11" t="s">
        <v>29</v>
      </c>
      <c r="L282" s="11" t="s">
        <v>29</v>
      </c>
      <c r="M282" s="11" t="s">
        <v>29</v>
      </c>
      <c r="N282" s="11" t="s">
        <v>29</v>
      </c>
      <c r="O282" s="11" t="s">
        <v>29</v>
      </c>
      <c r="P282" s="11" t="s">
        <v>29</v>
      </c>
      <c r="Q282" s="11">
        <v>1</v>
      </c>
      <c r="R282" s="11" t="s">
        <v>29</v>
      </c>
      <c r="S282" s="11">
        <v>2</v>
      </c>
      <c r="T282" s="11">
        <v>1</v>
      </c>
    </row>
    <row r="283" spans="1:20" ht="18" customHeight="1" x14ac:dyDescent="0.15">
      <c r="A283" s="221" t="s">
        <v>594</v>
      </c>
      <c r="B283" s="11">
        <f t="shared" si="13"/>
        <v>7</v>
      </c>
      <c r="C283" s="11" t="s">
        <v>29</v>
      </c>
      <c r="D283" s="11" t="s">
        <v>29</v>
      </c>
      <c r="E283" s="11">
        <v>1</v>
      </c>
      <c r="F283" s="11">
        <v>3</v>
      </c>
      <c r="G283" s="11" t="s">
        <v>29</v>
      </c>
      <c r="H283" s="11" t="s">
        <v>29</v>
      </c>
      <c r="I283" s="11" t="s">
        <v>29</v>
      </c>
      <c r="J283" s="11" t="s">
        <v>29</v>
      </c>
      <c r="K283" s="11" t="s">
        <v>29</v>
      </c>
      <c r="L283" s="11" t="s">
        <v>29</v>
      </c>
      <c r="M283" s="11" t="s">
        <v>29</v>
      </c>
      <c r="N283" s="11" t="s">
        <v>29</v>
      </c>
      <c r="O283" s="11" t="s">
        <v>29</v>
      </c>
      <c r="P283" s="11" t="s">
        <v>29</v>
      </c>
      <c r="Q283" s="11">
        <v>1</v>
      </c>
      <c r="R283" s="11" t="s">
        <v>29</v>
      </c>
      <c r="S283" s="11">
        <v>2</v>
      </c>
      <c r="T283" s="11" t="s">
        <v>29</v>
      </c>
    </row>
    <row r="284" spans="1:20" ht="18" customHeight="1" x14ac:dyDescent="0.15">
      <c r="A284" s="221" t="s">
        <v>595</v>
      </c>
      <c r="B284" s="11">
        <f t="shared" si="13"/>
        <v>14</v>
      </c>
      <c r="C284" s="11">
        <v>1</v>
      </c>
      <c r="D284" s="11" t="s">
        <v>29</v>
      </c>
      <c r="E284" s="11">
        <v>4</v>
      </c>
      <c r="F284" s="11">
        <v>2</v>
      </c>
      <c r="G284" s="11" t="s">
        <v>29</v>
      </c>
      <c r="H284" s="11" t="s">
        <v>29</v>
      </c>
      <c r="I284" s="11" t="s">
        <v>29</v>
      </c>
      <c r="J284" s="11">
        <v>2</v>
      </c>
      <c r="K284" s="11" t="s">
        <v>29</v>
      </c>
      <c r="L284" s="11" t="s">
        <v>29</v>
      </c>
      <c r="M284" s="11" t="s">
        <v>29</v>
      </c>
      <c r="N284" s="11">
        <v>1</v>
      </c>
      <c r="O284" s="11">
        <v>1</v>
      </c>
      <c r="P284" s="11" t="s">
        <v>29</v>
      </c>
      <c r="Q284" s="11" t="s">
        <v>29</v>
      </c>
      <c r="R284" s="11" t="s">
        <v>29</v>
      </c>
      <c r="S284" s="11">
        <v>3</v>
      </c>
      <c r="T284" s="11" t="s">
        <v>29</v>
      </c>
    </row>
    <row r="285" spans="1:20" ht="18" customHeight="1" x14ac:dyDescent="0.15">
      <c r="A285" s="221" t="s">
        <v>596</v>
      </c>
      <c r="B285" s="11">
        <f t="shared" si="13"/>
        <v>8</v>
      </c>
      <c r="C285" s="11" t="s">
        <v>29</v>
      </c>
      <c r="D285" s="11" t="s">
        <v>29</v>
      </c>
      <c r="E285" s="11">
        <v>2</v>
      </c>
      <c r="F285" s="11" t="s">
        <v>29</v>
      </c>
      <c r="G285" s="11" t="s">
        <v>29</v>
      </c>
      <c r="H285" s="11" t="s">
        <v>29</v>
      </c>
      <c r="I285" s="11" t="s">
        <v>29</v>
      </c>
      <c r="J285" s="11" t="s">
        <v>29</v>
      </c>
      <c r="K285" s="11" t="s">
        <v>29</v>
      </c>
      <c r="L285" s="11" t="s">
        <v>29</v>
      </c>
      <c r="M285" s="11" t="s">
        <v>29</v>
      </c>
      <c r="N285" s="11">
        <v>1</v>
      </c>
      <c r="O285" s="11" t="s">
        <v>29</v>
      </c>
      <c r="P285" s="11" t="s">
        <v>29</v>
      </c>
      <c r="Q285" s="11">
        <v>2</v>
      </c>
      <c r="R285" s="11">
        <v>1</v>
      </c>
      <c r="S285" s="11">
        <v>1</v>
      </c>
      <c r="T285" s="11">
        <v>1</v>
      </c>
    </row>
    <row r="286" spans="1:20" ht="18" customHeight="1" x14ac:dyDescent="0.15">
      <c r="A286" s="221" t="s">
        <v>597</v>
      </c>
      <c r="B286" s="11">
        <f t="shared" si="13"/>
        <v>2</v>
      </c>
      <c r="C286" s="11" t="s">
        <v>29</v>
      </c>
      <c r="D286" s="11" t="s">
        <v>29</v>
      </c>
      <c r="E286" s="11" t="s">
        <v>29</v>
      </c>
      <c r="F286" s="11">
        <v>1</v>
      </c>
      <c r="G286" s="11" t="s">
        <v>29</v>
      </c>
      <c r="H286" s="11" t="s">
        <v>29</v>
      </c>
      <c r="I286" s="11" t="s">
        <v>29</v>
      </c>
      <c r="J286" s="11" t="s">
        <v>29</v>
      </c>
      <c r="K286" s="11" t="s">
        <v>29</v>
      </c>
      <c r="L286" s="11" t="s">
        <v>29</v>
      </c>
      <c r="M286" s="11" t="s">
        <v>29</v>
      </c>
      <c r="N286" s="11" t="s">
        <v>29</v>
      </c>
      <c r="O286" s="11" t="s">
        <v>29</v>
      </c>
      <c r="P286" s="11" t="s">
        <v>29</v>
      </c>
      <c r="Q286" s="11" t="s">
        <v>29</v>
      </c>
      <c r="R286" s="11" t="s">
        <v>29</v>
      </c>
      <c r="S286" s="11">
        <v>1</v>
      </c>
      <c r="T286" s="11" t="s">
        <v>29</v>
      </c>
    </row>
    <row r="287" spans="1:20" ht="18" customHeight="1" x14ac:dyDescent="0.15">
      <c r="A287" s="221" t="s">
        <v>598</v>
      </c>
      <c r="B287" s="11">
        <f t="shared" si="13"/>
        <v>2</v>
      </c>
      <c r="C287" s="11" t="s">
        <v>29</v>
      </c>
      <c r="D287" s="11" t="s">
        <v>29</v>
      </c>
      <c r="E287" s="11" t="s">
        <v>29</v>
      </c>
      <c r="F287" s="11" t="s">
        <v>29</v>
      </c>
      <c r="G287" s="11" t="s">
        <v>29</v>
      </c>
      <c r="H287" s="11" t="s">
        <v>29</v>
      </c>
      <c r="I287" s="11" t="s">
        <v>29</v>
      </c>
      <c r="J287" s="11" t="s">
        <v>29</v>
      </c>
      <c r="K287" s="11" t="s">
        <v>29</v>
      </c>
      <c r="L287" s="11" t="s">
        <v>29</v>
      </c>
      <c r="M287" s="11" t="s">
        <v>29</v>
      </c>
      <c r="N287" s="11">
        <v>1</v>
      </c>
      <c r="O287" s="11" t="s">
        <v>29</v>
      </c>
      <c r="P287" s="11" t="s">
        <v>29</v>
      </c>
      <c r="Q287" s="11" t="s">
        <v>29</v>
      </c>
      <c r="R287" s="11" t="s">
        <v>29</v>
      </c>
      <c r="S287" s="11">
        <v>1</v>
      </c>
      <c r="T287" s="11" t="s">
        <v>29</v>
      </c>
    </row>
    <row r="288" spans="1:20" ht="18" customHeight="1" x14ac:dyDescent="0.15">
      <c r="A288" s="221" t="s">
        <v>599</v>
      </c>
      <c r="B288" s="11">
        <f t="shared" si="13"/>
        <v>10</v>
      </c>
      <c r="C288" s="11" t="s">
        <v>29</v>
      </c>
      <c r="D288" s="11" t="s">
        <v>29</v>
      </c>
      <c r="E288" s="11" t="s">
        <v>29</v>
      </c>
      <c r="F288" s="11" t="s">
        <v>29</v>
      </c>
      <c r="G288" s="11" t="s">
        <v>29</v>
      </c>
      <c r="H288" s="11" t="s">
        <v>29</v>
      </c>
      <c r="I288" s="11" t="s">
        <v>29</v>
      </c>
      <c r="J288" s="11">
        <v>4</v>
      </c>
      <c r="K288" s="11" t="s">
        <v>29</v>
      </c>
      <c r="L288" s="11">
        <v>1</v>
      </c>
      <c r="M288" s="11" t="s">
        <v>29</v>
      </c>
      <c r="N288" s="11">
        <v>1</v>
      </c>
      <c r="O288" s="11">
        <v>2</v>
      </c>
      <c r="P288" s="11">
        <v>2</v>
      </c>
      <c r="Q288" s="11" t="s">
        <v>29</v>
      </c>
      <c r="R288" s="11" t="s">
        <v>29</v>
      </c>
      <c r="S288" s="11" t="s">
        <v>29</v>
      </c>
      <c r="T288" s="11" t="s">
        <v>29</v>
      </c>
    </row>
    <row r="289" spans="1:21" ht="18" customHeight="1" x14ac:dyDescent="0.15">
      <c r="A289" s="221" t="s">
        <v>600</v>
      </c>
      <c r="B289" s="11">
        <f t="shared" si="13"/>
        <v>5</v>
      </c>
      <c r="C289" s="11" t="s">
        <v>29</v>
      </c>
      <c r="D289" s="11" t="s">
        <v>29</v>
      </c>
      <c r="E289" s="11" t="s">
        <v>29</v>
      </c>
      <c r="F289" s="11" t="s">
        <v>29</v>
      </c>
      <c r="G289" s="11" t="s">
        <v>29</v>
      </c>
      <c r="H289" s="11" t="s">
        <v>29</v>
      </c>
      <c r="I289" s="11" t="s">
        <v>29</v>
      </c>
      <c r="J289" s="11">
        <v>1</v>
      </c>
      <c r="K289" s="11" t="s">
        <v>29</v>
      </c>
      <c r="L289" s="11" t="s">
        <v>29</v>
      </c>
      <c r="M289" s="11" t="s">
        <v>29</v>
      </c>
      <c r="N289" s="11">
        <v>1</v>
      </c>
      <c r="O289" s="11">
        <v>2</v>
      </c>
      <c r="P289" s="11">
        <v>1</v>
      </c>
      <c r="Q289" s="11" t="s">
        <v>29</v>
      </c>
      <c r="R289" s="11" t="s">
        <v>29</v>
      </c>
      <c r="S289" s="11" t="s">
        <v>29</v>
      </c>
      <c r="T289" s="11" t="s">
        <v>29</v>
      </c>
    </row>
    <row r="290" spans="1:21" ht="18" customHeight="1" x14ac:dyDescent="0.15">
      <c r="A290" s="221" t="s">
        <v>601</v>
      </c>
      <c r="B290" s="11">
        <f t="shared" si="13"/>
        <v>22</v>
      </c>
      <c r="C290" s="11" t="s">
        <v>29</v>
      </c>
      <c r="D290" s="11" t="s">
        <v>29</v>
      </c>
      <c r="E290" s="11" t="s">
        <v>29</v>
      </c>
      <c r="F290" s="11" t="s">
        <v>29</v>
      </c>
      <c r="G290" s="11" t="s">
        <v>29</v>
      </c>
      <c r="H290" s="11" t="s">
        <v>29</v>
      </c>
      <c r="I290" s="11" t="s">
        <v>29</v>
      </c>
      <c r="J290" s="11">
        <v>4</v>
      </c>
      <c r="K290" s="11" t="s">
        <v>29</v>
      </c>
      <c r="L290" s="11">
        <v>1</v>
      </c>
      <c r="M290" s="11">
        <v>2</v>
      </c>
      <c r="N290" s="11">
        <v>6</v>
      </c>
      <c r="O290" s="11">
        <v>1</v>
      </c>
      <c r="P290" s="11">
        <v>2</v>
      </c>
      <c r="Q290" s="11">
        <v>2</v>
      </c>
      <c r="R290" s="11">
        <v>1</v>
      </c>
      <c r="S290" s="11">
        <v>2</v>
      </c>
      <c r="T290" s="11">
        <v>1</v>
      </c>
    </row>
    <row r="291" spans="1:21" ht="18" customHeight="1" x14ac:dyDescent="0.15">
      <c r="A291" s="221" t="s">
        <v>602</v>
      </c>
      <c r="B291" s="11">
        <f t="shared" si="13"/>
        <v>0</v>
      </c>
      <c r="C291" s="11" t="s">
        <v>29</v>
      </c>
      <c r="D291" s="11" t="s">
        <v>29</v>
      </c>
      <c r="E291" s="11" t="s">
        <v>29</v>
      </c>
      <c r="F291" s="11" t="s">
        <v>29</v>
      </c>
      <c r="G291" s="11" t="s">
        <v>29</v>
      </c>
      <c r="H291" s="11" t="s">
        <v>29</v>
      </c>
      <c r="I291" s="11" t="s">
        <v>29</v>
      </c>
      <c r="J291" s="11" t="s">
        <v>29</v>
      </c>
      <c r="K291" s="11" t="s">
        <v>29</v>
      </c>
      <c r="L291" s="11" t="s">
        <v>29</v>
      </c>
      <c r="M291" s="11" t="s">
        <v>29</v>
      </c>
      <c r="N291" s="11" t="s">
        <v>29</v>
      </c>
      <c r="O291" s="11" t="s">
        <v>29</v>
      </c>
      <c r="P291" s="11" t="s">
        <v>29</v>
      </c>
      <c r="Q291" s="11" t="s">
        <v>29</v>
      </c>
      <c r="R291" s="11" t="s">
        <v>29</v>
      </c>
      <c r="S291" s="11" t="s">
        <v>29</v>
      </c>
      <c r="T291" s="11" t="s">
        <v>29</v>
      </c>
    </row>
    <row r="292" spans="1:21" ht="18" customHeight="1" x14ac:dyDescent="0.15">
      <c r="A292" s="221" t="s">
        <v>603</v>
      </c>
      <c r="B292" s="11">
        <f t="shared" si="13"/>
        <v>14</v>
      </c>
      <c r="C292" s="11" t="s">
        <v>29</v>
      </c>
      <c r="D292" s="11" t="s">
        <v>29</v>
      </c>
      <c r="E292" s="11">
        <v>1</v>
      </c>
      <c r="F292" s="11" t="s">
        <v>29</v>
      </c>
      <c r="G292" s="11" t="s">
        <v>29</v>
      </c>
      <c r="H292" s="11">
        <v>1</v>
      </c>
      <c r="I292" s="11" t="s">
        <v>29</v>
      </c>
      <c r="J292" s="11">
        <v>2</v>
      </c>
      <c r="K292" s="11" t="s">
        <v>29</v>
      </c>
      <c r="L292" s="11" t="s">
        <v>29</v>
      </c>
      <c r="M292" s="11" t="s">
        <v>29</v>
      </c>
      <c r="N292" s="11">
        <v>7</v>
      </c>
      <c r="O292" s="11">
        <v>1</v>
      </c>
      <c r="P292" s="11">
        <v>1</v>
      </c>
      <c r="Q292" s="11">
        <v>1</v>
      </c>
      <c r="R292" s="11" t="s">
        <v>29</v>
      </c>
      <c r="S292" s="11" t="s">
        <v>29</v>
      </c>
      <c r="T292" s="11" t="s">
        <v>29</v>
      </c>
    </row>
    <row r="293" spans="1:21" ht="18" customHeight="1" x14ac:dyDescent="0.15">
      <c r="A293" s="221" t="s">
        <v>604</v>
      </c>
      <c r="B293" s="11">
        <f t="shared" si="13"/>
        <v>2</v>
      </c>
      <c r="C293" s="11" t="s">
        <v>29</v>
      </c>
      <c r="D293" s="11" t="s">
        <v>29</v>
      </c>
      <c r="E293" s="11">
        <v>1</v>
      </c>
      <c r="F293" s="11" t="s">
        <v>29</v>
      </c>
      <c r="G293" s="11" t="s">
        <v>29</v>
      </c>
      <c r="H293" s="11" t="s">
        <v>29</v>
      </c>
      <c r="I293" s="11" t="s">
        <v>29</v>
      </c>
      <c r="J293" s="11" t="s">
        <v>29</v>
      </c>
      <c r="K293" s="11" t="s">
        <v>29</v>
      </c>
      <c r="L293" s="11" t="s">
        <v>29</v>
      </c>
      <c r="M293" s="11" t="s">
        <v>29</v>
      </c>
      <c r="N293" s="11" t="s">
        <v>29</v>
      </c>
      <c r="O293" s="11" t="s">
        <v>29</v>
      </c>
      <c r="P293" s="11" t="s">
        <v>29</v>
      </c>
      <c r="Q293" s="11">
        <v>1</v>
      </c>
      <c r="R293" s="11" t="s">
        <v>29</v>
      </c>
      <c r="S293" s="11" t="s">
        <v>29</v>
      </c>
      <c r="T293" s="11" t="s">
        <v>29</v>
      </c>
    </row>
    <row r="294" spans="1:21" ht="18" customHeight="1" x14ac:dyDescent="0.15">
      <c r="A294" s="221" t="s">
        <v>605</v>
      </c>
      <c r="B294" s="11">
        <f t="shared" si="13"/>
        <v>0</v>
      </c>
      <c r="C294" s="11" t="s">
        <v>29</v>
      </c>
      <c r="D294" s="11" t="s">
        <v>29</v>
      </c>
      <c r="E294" s="11" t="s">
        <v>29</v>
      </c>
      <c r="F294" s="11" t="s">
        <v>29</v>
      </c>
      <c r="G294" s="11" t="s">
        <v>29</v>
      </c>
      <c r="H294" s="11" t="s">
        <v>29</v>
      </c>
      <c r="I294" s="11" t="s">
        <v>29</v>
      </c>
      <c r="J294" s="11" t="s">
        <v>29</v>
      </c>
      <c r="K294" s="11" t="s">
        <v>29</v>
      </c>
      <c r="L294" s="11" t="s">
        <v>29</v>
      </c>
      <c r="M294" s="11" t="s">
        <v>29</v>
      </c>
      <c r="N294" s="11" t="s">
        <v>29</v>
      </c>
      <c r="O294" s="11" t="s">
        <v>29</v>
      </c>
      <c r="P294" s="11" t="s">
        <v>29</v>
      </c>
      <c r="Q294" s="11" t="s">
        <v>29</v>
      </c>
      <c r="R294" s="11" t="s">
        <v>29</v>
      </c>
      <c r="S294" s="11" t="s">
        <v>29</v>
      </c>
      <c r="T294" s="11" t="s">
        <v>29</v>
      </c>
    </row>
    <row r="295" spans="1:21" ht="18" customHeight="1" x14ac:dyDescent="0.15">
      <c r="A295" s="222" t="s">
        <v>606</v>
      </c>
      <c r="B295" s="14">
        <f t="shared" si="13"/>
        <v>4</v>
      </c>
      <c r="C295" s="14" t="s">
        <v>29</v>
      </c>
      <c r="D295" s="14" t="s">
        <v>29</v>
      </c>
      <c r="E295" s="14" t="s">
        <v>29</v>
      </c>
      <c r="F295" s="14" t="s">
        <v>29</v>
      </c>
      <c r="G295" s="14" t="s">
        <v>29</v>
      </c>
      <c r="H295" s="14" t="s">
        <v>29</v>
      </c>
      <c r="I295" s="14" t="s">
        <v>29</v>
      </c>
      <c r="J295" s="14">
        <v>1</v>
      </c>
      <c r="K295" s="14" t="s">
        <v>29</v>
      </c>
      <c r="L295" s="14" t="s">
        <v>29</v>
      </c>
      <c r="M295" s="14">
        <v>2</v>
      </c>
      <c r="N295" s="14" t="s">
        <v>29</v>
      </c>
      <c r="O295" s="14" t="s">
        <v>29</v>
      </c>
      <c r="P295" s="14">
        <v>1</v>
      </c>
      <c r="Q295" s="14" t="s">
        <v>29</v>
      </c>
      <c r="R295" s="14" t="s">
        <v>29</v>
      </c>
      <c r="S295" s="14" t="s">
        <v>29</v>
      </c>
      <c r="T295" s="14" t="s">
        <v>29</v>
      </c>
    </row>
    <row r="296" spans="1:21" ht="18" customHeight="1" x14ac:dyDescent="0.15">
      <c r="A296" s="196"/>
      <c r="B296" s="196"/>
      <c r="C296" s="196"/>
      <c r="D296" s="196"/>
      <c r="E296" s="196"/>
      <c r="F296" s="196"/>
      <c r="G296" s="196"/>
      <c r="H296" s="196"/>
      <c r="I296" s="196"/>
      <c r="J296" s="196"/>
      <c r="K296" s="196"/>
      <c r="L296" s="196"/>
      <c r="M296" s="196"/>
      <c r="N296" s="223"/>
      <c r="O296" s="223"/>
      <c r="P296" s="223"/>
      <c r="Q296" s="223"/>
      <c r="R296" s="223"/>
      <c r="S296" s="223"/>
      <c r="T296" s="224" t="s">
        <v>607</v>
      </c>
    </row>
    <row r="297" spans="1:21" ht="21.95" customHeight="1" x14ac:dyDescent="0.15">
      <c r="U297" s="168" t="s">
        <v>608</v>
      </c>
    </row>
  </sheetData>
  <mergeCells count="18">
    <mergeCell ref="A216:A217"/>
    <mergeCell ref="B216:B217"/>
    <mergeCell ref="R259:T259"/>
    <mergeCell ref="A262:A263"/>
    <mergeCell ref="B262:B263"/>
    <mergeCell ref="A170:A171"/>
    <mergeCell ref="B170:B171"/>
    <mergeCell ref="R1:T1"/>
    <mergeCell ref="R2:T3"/>
    <mergeCell ref="A4:A5"/>
    <mergeCell ref="B4:B5"/>
    <mergeCell ref="B45:B46"/>
    <mergeCell ref="R84:T84"/>
    <mergeCell ref="A87:A88"/>
    <mergeCell ref="B87:B88"/>
    <mergeCell ref="A128:A129"/>
    <mergeCell ref="B128:B129"/>
    <mergeCell ref="R167:T167"/>
  </mergeCells>
  <phoneticPr fontId="2"/>
  <pageMargins left="0.59055118110236227" right="0.39370078740157483" top="0.39370078740157483" bottom="0.39370078740157483" header="0.51181102362204722" footer="0.51181102362204722"/>
  <pageSetup paperSize="9" scale="90" pageOrder="overThenDown" orientation="portrait" r:id="rId1"/>
  <headerFooter alignWithMargins="0"/>
  <rowBreaks count="7" manualBreakCount="7">
    <brk id="42" max="19" man="1"/>
    <brk id="83" max="19" man="1"/>
    <brk id="124" max="19" man="1"/>
    <brk id="166" max="19" man="1"/>
    <brk id="212" max="19" man="1"/>
    <brk id="258" max="19" man="1"/>
    <brk id="296" max="19" man="1"/>
  </rowBreaks>
  <colBreaks count="1" manualBreakCount="1">
    <brk id="9" max="2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4.事業所</vt:lpstr>
      <vt:lpstr>27</vt:lpstr>
      <vt:lpstr>28</vt:lpstr>
      <vt:lpstr>29</vt:lpstr>
      <vt:lpstr>30</vt:lpstr>
      <vt:lpstr>'27'!Print_Area</vt:lpstr>
      <vt:lpstr>'28'!Print_Area</vt:lpstr>
      <vt:lpstr>'29'!Print_Area</vt:lpstr>
      <vt:lpstr>'30'!Print_Area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細井　尚希</cp:lastModifiedBy>
  <cp:lastPrinted>2026-03-24T05:51:55Z</cp:lastPrinted>
  <dcterms:created xsi:type="dcterms:W3CDTF">2026-03-24T05:45:40Z</dcterms:created>
  <dcterms:modified xsi:type="dcterms:W3CDTF">2026-03-25T01:32:23Z</dcterms:modified>
</cp:coreProperties>
</file>