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12_伊賀市統計書\2025_令和６年度統計書\HP用\"/>
    </mc:Choice>
  </mc:AlternateContent>
  <xr:revisionPtr revIDLastSave="0" documentId="13_ncr:1_{263D5141-96C4-407E-87F8-8F4BCE29E839}" xr6:coauthVersionLast="47" xr6:coauthVersionMax="47" xr10:uidLastSave="{00000000-0000-0000-0000-000000000000}"/>
  <bookViews>
    <workbookView xWindow="-120" yWindow="-120" windowWidth="20730" windowHeight="11040" xr2:uid="{FE2B4914-1709-46A1-A903-5CA54959CD52}"/>
  </bookViews>
  <sheets>
    <sheet name="14.住民自治・選挙・行政" sheetId="1" r:id="rId1"/>
    <sheet name="109" sheetId="2" r:id="rId2"/>
    <sheet name="位置図" sheetId="3" r:id="rId3"/>
    <sheet name="110-1" sheetId="4" r:id="rId4"/>
    <sheet name="110-2" sheetId="5" r:id="rId5"/>
    <sheet name="111.112" sheetId="6" r:id="rId6"/>
    <sheet name="113.114.115" sheetId="7" r:id="rId7"/>
  </sheets>
  <externalReferences>
    <externalReference r:id="rId8"/>
  </externalReferences>
  <definedNames>
    <definedName name="\d" localSheetId="3">#REF!</definedName>
    <definedName name="\d" localSheetId="4">#REF!</definedName>
    <definedName name="\d" localSheetId="2">#REF!</definedName>
    <definedName name="\d">#REF!</definedName>
    <definedName name="\h" localSheetId="3">#REF!</definedName>
    <definedName name="\h" localSheetId="4">#REF!</definedName>
    <definedName name="\h" localSheetId="2">#REF!</definedName>
    <definedName name="\h">#REF!</definedName>
    <definedName name="\p" localSheetId="3">#REF!</definedName>
    <definedName name="\p" localSheetId="4">#REF!</definedName>
    <definedName name="\p" localSheetId="2">#REF!</definedName>
    <definedName name="\p">#REF!</definedName>
    <definedName name="\q" localSheetId="3">#REF!</definedName>
    <definedName name="\q" localSheetId="4">#REF!</definedName>
    <definedName name="\q" localSheetId="2">#REF!</definedName>
    <definedName name="\q">#REF!</definedName>
    <definedName name="a" localSheetId="3">#REF!</definedName>
    <definedName name="a" localSheetId="4">#REF!</definedName>
    <definedName name="a" localSheetId="2">#REF!</definedName>
    <definedName name="a">#REF!</definedName>
    <definedName name="aa" localSheetId="3">#REF!</definedName>
    <definedName name="aa" localSheetId="4">#REF!</definedName>
    <definedName name="aa" localSheetId="2">#REF!</definedName>
    <definedName name="aa">#REF!</definedName>
    <definedName name="_xlnm.Print_Area" localSheetId="3">'110-1'!$A$1:$Z$32</definedName>
    <definedName name="_xlnm.Print_Area" localSheetId="4">'110-2'!$A$1:$U$32</definedName>
    <definedName name="_xlnm.Print_Area" localSheetId="5">'111.112'!$A$1:$U$46</definedName>
    <definedName name="_xlnm.Print_Area" localSheetId="6">'113.114.115'!$A$1:$I$64</definedName>
    <definedName name="_xlnm.Print_Area" localSheetId="2">位置図!$A$1:$J$58</definedName>
    <definedName name="Q_統計表2表産業中分類別exl" localSheetId="2">[1]Q_統計表2表産業中分類別exl!#REF!</definedName>
    <definedName name="Q_統計表2表産業中分類別exl">[1]Q_統計表2表産業中分類別exl!#REF!</definedName>
    <definedName name="Q_統計表2表市町村別exl" localSheetId="3">#REF!</definedName>
    <definedName name="Q_統計表2表市町村別exl" localSheetId="4">#REF!</definedName>
    <definedName name="Q_統計表2表市町村別exl" localSheetId="2">#REF!</definedName>
    <definedName name="Q_統計表2表市町村別exl">#REF!</definedName>
    <definedName name="s" localSheetId="3">#REF!</definedName>
    <definedName name="s" localSheetId="4">#REF!</definedName>
    <definedName name="s" localSheetId="2">#REF!</definedName>
    <definedName name="s">#REF!</definedName>
    <definedName name="事業" localSheetId="3">#REF!</definedName>
    <definedName name="事業" localSheetId="4">#REF!</definedName>
    <definedName name="事業" localSheetId="2">#REF!</definedName>
    <definedName name="事業">#REF!</definedName>
    <definedName name="事業所数" localSheetId="3">#REF!</definedName>
    <definedName name="事業所数" localSheetId="4">#REF!</definedName>
    <definedName name="事業所数" localSheetId="2">#REF!</definedName>
    <definedName name="事業所数">#REF!</definedName>
    <definedName name="世帯" localSheetId="3">#REF!</definedName>
    <definedName name="世帯" localSheetId="4">#REF!</definedName>
    <definedName name="世帯" localSheetId="2">#REF!</definedName>
    <definedName name="世帯">#REF!</definedName>
    <definedName name="地域別" localSheetId="3">#REF!</definedName>
    <definedName name="地域別" localSheetId="4">#REF!</definedName>
    <definedName name="地域別" localSheetId="2">#REF!</definedName>
    <definedName name="地域別">#REF!</definedName>
    <definedName name="文化財課" localSheetId="3">#REF!</definedName>
    <definedName name="文化財課" localSheetId="4">#REF!</definedName>
    <definedName name="文化財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7" l="1"/>
  <c r="J43" i="6"/>
  <c r="D43" i="6"/>
  <c r="C43" i="6"/>
  <c r="J42" i="6"/>
  <c r="E42" i="6"/>
  <c r="J41" i="6"/>
  <c r="E41" i="6"/>
  <c r="J40" i="6"/>
  <c r="E40" i="6"/>
  <c r="J39" i="6"/>
  <c r="T11" i="6" s="1"/>
  <c r="E39" i="6"/>
  <c r="I38" i="6"/>
  <c r="H38" i="6"/>
  <c r="E38" i="6"/>
  <c r="J37" i="6"/>
  <c r="E37" i="6"/>
  <c r="J36" i="6"/>
  <c r="E36" i="6"/>
  <c r="J35" i="6"/>
  <c r="E35" i="6"/>
  <c r="J34" i="6"/>
  <c r="E34" i="6"/>
  <c r="J33" i="6"/>
  <c r="E33" i="6"/>
  <c r="J32" i="6"/>
  <c r="E32" i="6"/>
  <c r="R31" i="6"/>
  <c r="P31" i="6"/>
  <c r="T31" i="6" s="1"/>
  <c r="J31" i="6"/>
  <c r="E31" i="6"/>
  <c r="T30" i="6"/>
  <c r="J30" i="6"/>
  <c r="E30" i="6"/>
  <c r="T29" i="6"/>
  <c r="J29" i="6"/>
  <c r="E29" i="6"/>
  <c r="T28" i="6"/>
  <c r="J28" i="6"/>
  <c r="E28" i="6"/>
  <c r="T27" i="6"/>
  <c r="J27" i="6"/>
  <c r="J38" i="6" s="1"/>
  <c r="E27" i="6"/>
  <c r="T26" i="6"/>
  <c r="I26" i="6"/>
  <c r="H26" i="6"/>
  <c r="E26" i="6"/>
  <c r="T25" i="6"/>
  <c r="J25" i="6"/>
  <c r="E25" i="6"/>
  <c r="T24" i="6"/>
  <c r="J24" i="6"/>
  <c r="E24" i="6"/>
  <c r="T23" i="6"/>
  <c r="J23" i="6"/>
  <c r="E23" i="6"/>
  <c r="T22" i="6"/>
  <c r="J22" i="6"/>
  <c r="J26" i="6" s="1"/>
  <c r="E22" i="6"/>
  <c r="T21" i="6"/>
  <c r="I21" i="6"/>
  <c r="R32" i="6" s="1"/>
  <c r="H21" i="6"/>
  <c r="P32" i="6" s="1"/>
  <c r="T32" i="6" s="1"/>
  <c r="E21" i="6"/>
  <c r="T20" i="6"/>
  <c r="J20" i="6"/>
  <c r="E20" i="6"/>
  <c r="T19" i="6"/>
  <c r="J19" i="6"/>
  <c r="E19" i="6"/>
  <c r="T18" i="6"/>
  <c r="J18" i="6"/>
  <c r="E18" i="6"/>
  <c r="T17" i="6"/>
  <c r="J17" i="6"/>
  <c r="E17" i="6"/>
  <c r="T16" i="6"/>
  <c r="J16" i="6"/>
  <c r="E16" i="6"/>
  <c r="T15" i="6"/>
  <c r="J15" i="6"/>
  <c r="E15" i="6"/>
  <c r="T14" i="6"/>
  <c r="J14" i="6"/>
  <c r="E14" i="6"/>
  <c r="T13" i="6"/>
  <c r="J13" i="6"/>
  <c r="E13" i="6"/>
  <c r="T12" i="6"/>
  <c r="J12" i="6"/>
  <c r="E12" i="6"/>
  <c r="R11" i="6"/>
  <c r="P11" i="6"/>
  <c r="J11" i="6"/>
  <c r="E11" i="6"/>
  <c r="T10" i="6"/>
  <c r="J10" i="6"/>
  <c r="E10" i="6"/>
  <c r="T9" i="6"/>
  <c r="J9" i="6"/>
  <c r="E9" i="6"/>
  <c r="T8" i="6"/>
  <c r="J8" i="6"/>
  <c r="E8" i="6"/>
  <c r="T7" i="6"/>
  <c r="J7" i="6"/>
  <c r="E7" i="6"/>
  <c r="T6" i="6"/>
  <c r="J6" i="6"/>
  <c r="E6" i="6"/>
  <c r="E43" i="6" s="1"/>
  <c r="T5" i="6"/>
  <c r="J5" i="6"/>
  <c r="J21" i="6" s="1"/>
  <c r="E5" i="6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T35" i="5" s="1"/>
  <c r="V31" i="5"/>
  <c r="V30" i="5"/>
  <c r="V29" i="5"/>
  <c r="V28" i="5"/>
  <c r="B28" i="4" s="1"/>
  <c r="V27" i="5"/>
  <c r="B27" i="4" s="1"/>
  <c r="V26" i="5"/>
  <c r="V25" i="5"/>
  <c r="V24" i="5"/>
  <c r="V23" i="5"/>
  <c r="V22" i="5"/>
  <c r="B22" i="4" s="1"/>
  <c r="V21" i="5"/>
  <c r="B21" i="4" s="1"/>
  <c r="V20" i="5"/>
  <c r="V19" i="5"/>
  <c r="V18" i="5"/>
  <c r="V17" i="5"/>
  <c r="V16" i="5"/>
  <c r="B16" i="4" s="1"/>
  <c r="V15" i="5"/>
  <c r="B15" i="4" s="1"/>
  <c r="V14" i="5"/>
  <c r="V13" i="5"/>
  <c r="V12" i="5"/>
  <c r="V11" i="5"/>
  <c r="S9" i="5"/>
  <c r="R9" i="5"/>
  <c r="Q9" i="5"/>
  <c r="P9" i="5"/>
  <c r="O9" i="5"/>
  <c r="N9" i="5"/>
  <c r="N5" i="5" s="1"/>
  <c r="M9" i="5"/>
  <c r="M5" i="5" s="1"/>
  <c r="L9" i="5"/>
  <c r="K9" i="5"/>
  <c r="J9" i="5"/>
  <c r="I9" i="5"/>
  <c r="H9" i="5"/>
  <c r="G9" i="5"/>
  <c r="F9" i="5"/>
  <c r="E9" i="5"/>
  <c r="D9" i="5"/>
  <c r="C9" i="5"/>
  <c r="B9" i="5"/>
  <c r="V9" i="5" s="1"/>
  <c r="S8" i="5"/>
  <c r="R8" i="5"/>
  <c r="Q8" i="5"/>
  <c r="P8" i="5"/>
  <c r="O8" i="5"/>
  <c r="N8" i="5"/>
  <c r="M8" i="5"/>
  <c r="L8" i="5"/>
  <c r="K8" i="5"/>
  <c r="J8" i="5"/>
  <c r="I8" i="5"/>
  <c r="H8" i="5"/>
  <c r="V8" i="5" s="1"/>
  <c r="G8" i="5"/>
  <c r="F8" i="5"/>
  <c r="E8" i="5"/>
  <c r="D8" i="5"/>
  <c r="C8" i="5"/>
  <c r="B8" i="5"/>
  <c r="S7" i="5"/>
  <c r="R7" i="5"/>
  <c r="R5" i="5" s="1"/>
  <c r="Q7" i="5"/>
  <c r="Q5" i="5" s="1"/>
  <c r="P7" i="5"/>
  <c r="P5" i="5" s="1"/>
  <c r="O7" i="5"/>
  <c r="O5" i="5" s="1"/>
  <c r="N7" i="5"/>
  <c r="M7" i="5"/>
  <c r="L7" i="5"/>
  <c r="K7" i="5"/>
  <c r="J7" i="5"/>
  <c r="I7" i="5"/>
  <c r="H7" i="5"/>
  <c r="H5" i="5" s="1"/>
  <c r="G7" i="5"/>
  <c r="G5" i="5" s="1"/>
  <c r="F7" i="5"/>
  <c r="F5" i="5" s="1"/>
  <c r="E7" i="5"/>
  <c r="E5" i="5" s="1"/>
  <c r="D7" i="5"/>
  <c r="D5" i="5" s="1"/>
  <c r="C7" i="5"/>
  <c r="C5" i="5" s="1"/>
  <c r="B7" i="5"/>
  <c r="L5" i="5"/>
  <c r="K5" i="5"/>
  <c r="J5" i="5"/>
  <c r="I5" i="5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Z34" i="4" s="1"/>
  <c r="H34" i="4"/>
  <c r="G34" i="4"/>
  <c r="F34" i="4"/>
  <c r="E34" i="4"/>
  <c r="D34" i="4"/>
  <c r="C34" i="4"/>
  <c r="AA31" i="4"/>
  <c r="B31" i="4"/>
  <c r="AA30" i="4"/>
  <c r="B30" i="4"/>
  <c r="AA29" i="4"/>
  <c r="B29" i="4" s="1"/>
  <c r="AA28" i="4"/>
  <c r="AA27" i="4"/>
  <c r="AA26" i="4"/>
  <c r="B26" i="4"/>
  <c r="AA25" i="4"/>
  <c r="B25" i="4"/>
  <c r="AA24" i="4"/>
  <c r="B24" i="4"/>
  <c r="AA23" i="4"/>
  <c r="B23" i="4" s="1"/>
  <c r="AA22" i="4"/>
  <c r="AA21" i="4"/>
  <c r="AA20" i="4"/>
  <c r="B20" i="4"/>
  <c r="AA19" i="4"/>
  <c r="B19" i="4"/>
  <c r="AA18" i="4"/>
  <c r="B18" i="4"/>
  <c r="AA17" i="4"/>
  <c r="B17" i="4" s="1"/>
  <c r="AA16" i="4"/>
  <c r="AA15" i="4"/>
  <c r="AA14" i="4"/>
  <c r="B14" i="4"/>
  <c r="AA13" i="4"/>
  <c r="B13" i="4"/>
  <c r="AA12" i="4"/>
  <c r="B12" i="4"/>
  <c r="AA11" i="4"/>
  <c r="B11" i="4" s="1"/>
  <c r="B34" i="4" s="1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J5" i="4" s="1"/>
  <c r="I9" i="4"/>
  <c r="H9" i="4"/>
  <c r="G9" i="4"/>
  <c r="F9" i="4"/>
  <c r="E9" i="4"/>
  <c r="D9" i="4"/>
  <c r="C9" i="4"/>
  <c r="AA9" i="4" s="1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AA8" i="4" s="1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H5" i="4" s="1"/>
  <c r="G7" i="4"/>
  <c r="F7" i="4"/>
  <c r="E7" i="4"/>
  <c r="D7" i="4"/>
  <c r="C7" i="4"/>
  <c r="AA7" i="4" s="1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I5" i="4"/>
  <c r="G5" i="4"/>
  <c r="F5" i="4"/>
  <c r="E5" i="4"/>
  <c r="D5" i="4"/>
  <c r="C5" i="4"/>
  <c r="AA5" i="4" s="1"/>
  <c r="B9" i="4" l="1"/>
  <c r="B8" i="4"/>
  <c r="B5" i="5"/>
  <c r="V5" i="5" s="1"/>
  <c r="B5" i="4" s="1"/>
  <c r="V7" i="5"/>
  <c r="B7" i="4" s="1"/>
</calcChain>
</file>

<file path=xl/sharedStrings.xml><?xml version="1.0" encoding="utf-8"?>
<sst xmlns="http://schemas.openxmlformats.org/spreadsheetml/2006/main" count="770" uniqueCount="543">
  <si>
    <t>住民自治・選挙・行政　　165　</t>
    <rPh sb="0" eb="2">
      <t>ジュウミン</t>
    </rPh>
    <rPh sb="2" eb="4">
      <t>ジチ</t>
    </rPh>
    <rPh sb="5" eb="7">
      <t>センキョ</t>
    </rPh>
    <rPh sb="8" eb="10">
      <t>ギョウセイ</t>
    </rPh>
    <phoneticPr fontId="4"/>
  </si>
  <si>
    <t xml:space="preserve">  14. 住民自治・選挙・行政</t>
    <rPh sb="6" eb="8">
      <t>ジュウミン</t>
    </rPh>
    <rPh sb="8" eb="10">
      <t>ジチ</t>
    </rPh>
    <rPh sb="11" eb="13">
      <t>センキョ</t>
    </rPh>
    <rPh sb="14" eb="16">
      <t>ギョウセイ</t>
    </rPh>
    <phoneticPr fontId="4"/>
  </si>
  <si>
    <t>109.</t>
    <phoneticPr fontId="4"/>
  </si>
  <si>
    <t>　住民自治協議会一覧及び位置図・・・・・166</t>
    <rPh sb="0" eb="2">
      <t>ジュウミン</t>
    </rPh>
    <rPh sb="2" eb="4">
      <t>ジチ</t>
    </rPh>
    <rPh sb="4" eb="7">
      <t>キョウギカイ</t>
    </rPh>
    <rPh sb="7" eb="9">
      <t>イチラン</t>
    </rPh>
    <rPh sb="9" eb="10">
      <t>オヨ</t>
    </rPh>
    <rPh sb="11" eb="13">
      <t>イチ</t>
    </rPh>
    <rPh sb="13" eb="14">
      <t>ズ</t>
    </rPh>
    <phoneticPr fontId="4"/>
  </si>
  <si>
    <t>110.</t>
    <phoneticPr fontId="4"/>
  </si>
  <si>
    <t>　住民自治区別年齢（５歳階級）別人口・・168</t>
    <rPh sb="0" eb="2">
      <t>ジュウミン</t>
    </rPh>
    <rPh sb="2" eb="4">
      <t>ジチ</t>
    </rPh>
    <rPh sb="4" eb="5">
      <t>ク</t>
    </rPh>
    <rPh sb="5" eb="6">
      <t>ベツ</t>
    </rPh>
    <rPh sb="6" eb="8">
      <t>ネンレイ</t>
    </rPh>
    <rPh sb="10" eb="11">
      <t>サイ</t>
    </rPh>
    <rPh sb="11" eb="13">
      <t>カイキュウ</t>
    </rPh>
    <rPh sb="14" eb="15">
      <t>ベツ</t>
    </rPh>
    <rPh sb="15" eb="17">
      <t>ジンコウ</t>
    </rPh>
    <phoneticPr fontId="4"/>
  </si>
  <si>
    <t>111.</t>
    <phoneticPr fontId="4"/>
  </si>
  <si>
    <t>　選挙人名簿登録者数・・・・・・・・・・172</t>
    <rPh sb="1" eb="3">
      <t>センキョ</t>
    </rPh>
    <rPh sb="3" eb="4">
      <t>ヒト</t>
    </rPh>
    <rPh sb="4" eb="6">
      <t>メイボ</t>
    </rPh>
    <rPh sb="6" eb="9">
      <t>トウロクシャ</t>
    </rPh>
    <rPh sb="9" eb="10">
      <t>スウ</t>
    </rPh>
    <phoneticPr fontId="4"/>
  </si>
  <si>
    <t>112.</t>
    <phoneticPr fontId="4"/>
  </si>
  <si>
    <t>　選挙の投票状況・・・・・・・・・・・・174</t>
    <rPh sb="1" eb="3">
      <t>センキョ</t>
    </rPh>
    <rPh sb="4" eb="6">
      <t>トウヒョウ</t>
    </rPh>
    <rPh sb="6" eb="8">
      <t>ジョウキョウ</t>
    </rPh>
    <phoneticPr fontId="4"/>
  </si>
  <si>
    <t>113.</t>
    <phoneticPr fontId="4"/>
  </si>
  <si>
    <t>　歴代正副議長・・・・・・・・・・・・・175</t>
    <rPh sb="1" eb="3">
      <t>レキダイ</t>
    </rPh>
    <rPh sb="3" eb="4">
      <t>セイ</t>
    </rPh>
    <rPh sb="4" eb="5">
      <t>フク</t>
    </rPh>
    <rPh sb="5" eb="7">
      <t>ギチョウ</t>
    </rPh>
    <phoneticPr fontId="4"/>
  </si>
  <si>
    <t>114.</t>
    <phoneticPr fontId="4"/>
  </si>
  <si>
    <t>　歴代市長・副市長・・・・・・・・・・・175</t>
    <rPh sb="1" eb="3">
      <t>レキダイ</t>
    </rPh>
    <rPh sb="3" eb="5">
      <t>シチョウ</t>
    </rPh>
    <rPh sb="6" eb="9">
      <t>フクシチョウ</t>
    </rPh>
    <phoneticPr fontId="4"/>
  </si>
  <si>
    <t>115.</t>
    <phoneticPr fontId="4"/>
  </si>
  <si>
    <t>　職員数の状況・・・・・・・・・・・・・175</t>
    <rPh sb="0" eb="3">
      <t>ショクインスウ</t>
    </rPh>
    <rPh sb="4" eb="6">
      <t>ジョウキョウ</t>
    </rPh>
    <phoneticPr fontId="4"/>
  </si>
  <si>
    <t>166　　住民自治・選挙・行政</t>
    <rPh sb="5" eb="7">
      <t>ジュウミン</t>
    </rPh>
    <rPh sb="7" eb="9">
      <t>ジチ</t>
    </rPh>
    <rPh sb="10" eb="12">
      <t>センキョ</t>
    </rPh>
    <rPh sb="13" eb="15">
      <t>ギョウセイ</t>
    </rPh>
    <phoneticPr fontId="9"/>
  </si>
  <si>
    <t>109．住民自治協議会一覧及び位置図</t>
    <rPh sb="4" eb="6">
      <t>ジュウミン</t>
    </rPh>
    <rPh sb="6" eb="8">
      <t>ジチ</t>
    </rPh>
    <rPh sb="8" eb="11">
      <t>キョウギカイ</t>
    </rPh>
    <rPh sb="11" eb="13">
      <t>イチラン</t>
    </rPh>
    <rPh sb="13" eb="14">
      <t>オヨ</t>
    </rPh>
    <rPh sb="15" eb="17">
      <t>イチ</t>
    </rPh>
    <rPh sb="17" eb="18">
      <t>ズ</t>
    </rPh>
    <phoneticPr fontId="9"/>
  </si>
  <si>
    <t>令和5年4月1日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</si>
  <si>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単　位</t>
    <rPh sb="0" eb="1">
      <t>タン</t>
    </rPh>
    <rPh sb="2" eb="3">
      <t>クライ</t>
    </rPh>
    <phoneticPr fontId="9"/>
  </si>
  <si>
    <t>設立総会</t>
    <rPh sb="0" eb="2">
      <t>セツリツ</t>
    </rPh>
    <rPh sb="2" eb="4">
      <t>ソウカイ</t>
    </rPh>
    <phoneticPr fontId="9"/>
  </si>
  <si>
    <t>名　　　称</t>
    <rPh sb="0" eb="1">
      <t>ナ</t>
    </rPh>
    <rPh sb="4" eb="5">
      <t>ショウ</t>
    </rPh>
    <phoneticPr fontId="9"/>
  </si>
  <si>
    <t>事　務　所</t>
    <rPh sb="0" eb="1">
      <t>コト</t>
    </rPh>
    <rPh sb="2" eb="3">
      <t>ツトム</t>
    </rPh>
    <rPh sb="4" eb="5">
      <t>ショ</t>
    </rPh>
    <phoneticPr fontId="9"/>
  </si>
  <si>
    <t>上野東部</t>
  </si>
  <si>
    <t>東部地域住民自治協議会</t>
  </si>
  <si>
    <t>上野東部地区市民センター</t>
  </si>
  <si>
    <t>上野西部</t>
  </si>
  <si>
    <t>上野西部地区住民自治協議会</t>
  </si>
  <si>
    <t>上野西部地区市民センター</t>
  </si>
  <si>
    <t>上野南部</t>
  </si>
  <si>
    <t>上野南部地区住民自治協議会</t>
    <phoneticPr fontId="9"/>
  </si>
  <si>
    <t>上野南部地区市民センター</t>
  </si>
  <si>
    <t>小田</t>
  </si>
  <si>
    <t>小田町住民自治協議会</t>
  </si>
  <si>
    <t>小田地区市民センター</t>
  </si>
  <si>
    <t>久米</t>
  </si>
  <si>
    <t>久米住民自治協議会</t>
    <rPh sb="0" eb="2">
      <t>クメ</t>
    </rPh>
    <rPh sb="2" eb="4">
      <t>ジュウミン</t>
    </rPh>
    <rPh sb="4" eb="6">
      <t>ジチ</t>
    </rPh>
    <rPh sb="6" eb="9">
      <t>キョウギカイ</t>
    </rPh>
    <phoneticPr fontId="9"/>
  </si>
  <si>
    <t>久米地区市民センター</t>
    <rPh sb="0" eb="2">
      <t>クメ</t>
    </rPh>
    <rPh sb="2" eb="4">
      <t>チク</t>
    </rPh>
    <rPh sb="4" eb="6">
      <t>シミン</t>
    </rPh>
    <phoneticPr fontId="9"/>
  </si>
  <si>
    <t>八幡町</t>
    <rPh sb="0" eb="2">
      <t>ヤハタ</t>
    </rPh>
    <rPh sb="2" eb="3">
      <t>チョウ</t>
    </rPh>
    <phoneticPr fontId="4"/>
  </si>
  <si>
    <t>八幡町地区住民自治協議会</t>
    <rPh sb="0" eb="2">
      <t>ヤハタ</t>
    </rPh>
    <rPh sb="2" eb="3">
      <t>チョウ</t>
    </rPh>
    <rPh sb="3" eb="5">
      <t>チク</t>
    </rPh>
    <rPh sb="5" eb="7">
      <t>ジュウミン</t>
    </rPh>
    <rPh sb="7" eb="9">
      <t>ジチ</t>
    </rPh>
    <rPh sb="9" eb="12">
      <t>キョウギカイ</t>
    </rPh>
    <phoneticPr fontId="4"/>
  </si>
  <si>
    <t>八幡町市民館</t>
    <rPh sb="0" eb="2">
      <t>ヤハタ</t>
    </rPh>
    <rPh sb="2" eb="3">
      <t>チョウ</t>
    </rPh>
    <rPh sb="3" eb="6">
      <t>シミンカン</t>
    </rPh>
    <phoneticPr fontId="4"/>
  </si>
  <si>
    <t>花之木</t>
  </si>
  <si>
    <t>花之木地区住民自治協議会</t>
  </si>
  <si>
    <t>花之木地区市民センター</t>
  </si>
  <si>
    <t>長田</t>
  </si>
  <si>
    <t>長田地区住民自治協議会</t>
  </si>
  <si>
    <t>長田地区市民センター</t>
  </si>
  <si>
    <t>新居</t>
  </si>
  <si>
    <t>新居地区住民自治協議会</t>
  </si>
  <si>
    <t>新居地区市民センター</t>
  </si>
  <si>
    <t>三田</t>
  </si>
  <si>
    <t>三田地区住民自治協議会</t>
  </si>
  <si>
    <t>三田地区市民センター</t>
  </si>
  <si>
    <t>諏訪</t>
  </si>
  <si>
    <t>諏訪住民自治会</t>
    <rPh sb="2" eb="4">
      <t>ジュウミン</t>
    </rPh>
    <rPh sb="4" eb="7">
      <t>ジチカイ</t>
    </rPh>
    <phoneticPr fontId="9"/>
  </si>
  <si>
    <t>諏訪地区市民センター</t>
  </si>
  <si>
    <t>府中</t>
  </si>
  <si>
    <t>府中地区住民自治協議会</t>
  </si>
  <si>
    <t>府中地区市民センター</t>
  </si>
  <si>
    <t>中瀬</t>
  </si>
  <si>
    <t>中瀬地域住民自治協議会</t>
  </si>
  <si>
    <t>中瀬地区市民センター</t>
  </si>
  <si>
    <t>友生</t>
  </si>
  <si>
    <t>友生地区住民自治協議会</t>
  </si>
  <si>
    <t>友生地区市民センター</t>
  </si>
  <si>
    <t>猪田</t>
  </si>
  <si>
    <t>猪田地区住民自治協議会</t>
  </si>
  <si>
    <t>猪田地区市民センター</t>
  </si>
  <si>
    <t>依那古</t>
  </si>
  <si>
    <t>依那古地区住民自治協議会</t>
  </si>
  <si>
    <t>依那古地区市民センター</t>
  </si>
  <si>
    <t>比自岐</t>
  </si>
  <si>
    <t>比自岐地区住民自治協議会</t>
  </si>
  <si>
    <t>比自岐地区市民センター</t>
  </si>
  <si>
    <t>神戸</t>
  </si>
  <si>
    <t>神戸地区住民自治協議会</t>
  </si>
  <si>
    <t>神戸地区市民センター</t>
  </si>
  <si>
    <t>きじが台</t>
  </si>
  <si>
    <t>きじが台地区住民自治協議会</t>
  </si>
  <si>
    <t>きじが台地区市民センター</t>
    <rPh sb="4" eb="6">
      <t>チク</t>
    </rPh>
    <rPh sb="6" eb="8">
      <t>シミン</t>
    </rPh>
    <phoneticPr fontId="9"/>
  </si>
  <si>
    <t>古山</t>
  </si>
  <si>
    <t>古山地区住民自治協議会</t>
  </si>
  <si>
    <t>古山地区市民センター</t>
  </si>
  <si>
    <t>花垣</t>
  </si>
  <si>
    <t>花垣地区住民自治協議会</t>
  </si>
  <si>
    <t>花垣地区市民センター</t>
  </si>
  <si>
    <t>ゆめが丘</t>
  </si>
  <si>
    <t>ゆめが丘地区住民自治協議会</t>
  </si>
  <si>
    <t>ゆめが丘地区市民センター</t>
  </si>
  <si>
    <t>柘植</t>
  </si>
  <si>
    <t>柘植地域まちづくり協議会</t>
  </si>
  <si>
    <t>柘植地区市民センター</t>
    <rPh sb="2" eb="4">
      <t>チク</t>
    </rPh>
    <rPh sb="4" eb="6">
      <t>シミン</t>
    </rPh>
    <phoneticPr fontId="9"/>
  </si>
  <si>
    <t>西柘植</t>
  </si>
  <si>
    <t>西柘植地域まちづくり協議会</t>
  </si>
  <si>
    <t>西柘植地区市民センター</t>
    <rPh sb="0" eb="1">
      <t>ニシ</t>
    </rPh>
    <rPh sb="1" eb="3">
      <t>ツゲ</t>
    </rPh>
    <rPh sb="3" eb="5">
      <t>チク</t>
    </rPh>
    <rPh sb="5" eb="7">
      <t>シミン</t>
    </rPh>
    <phoneticPr fontId="9"/>
  </si>
  <si>
    <t>壬生野</t>
  </si>
  <si>
    <t>壬生野地域まちづくり協議会</t>
  </si>
  <si>
    <t>壬生野地区市民センター</t>
    <rPh sb="2" eb="3">
      <t>ノ</t>
    </rPh>
    <rPh sb="3" eb="5">
      <t>チク</t>
    </rPh>
    <rPh sb="5" eb="7">
      <t>シミン</t>
    </rPh>
    <phoneticPr fontId="9"/>
  </si>
  <si>
    <t>島ヶ原</t>
  </si>
  <si>
    <t>島ヶ原地域まちづくり協議会</t>
  </si>
  <si>
    <t>島ヶ原会館</t>
    <rPh sb="0" eb="3">
      <t>シマガハラ</t>
    </rPh>
    <rPh sb="3" eb="5">
      <t>カイカン</t>
    </rPh>
    <phoneticPr fontId="9"/>
  </si>
  <si>
    <t>河合</t>
  </si>
  <si>
    <t>河合地域住民自治協議会</t>
  </si>
  <si>
    <t>河合地区市民センター</t>
    <rPh sb="0" eb="2">
      <t>カワイ</t>
    </rPh>
    <rPh sb="2" eb="4">
      <t>チク</t>
    </rPh>
    <rPh sb="4" eb="6">
      <t>シミン</t>
    </rPh>
    <phoneticPr fontId="9"/>
  </si>
  <si>
    <t>鞆田</t>
  </si>
  <si>
    <t>鞆田自治協議会</t>
  </si>
  <si>
    <t>鞆田地区市民センター</t>
    <rPh sb="0" eb="1">
      <t>トモ</t>
    </rPh>
    <rPh sb="1" eb="2">
      <t>タ</t>
    </rPh>
    <rPh sb="2" eb="4">
      <t>チク</t>
    </rPh>
    <rPh sb="4" eb="6">
      <t>シミン</t>
    </rPh>
    <phoneticPr fontId="9"/>
  </si>
  <si>
    <t>玉滝</t>
    <rPh sb="1" eb="2">
      <t>タキ</t>
    </rPh>
    <phoneticPr fontId="9"/>
  </si>
  <si>
    <t>玉滝地域まちづくり協議会</t>
    <rPh sb="1" eb="2">
      <t>タキ</t>
    </rPh>
    <rPh sb="2" eb="4">
      <t>チイキ</t>
    </rPh>
    <phoneticPr fontId="9"/>
  </si>
  <si>
    <t>玉滝地区市民センター</t>
    <rPh sb="2" eb="4">
      <t>チク</t>
    </rPh>
    <rPh sb="4" eb="6">
      <t>シミン</t>
    </rPh>
    <phoneticPr fontId="9"/>
  </si>
  <si>
    <t>丸柱</t>
  </si>
  <si>
    <t>丸柱地域まちづくり協議会</t>
  </si>
  <si>
    <t>丸柱地区市民センター</t>
    <rPh sb="2" eb="4">
      <t>チク</t>
    </rPh>
    <rPh sb="4" eb="6">
      <t>シミン</t>
    </rPh>
    <phoneticPr fontId="9"/>
  </si>
  <si>
    <t>山田</t>
  </si>
  <si>
    <t>山田地域住民自治協議会</t>
  </si>
  <si>
    <t>山田地区市民センター</t>
    <rPh sb="2" eb="4">
      <t>チク</t>
    </rPh>
    <rPh sb="4" eb="6">
      <t>シミン</t>
    </rPh>
    <phoneticPr fontId="9"/>
  </si>
  <si>
    <t>布引</t>
  </si>
  <si>
    <t>布引地域住民自治協議会</t>
  </si>
  <si>
    <t>布引地区市民センター</t>
    <rPh sb="0" eb="2">
      <t>ヌノビキ</t>
    </rPh>
    <rPh sb="2" eb="4">
      <t>チク</t>
    </rPh>
    <rPh sb="4" eb="6">
      <t>シミン</t>
    </rPh>
    <phoneticPr fontId="9"/>
  </si>
  <si>
    <t>阿波</t>
  </si>
  <si>
    <t>阿波地域住民自治協議会</t>
  </si>
  <si>
    <t>阿波地区市民センター</t>
    <rPh sb="0" eb="2">
      <t>アワ</t>
    </rPh>
    <rPh sb="2" eb="4">
      <t>チク</t>
    </rPh>
    <rPh sb="4" eb="6">
      <t>シミン</t>
    </rPh>
    <phoneticPr fontId="9"/>
  </si>
  <si>
    <t>阿保</t>
  </si>
  <si>
    <t>阿保地区住民自治協議会</t>
  </si>
  <si>
    <t>阿保地区市民センター</t>
    <rPh sb="0" eb="1">
      <t>ア</t>
    </rPh>
    <rPh sb="1" eb="2">
      <t>ホ</t>
    </rPh>
    <rPh sb="2" eb="4">
      <t>チク</t>
    </rPh>
    <rPh sb="4" eb="6">
      <t>シミン</t>
    </rPh>
    <phoneticPr fontId="9"/>
  </si>
  <si>
    <t>上津</t>
  </si>
  <si>
    <t>上津地区住民自治協議会</t>
    <rPh sb="6" eb="8">
      <t>ジチ</t>
    </rPh>
    <phoneticPr fontId="9"/>
  </si>
  <si>
    <t>上津地区市民センター</t>
    <rPh sb="0" eb="2">
      <t>コウヅ</t>
    </rPh>
    <rPh sb="2" eb="4">
      <t>チク</t>
    </rPh>
    <rPh sb="4" eb="6">
      <t>シミン</t>
    </rPh>
    <phoneticPr fontId="9"/>
  </si>
  <si>
    <t>博要</t>
  </si>
  <si>
    <t>博要住民自治協議会</t>
  </si>
  <si>
    <t>博要地区市民センター</t>
    <rPh sb="0" eb="1">
      <t>ハク</t>
    </rPh>
    <rPh sb="2" eb="4">
      <t>チク</t>
    </rPh>
    <rPh sb="4" eb="6">
      <t>シミン</t>
    </rPh>
    <phoneticPr fontId="9"/>
  </si>
  <si>
    <t>高尾</t>
  </si>
  <si>
    <t>高尾住民自治協議会</t>
  </si>
  <si>
    <t>高尾地区市民センター</t>
    <rPh sb="2" eb="4">
      <t>チク</t>
    </rPh>
    <rPh sb="4" eb="6">
      <t>シミン</t>
    </rPh>
    <phoneticPr fontId="9"/>
  </si>
  <si>
    <t>矢持</t>
  </si>
  <si>
    <t>矢持住民自治協議会</t>
  </si>
  <si>
    <t>矢持地区市民センター</t>
    <phoneticPr fontId="9"/>
  </si>
  <si>
    <t>桐ケ丘</t>
    <phoneticPr fontId="9"/>
  </si>
  <si>
    <t>桐ケ丘地区住民自治協議会</t>
    <rPh sb="7" eb="9">
      <t>ジチ</t>
    </rPh>
    <phoneticPr fontId="9"/>
  </si>
  <si>
    <t>桐ケ丘地区市民センター</t>
    <rPh sb="3" eb="5">
      <t>チク</t>
    </rPh>
    <rPh sb="5" eb="7">
      <t>シミン</t>
    </rPh>
    <phoneticPr fontId="9"/>
  </si>
  <si>
    <t>出典：伊賀市地域連携部住民自治推進課</t>
    <rPh sb="0" eb="2">
      <t>シュッテン</t>
    </rPh>
    <rPh sb="3" eb="5">
      <t>イガ</t>
    </rPh>
    <rPh sb="5" eb="6">
      <t>シ</t>
    </rPh>
    <rPh sb="6" eb="8">
      <t>チイキ</t>
    </rPh>
    <rPh sb="8" eb="10">
      <t>レンケイ</t>
    </rPh>
    <rPh sb="10" eb="11">
      <t>ブ</t>
    </rPh>
    <rPh sb="11" eb="13">
      <t>ジュウミン</t>
    </rPh>
    <rPh sb="13" eb="15">
      <t>ジチ</t>
    </rPh>
    <rPh sb="15" eb="17">
      <t>スイシン</t>
    </rPh>
    <rPh sb="17" eb="18">
      <t>カ</t>
    </rPh>
    <phoneticPr fontId="9"/>
  </si>
  <si>
    <t>住民自治・選挙・行政　　167</t>
    <rPh sb="0" eb="2">
      <t>ジュウミン</t>
    </rPh>
    <rPh sb="2" eb="4">
      <t>ジチ</t>
    </rPh>
    <rPh sb="5" eb="7">
      <t>センキョ</t>
    </rPh>
    <rPh sb="8" eb="10">
      <t>ギョウセイ</t>
    </rPh>
    <phoneticPr fontId="9"/>
  </si>
  <si>
    <t>168　　住民自治・選挙・行政</t>
    <rPh sb="5" eb="7">
      <t>ジュウミン</t>
    </rPh>
    <rPh sb="7" eb="9">
      <t>ジチ</t>
    </rPh>
    <rPh sb="10" eb="12">
      <t>センキョ</t>
    </rPh>
    <rPh sb="13" eb="15">
      <t>ギョウセイ</t>
    </rPh>
    <phoneticPr fontId="9"/>
  </si>
  <si>
    <t>住民自治・選挙・行政　　169　</t>
    <rPh sb="0" eb="2">
      <t>ジュウミン</t>
    </rPh>
    <rPh sb="2" eb="4">
      <t>ジチ</t>
    </rPh>
    <rPh sb="5" eb="7">
      <t>センキョ</t>
    </rPh>
    <rPh sb="8" eb="10">
      <t>ギョウセイ</t>
    </rPh>
    <phoneticPr fontId="9"/>
  </si>
  <si>
    <t>110．住民自治区別年齢（５歳階級）別人口</t>
    <rPh sb="4" eb="6">
      <t>ジュウミン</t>
    </rPh>
    <rPh sb="6" eb="8">
      <t>ジチ</t>
    </rPh>
    <rPh sb="8" eb="10">
      <t>クベツ</t>
    </rPh>
    <rPh sb="10" eb="12">
      <t>ネンレイ</t>
    </rPh>
    <rPh sb="14" eb="15">
      <t>サイ</t>
    </rPh>
    <rPh sb="15" eb="17">
      <t>カイキュウ</t>
    </rPh>
    <rPh sb="18" eb="19">
      <t>ベツ</t>
    </rPh>
    <rPh sb="19" eb="21">
      <t>ジンコウ</t>
    </rPh>
    <phoneticPr fontId="9"/>
  </si>
  <si>
    <t>令和6年3月31日 単位：人　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10" eb="12">
      <t>タンイ</t>
    </rPh>
    <rPh sb="13" eb="14">
      <t>ヒト</t>
    </rPh>
    <phoneticPr fontId="9"/>
  </si>
  <si>
    <t>年　齢</t>
    <rPh sb="0" eb="1">
      <t>トシ</t>
    </rPh>
    <rPh sb="2" eb="3">
      <t>ヨワイ</t>
    </rPh>
    <phoneticPr fontId="9"/>
  </si>
  <si>
    <t>総　数</t>
    <rPh sb="0" eb="1">
      <t>フサ</t>
    </rPh>
    <rPh sb="2" eb="3">
      <t>カズ</t>
    </rPh>
    <phoneticPr fontId="9"/>
  </si>
  <si>
    <t>上野東部</t>
    <rPh sb="0" eb="2">
      <t>ウエノ</t>
    </rPh>
    <rPh sb="2" eb="4">
      <t>トウブ</t>
    </rPh>
    <phoneticPr fontId="9"/>
  </si>
  <si>
    <t>上野西部</t>
    <rPh sb="0" eb="2">
      <t>ウエノ</t>
    </rPh>
    <rPh sb="2" eb="4">
      <t>セイブ</t>
    </rPh>
    <phoneticPr fontId="9"/>
  </si>
  <si>
    <t>上野南部</t>
    <rPh sb="0" eb="2">
      <t>ウエノ</t>
    </rPh>
    <rPh sb="2" eb="4">
      <t>ナンブ</t>
    </rPh>
    <phoneticPr fontId="9"/>
  </si>
  <si>
    <t>小田</t>
    <rPh sb="0" eb="1">
      <t>ショウ</t>
    </rPh>
    <rPh sb="1" eb="2">
      <t>タ</t>
    </rPh>
    <phoneticPr fontId="9"/>
  </si>
  <si>
    <t>久米</t>
    <rPh sb="0" eb="2">
      <t>クメ</t>
    </rPh>
    <phoneticPr fontId="9"/>
  </si>
  <si>
    <t>八幡</t>
    <rPh sb="0" eb="2">
      <t>ヤハタ</t>
    </rPh>
    <phoneticPr fontId="9"/>
  </si>
  <si>
    <t>花之木</t>
    <rPh sb="0" eb="3">
      <t>ハナノキ</t>
    </rPh>
    <phoneticPr fontId="9"/>
  </si>
  <si>
    <t>長田</t>
    <rPh sb="0" eb="2">
      <t>ナガタ</t>
    </rPh>
    <phoneticPr fontId="9"/>
  </si>
  <si>
    <t>新居</t>
    <rPh sb="0" eb="2">
      <t>ニイ</t>
    </rPh>
    <phoneticPr fontId="9"/>
  </si>
  <si>
    <t>三田</t>
    <rPh sb="0" eb="2">
      <t>ミタ</t>
    </rPh>
    <phoneticPr fontId="9"/>
  </si>
  <si>
    <t>諏訪</t>
    <rPh sb="0" eb="2">
      <t>スワ</t>
    </rPh>
    <phoneticPr fontId="9"/>
  </si>
  <si>
    <t>府中</t>
    <rPh sb="0" eb="2">
      <t>フチュウ</t>
    </rPh>
    <phoneticPr fontId="9"/>
  </si>
  <si>
    <t>中瀬</t>
    <rPh sb="0" eb="2">
      <t>ナカセ</t>
    </rPh>
    <phoneticPr fontId="9"/>
  </si>
  <si>
    <t>友生</t>
    <rPh sb="0" eb="1">
      <t>トモ</t>
    </rPh>
    <rPh sb="1" eb="2">
      <t>ウ</t>
    </rPh>
    <phoneticPr fontId="9"/>
  </si>
  <si>
    <t>猪田</t>
    <rPh sb="0" eb="1">
      <t>イノシシ</t>
    </rPh>
    <rPh sb="1" eb="2">
      <t>タ</t>
    </rPh>
    <phoneticPr fontId="9"/>
  </si>
  <si>
    <t>依那古</t>
    <rPh sb="0" eb="1">
      <t>ヤスシ</t>
    </rPh>
    <rPh sb="1" eb="3">
      <t>ナゴ</t>
    </rPh>
    <phoneticPr fontId="9"/>
  </si>
  <si>
    <t>比自岐</t>
    <rPh sb="0" eb="3">
      <t>ヒジキ</t>
    </rPh>
    <phoneticPr fontId="9"/>
  </si>
  <si>
    <t>神戸</t>
    <rPh sb="0" eb="2">
      <t>コウベ</t>
    </rPh>
    <phoneticPr fontId="9"/>
  </si>
  <si>
    <t>古山</t>
    <rPh sb="0" eb="2">
      <t>フルヤマ</t>
    </rPh>
    <phoneticPr fontId="9"/>
  </si>
  <si>
    <t>花垣</t>
    <rPh sb="0" eb="1">
      <t>ハナ</t>
    </rPh>
    <rPh sb="1" eb="2">
      <t>カキ</t>
    </rPh>
    <phoneticPr fontId="9"/>
  </si>
  <si>
    <t>ゆめが丘</t>
    <rPh sb="3" eb="4">
      <t>オカ</t>
    </rPh>
    <phoneticPr fontId="9"/>
  </si>
  <si>
    <t>きじが台</t>
    <rPh sb="3" eb="4">
      <t>ダイ</t>
    </rPh>
    <phoneticPr fontId="9"/>
  </si>
  <si>
    <t>15歳未満</t>
    <rPh sb="2" eb="3">
      <t>サイ</t>
    </rPh>
    <rPh sb="3" eb="5">
      <t>ミマン</t>
    </rPh>
    <phoneticPr fontId="9"/>
  </si>
  <si>
    <t>15～64</t>
    <phoneticPr fontId="9"/>
  </si>
  <si>
    <t>65歳以上</t>
    <rPh sb="2" eb="3">
      <t>サイ</t>
    </rPh>
    <rPh sb="3" eb="5">
      <t>イジョウ</t>
    </rPh>
    <phoneticPr fontId="9"/>
  </si>
  <si>
    <t>0～4</t>
    <phoneticPr fontId="9"/>
  </si>
  <si>
    <t>5～9</t>
    <phoneticPr fontId="9"/>
  </si>
  <si>
    <t>10～14</t>
    <phoneticPr fontId="9"/>
  </si>
  <si>
    <t>15～19</t>
    <phoneticPr fontId="9"/>
  </si>
  <si>
    <t>20～24</t>
    <phoneticPr fontId="9"/>
  </si>
  <si>
    <t>25～29</t>
    <phoneticPr fontId="9"/>
  </si>
  <si>
    <t>30～34</t>
    <phoneticPr fontId="9"/>
  </si>
  <si>
    <t>35～39</t>
    <phoneticPr fontId="9"/>
  </si>
  <si>
    <t>40～44</t>
    <phoneticPr fontId="9"/>
  </si>
  <si>
    <t>45～49</t>
    <phoneticPr fontId="9"/>
  </si>
  <si>
    <t>50～54</t>
    <phoneticPr fontId="9"/>
  </si>
  <si>
    <t>55～59</t>
    <phoneticPr fontId="9"/>
  </si>
  <si>
    <t>60～64</t>
    <phoneticPr fontId="9"/>
  </si>
  <si>
    <t>65～69</t>
    <phoneticPr fontId="9"/>
  </si>
  <si>
    <t>70～74</t>
    <phoneticPr fontId="9"/>
  </si>
  <si>
    <t>75～79</t>
    <phoneticPr fontId="9"/>
  </si>
  <si>
    <t>80～84</t>
    <phoneticPr fontId="9"/>
  </si>
  <si>
    <t>85～89</t>
    <phoneticPr fontId="9"/>
  </si>
  <si>
    <t>90～94</t>
    <phoneticPr fontId="9"/>
  </si>
  <si>
    <t>95～99</t>
    <phoneticPr fontId="9"/>
  </si>
  <si>
    <t>100歳以上</t>
    <rPh sb="3" eb="4">
      <t>サイ</t>
    </rPh>
    <rPh sb="4" eb="6">
      <t>イジョウ</t>
    </rPh>
    <phoneticPr fontId="9"/>
  </si>
  <si>
    <t>—</t>
    <phoneticPr fontId="4"/>
  </si>
  <si>
    <t>—</t>
  </si>
  <si>
    <t>170　　住民自治・選挙・行政</t>
    <rPh sb="5" eb="7">
      <t>ジュウミン</t>
    </rPh>
    <rPh sb="7" eb="9">
      <t>ジチ</t>
    </rPh>
    <rPh sb="10" eb="12">
      <t>センキョ</t>
    </rPh>
    <rPh sb="13" eb="15">
      <t>ギョウセイ</t>
    </rPh>
    <phoneticPr fontId="9"/>
  </si>
  <si>
    <t>住民自治・選挙・行政　　171　</t>
    <rPh sb="0" eb="2">
      <t>ジュウミン</t>
    </rPh>
    <rPh sb="2" eb="4">
      <t>ジチ</t>
    </rPh>
    <rPh sb="5" eb="7">
      <t>センキョ</t>
    </rPh>
    <rPh sb="8" eb="10">
      <t>ギョウセイ</t>
    </rPh>
    <phoneticPr fontId="9"/>
  </si>
  <si>
    <t>令和6年3月31日　単位：人　</t>
    <rPh sb="0" eb="2">
      <t>レイワ</t>
    </rPh>
    <rPh sb="3" eb="4">
      <t>ネン</t>
    </rPh>
    <rPh sb="5" eb="6">
      <t>ガツ</t>
    </rPh>
    <rPh sb="8" eb="9">
      <t>ニチ</t>
    </rPh>
    <rPh sb="10" eb="12">
      <t>タンイ</t>
    </rPh>
    <rPh sb="13" eb="14">
      <t>ヒト</t>
    </rPh>
    <phoneticPr fontId="9"/>
  </si>
  <si>
    <t>柘植</t>
    <rPh sb="0" eb="2">
      <t>ツゲ</t>
    </rPh>
    <phoneticPr fontId="9"/>
  </si>
  <si>
    <t>西柘植</t>
    <rPh sb="0" eb="1">
      <t>ニシ</t>
    </rPh>
    <rPh sb="1" eb="3">
      <t>ツゲ</t>
    </rPh>
    <phoneticPr fontId="9"/>
  </si>
  <si>
    <t>壬生野</t>
    <rPh sb="0" eb="2">
      <t>ミブ</t>
    </rPh>
    <rPh sb="2" eb="3">
      <t>ノ</t>
    </rPh>
    <phoneticPr fontId="9"/>
  </si>
  <si>
    <t>島ヶ原</t>
    <rPh sb="0" eb="3">
      <t>シマガハラ</t>
    </rPh>
    <phoneticPr fontId="9"/>
  </si>
  <si>
    <t>河合</t>
    <rPh sb="0" eb="2">
      <t>カワイ</t>
    </rPh>
    <phoneticPr fontId="9"/>
  </si>
  <si>
    <t>鞆田</t>
    <rPh sb="0" eb="1">
      <t>トモ</t>
    </rPh>
    <rPh sb="1" eb="2">
      <t>タ</t>
    </rPh>
    <phoneticPr fontId="9"/>
  </si>
  <si>
    <t>玉滝</t>
    <rPh sb="0" eb="1">
      <t>タマ</t>
    </rPh>
    <rPh sb="1" eb="2">
      <t>タキ</t>
    </rPh>
    <phoneticPr fontId="9"/>
  </si>
  <si>
    <t>丸柱</t>
    <rPh sb="0" eb="1">
      <t>マル</t>
    </rPh>
    <rPh sb="1" eb="2">
      <t>バシラ</t>
    </rPh>
    <phoneticPr fontId="9"/>
  </si>
  <si>
    <t>山田</t>
    <rPh sb="0" eb="2">
      <t>ヤマダ</t>
    </rPh>
    <phoneticPr fontId="9"/>
  </si>
  <si>
    <t>布引</t>
    <rPh sb="0" eb="2">
      <t>ヌノビキ</t>
    </rPh>
    <phoneticPr fontId="9"/>
  </si>
  <si>
    <t>阿波</t>
    <rPh sb="0" eb="2">
      <t>アワ</t>
    </rPh>
    <phoneticPr fontId="9"/>
  </si>
  <si>
    <t>阿保</t>
    <rPh sb="0" eb="2">
      <t>アオ</t>
    </rPh>
    <phoneticPr fontId="9"/>
  </si>
  <si>
    <t>上津</t>
    <rPh sb="0" eb="1">
      <t>ウエ</t>
    </rPh>
    <rPh sb="1" eb="2">
      <t>ツ</t>
    </rPh>
    <phoneticPr fontId="9"/>
  </si>
  <si>
    <t>博要</t>
    <rPh sb="0" eb="1">
      <t>ヒロシ</t>
    </rPh>
    <rPh sb="1" eb="2">
      <t>カナメ</t>
    </rPh>
    <phoneticPr fontId="9"/>
  </si>
  <si>
    <t>高尾</t>
    <rPh sb="0" eb="2">
      <t>タカオ</t>
    </rPh>
    <phoneticPr fontId="9"/>
  </si>
  <si>
    <t>矢持</t>
    <rPh sb="0" eb="1">
      <t>ヤ</t>
    </rPh>
    <rPh sb="1" eb="2">
      <t>モ</t>
    </rPh>
    <phoneticPr fontId="9"/>
  </si>
  <si>
    <t>桐ケ丘</t>
    <rPh sb="0" eb="3">
      <t>キリガオカ</t>
    </rPh>
    <phoneticPr fontId="9"/>
  </si>
  <si>
    <t>出典:伊賀市人権生活環境部戸籍住民課</t>
    <rPh sb="0" eb="2">
      <t>シュッテン</t>
    </rPh>
    <rPh sb="3" eb="5">
      <t>イガ</t>
    </rPh>
    <rPh sb="5" eb="6">
      <t>シ</t>
    </rPh>
    <rPh sb="6" eb="8">
      <t>ジンケン</t>
    </rPh>
    <rPh sb="8" eb="10">
      <t>セイカツ</t>
    </rPh>
    <rPh sb="10" eb="13">
      <t>カンキョウブ</t>
    </rPh>
    <rPh sb="13" eb="15">
      <t>コセキ</t>
    </rPh>
    <rPh sb="15" eb="18">
      <t>ジュウミンカ</t>
    </rPh>
    <phoneticPr fontId="9"/>
  </si>
  <si>
    <t>172　　住民自治・選挙・行政</t>
    <rPh sb="5" eb="7">
      <t>ジュウミン</t>
    </rPh>
    <rPh sb="7" eb="9">
      <t>ジチ</t>
    </rPh>
    <rPh sb="10" eb="12">
      <t>センキョ</t>
    </rPh>
    <rPh sb="13" eb="15">
      <t>ギョウセイ</t>
    </rPh>
    <phoneticPr fontId="9"/>
  </si>
  <si>
    <t>住民自治・選挙・行政　　173</t>
    <rPh sb="0" eb="2">
      <t>ジュウミン</t>
    </rPh>
    <rPh sb="2" eb="4">
      <t>ジチ</t>
    </rPh>
    <rPh sb="5" eb="7">
      <t>センキョ</t>
    </rPh>
    <rPh sb="8" eb="10">
      <t>ギョウセイ</t>
    </rPh>
    <phoneticPr fontId="9"/>
  </si>
  <si>
    <t>174　　住民自治・選挙・行政</t>
    <rPh sb="5" eb="7">
      <t>ジュウミン</t>
    </rPh>
    <rPh sb="7" eb="9">
      <t>ジチ</t>
    </rPh>
    <rPh sb="10" eb="12">
      <t>センキョ</t>
    </rPh>
    <rPh sb="13" eb="15">
      <t>ギョウセイ</t>
    </rPh>
    <phoneticPr fontId="9"/>
  </si>
  <si>
    <t>111．選挙人名簿登録者数</t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phoneticPr fontId="9"/>
  </si>
  <si>
    <t>令和6年12月1日</t>
    <rPh sb="0" eb="2">
      <t>レイワ</t>
    </rPh>
    <rPh sb="3" eb="4">
      <t>ネン</t>
    </rPh>
    <rPh sb="6" eb="7">
      <t>ガツ</t>
    </rPh>
    <rPh sb="8" eb="9">
      <t>ニチ</t>
    </rPh>
    <phoneticPr fontId="4"/>
  </si>
  <si>
    <t>投票区名</t>
    <rPh sb="0" eb="2">
      <t>トウヒョウ</t>
    </rPh>
    <rPh sb="2" eb="3">
      <t>ク</t>
    </rPh>
    <rPh sb="3" eb="4">
      <t>メイ</t>
    </rPh>
    <phoneticPr fontId="9"/>
  </si>
  <si>
    <t>投票所</t>
    <rPh sb="0" eb="2">
      <t>トウヒョウ</t>
    </rPh>
    <rPh sb="2" eb="3">
      <t>ショ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</si>
  <si>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</si>
  <si>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</si>
  <si>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計</t>
    <rPh sb="0" eb="1">
      <t>ケイ</t>
    </rPh>
    <phoneticPr fontId="9"/>
  </si>
  <si>
    <t>上野第１</t>
    <rPh sb="0" eb="2">
      <t>ウエノ</t>
    </rPh>
    <rPh sb="2" eb="3">
      <t>ダイ</t>
    </rPh>
    <phoneticPr fontId="9"/>
  </si>
  <si>
    <t>崇広中学校多目的教室</t>
  </si>
  <si>
    <t>伊賀第１</t>
    <rPh sb="0" eb="2">
      <t>イガ</t>
    </rPh>
    <rPh sb="2" eb="3">
      <t>ダイ</t>
    </rPh>
    <phoneticPr fontId="9"/>
  </si>
  <si>
    <t>新堂元気ステーション</t>
  </si>
  <si>
    <t>大山田第６</t>
    <rPh sb="0" eb="3">
      <t>オオヤマダ</t>
    </rPh>
    <rPh sb="3" eb="4">
      <t>ダイ</t>
    </rPh>
    <phoneticPr fontId="9"/>
  </si>
  <si>
    <t>広瀬小規模集会所</t>
  </si>
  <si>
    <t>上野第２</t>
    <rPh sb="0" eb="2">
      <t>ウエノ</t>
    </rPh>
    <rPh sb="2" eb="3">
      <t>ダイ</t>
    </rPh>
    <phoneticPr fontId="9"/>
  </si>
  <si>
    <t>上野西小学校多目的ホール</t>
  </si>
  <si>
    <t>伊賀第２</t>
    <rPh sb="0" eb="2">
      <t>イガ</t>
    </rPh>
    <rPh sb="2" eb="3">
      <t>ダイ</t>
    </rPh>
    <phoneticPr fontId="9"/>
  </si>
  <si>
    <t>小林集議所</t>
  </si>
  <si>
    <t>大山田第７</t>
    <rPh sb="0" eb="3">
      <t>オオヤマダ</t>
    </rPh>
    <rPh sb="3" eb="4">
      <t>ダイ</t>
    </rPh>
    <phoneticPr fontId="9"/>
  </si>
  <si>
    <t>奥馬野集会所</t>
  </si>
  <si>
    <t>上野第３</t>
    <rPh sb="0" eb="2">
      <t>ウエノ</t>
    </rPh>
    <rPh sb="2" eb="3">
      <t>ダイ</t>
    </rPh>
    <phoneticPr fontId="9"/>
  </si>
  <si>
    <t>車坂町集議所</t>
  </si>
  <si>
    <t>伊賀第３</t>
    <rPh sb="0" eb="2">
      <t>イガ</t>
    </rPh>
    <rPh sb="2" eb="3">
      <t>ダイ</t>
    </rPh>
    <phoneticPr fontId="9"/>
  </si>
  <si>
    <t>下町区コミュニティセンター</t>
  </si>
  <si>
    <t>大山田第８</t>
    <rPh sb="0" eb="3">
      <t>オオヤマダ</t>
    </rPh>
    <rPh sb="3" eb="4">
      <t>ダイ</t>
    </rPh>
    <phoneticPr fontId="9"/>
  </si>
  <si>
    <t>坂下公民館</t>
  </si>
  <si>
    <t>上野第４</t>
    <rPh sb="0" eb="2">
      <t>ウエノ</t>
    </rPh>
    <rPh sb="2" eb="3">
      <t>ダイ</t>
    </rPh>
    <phoneticPr fontId="9"/>
  </si>
  <si>
    <t>農人町集議所</t>
  </si>
  <si>
    <t>伊賀第４</t>
    <rPh sb="0" eb="2">
      <t>イガ</t>
    </rPh>
    <rPh sb="2" eb="3">
      <t>ダイ</t>
    </rPh>
    <phoneticPr fontId="9"/>
  </si>
  <si>
    <t>柘植老人憩いの家</t>
  </si>
  <si>
    <t>大山田第９</t>
    <rPh sb="0" eb="3">
      <t>オオヤマダ</t>
    </rPh>
    <rPh sb="3" eb="4">
      <t>ダイ</t>
    </rPh>
    <phoneticPr fontId="9"/>
  </si>
  <si>
    <t>須原小規模集会所</t>
  </si>
  <si>
    <t>上野第５</t>
    <rPh sb="0" eb="2">
      <t>ウエノ</t>
    </rPh>
    <rPh sb="2" eb="3">
      <t>ダイ</t>
    </rPh>
    <phoneticPr fontId="9"/>
  </si>
  <si>
    <t>上野東小学校音楽室</t>
  </si>
  <si>
    <t>伊賀第５</t>
    <rPh sb="0" eb="2">
      <t>イガ</t>
    </rPh>
    <rPh sb="2" eb="3">
      <t>ダイ</t>
    </rPh>
    <phoneticPr fontId="9"/>
  </si>
  <si>
    <t>中柘植集落センター</t>
  </si>
  <si>
    <t>大山田第１０</t>
    <rPh sb="0" eb="3">
      <t>オオヤマダ</t>
    </rPh>
    <rPh sb="3" eb="4">
      <t>ダイ</t>
    </rPh>
    <phoneticPr fontId="9"/>
  </si>
  <si>
    <t>阿波地区市民センター</t>
  </si>
  <si>
    <t>上野第６</t>
    <rPh sb="0" eb="2">
      <t>ウエノ</t>
    </rPh>
    <rPh sb="2" eb="3">
      <t>ダイ</t>
    </rPh>
    <phoneticPr fontId="9"/>
  </si>
  <si>
    <t>緑ケ丘中学校体育館</t>
    <phoneticPr fontId="4"/>
  </si>
  <si>
    <t>伊賀第６</t>
    <rPh sb="0" eb="2">
      <t>イガ</t>
    </rPh>
    <rPh sb="2" eb="3">
      <t>ダイ</t>
    </rPh>
    <phoneticPr fontId="9"/>
  </si>
  <si>
    <t>上村多目的集会施設</t>
  </si>
  <si>
    <t>大山田第１１</t>
    <rPh sb="0" eb="3">
      <t>オオヤマダ</t>
    </rPh>
    <rPh sb="3" eb="4">
      <t>ダイ</t>
    </rPh>
    <phoneticPr fontId="9"/>
  </si>
  <si>
    <t>平松構造改善センター</t>
  </si>
  <si>
    <t>上野第７</t>
    <rPh sb="0" eb="2">
      <t>ウエノ</t>
    </rPh>
    <rPh sb="2" eb="3">
      <t>ダイ</t>
    </rPh>
    <phoneticPr fontId="9"/>
  </si>
  <si>
    <t>みどり第二保育園</t>
  </si>
  <si>
    <t>伊賀第７</t>
    <rPh sb="0" eb="2">
      <t>イガ</t>
    </rPh>
    <rPh sb="2" eb="3">
      <t>ダイ</t>
    </rPh>
    <phoneticPr fontId="9"/>
  </si>
  <si>
    <t>小杉区高齢者等活性化センター</t>
  </si>
  <si>
    <t>大山田地域計</t>
    <rPh sb="0" eb="3">
      <t>オオヤマダ</t>
    </rPh>
    <rPh sb="3" eb="5">
      <t>チイキ</t>
    </rPh>
    <rPh sb="5" eb="6">
      <t>ケイ</t>
    </rPh>
    <phoneticPr fontId="9"/>
  </si>
  <si>
    <t>上野第８</t>
    <rPh sb="0" eb="2">
      <t>ウエノ</t>
    </rPh>
    <rPh sb="2" eb="3">
      <t>ダイ</t>
    </rPh>
    <phoneticPr fontId="9"/>
  </si>
  <si>
    <t>伊賀第８</t>
    <rPh sb="0" eb="2">
      <t>イガ</t>
    </rPh>
    <rPh sb="2" eb="3">
      <t>ダイ</t>
    </rPh>
    <phoneticPr fontId="9"/>
  </si>
  <si>
    <t>下柘植かがやきの郷</t>
  </si>
  <si>
    <t>青山第１</t>
    <rPh sb="0" eb="2">
      <t>アオヤマ</t>
    </rPh>
    <rPh sb="2" eb="3">
      <t>ダイ</t>
    </rPh>
    <phoneticPr fontId="9"/>
  </si>
  <si>
    <t>青山複合施設（アオーネ）</t>
  </si>
  <si>
    <t>上野第９</t>
    <rPh sb="0" eb="2">
      <t>ウエノ</t>
    </rPh>
    <rPh sb="2" eb="3">
      <t>ダイ</t>
    </rPh>
    <phoneticPr fontId="9"/>
  </si>
  <si>
    <t>伊賀第９</t>
    <rPh sb="0" eb="2">
      <t>イガ</t>
    </rPh>
    <rPh sb="2" eb="3">
      <t>ダイ</t>
    </rPh>
    <phoneticPr fontId="9"/>
  </si>
  <si>
    <t>愛田公民館</t>
    <rPh sb="0" eb="2">
      <t>アイタ</t>
    </rPh>
    <rPh sb="2" eb="5">
      <t>コウミンカン</t>
    </rPh>
    <phoneticPr fontId="6"/>
  </si>
  <si>
    <t>青山第２</t>
    <rPh sb="0" eb="2">
      <t>アオヤマ</t>
    </rPh>
    <rPh sb="2" eb="3">
      <t>ダイ</t>
    </rPh>
    <phoneticPr fontId="9"/>
  </si>
  <si>
    <t>別府区集会所</t>
  </si>
  <si>
    <t>上野第１０</t>
    <rPh sb="0" eb="2">
      <t>ウエノ</t>
    </rPh>
    <rPh sb="2" eb="3">
      <t>ダイ</t>
    </rPh>
    <phoneticPr fontId="9"/>
  </si>
  <si>
    <t>放課後児童クラブふたば</t>
  </si>
  <si>
    <t>　伊賀第１０</t>
    <rPh sb="1" eb="3">
      <t>イガ</t>
    </rPh>
    <rPh sb="3" eb="4">
      <t>ダイ</t>
    </rPh>
    <phoneticPr fontId="9"/>
  </si>
  <si>
    <t>山畑農事集会所</t>
  </si>
  <si>
    <t>青山第３</t>
    <rPh sb="0" eb="2">
      <t>アオヤマ</t>
    </rPh>
    <rPh sb="2" eb="3">
      <t>ダイ</t>
    </rPh>
    <phoneticPr fontId="9"/>
  </si>
  <si>
    <t>青山羽根生活改善センター</t>
  </si>
  <si>
    <t>上野第１１</t>
    <rPh sb="0" eb="2">
      <t>ウエノ</t>
    </rPh>
    <rPh sb="2" eb="3">
      <t>ダイ</t>
    </rPh>
    <phoneticPr fontId="9"/>
  </si>
  <si>
    <t>愛宕町集議所</t>
  </si>
  <si>
    <t>　伊賀第１１</t>
    <rPh sb="1" eb="3">
      <t>イガ</t>
    </rPh>
    <rPh sb="3" eb="4">
      <t>ダイ</t>
    </rPh>
    <phoneticPr fontId="9"/>
  </si>
  <si>
    <t>希望ヶ丘生きがいセンター</t>
  </si>
  <si>
    <t>青山第４</t>
    <rPh sb="0" eb="2">
      <t>アオヤマ</t>
    </rPh>
    <rPh sb="2" eb="3">
      <t>ダイ</t>
    </rPh>
    <phoneticPr fontId="9"/>
  </si>
  <si>
    <t>伊勢路集会所</t>
  </si>
  <si>
    <t>上野第１２</t>
    <rPh sb="0" eb="2">
      <t>ウエノ</t>
    </rPh>
    <rPh sb="2" eb="3">
      <t>ダイ</t>
    </rPh>
    <phoneticPr fontId="9"/>
  </si>
  <si>
    <t>　伊賀第１２</t>
    <rPh sb="1" eb="3">
      <t>イガ</t>
    </rPh>
    <rPh sb="3" eb="4">
      <t>ダイ</t>
    </rPh>
    <phoneticPr fontId="9"/>
  </si>
  <si>
    <t>川東多目的集会所</t>
  </si>
  <si>
    <t>青山第５</t>
    <rPh sb="0" eb="2">
      <t>アオヤマ</t>
    </rPh>
    <rPh sb="2" eb="3">
      <t>ダイ</t>
    </rPh>
    <phoneticPr fontId="9"/>
  </si>
  <si>
    <t>上津地区市民センター</t>
  </si>
  <si>
    <t>上野第１３</t>
    <rPh sb="0" eb="2">
      <t>ウエノ</t>
    </rPh>
    <rPh sb="2" eb="3">
      <t>ダイ</t>
    </rPh>
    <phoneticPr fontId="9"/>
  </si>
  <si>
    <t>東高倉公民館</t>
  </si>
  <si>
    <t>　伊賀第１３</t>
    <rPh sb="1" eb="3">
      <t>イガ</t>
    </rPh>
    <rPh sb="3" eb="4">
      <t>ダイ</t>
    </rPh>
    <phoneticPr fontId="9"/>
  </si>
  <si>
    <t>川西公民館</t>
  </si>
  <si>
    <t>青山第６</t>
    <rPh sb="0" eb="2">
      <t>アオヤマ</t>
    </rPh>
    <rPh sb="2" eb="3">
      <t>ダイ</t>
    </rPh>
    <phoneticPr fontId="9"/>
  </si>
  <si>
    <t>妙楽地生活改善センター</t>
  </si>
  <si>
    <t>上野第１４</t>
    <rPh sb="0" eb="2">
      <t>ウエノ</t>
    </rPh>
    <rPh sb="2" eb="3">
      <t>ダイ</t>
    </rPh>
    <phoneticPr fontId="9"/>
  </si>
  <si>
    <t>久米地区市民センター</t>
  </si>
  <si>
    <t>　伊賀第１４</t>
    <rPh sb="1" eb="3">
      <t>イガ</t>
    </rPh>
    <rPh sb="3" eb="4">
      <t>ダイ</t>
    </rPh>
    <phoneticPr fontId="9"/>
  </si>
  <si>
    <t>西之澤農事集会所</t>
  </si>
  <si>
    <t>青山第７</t>
    <rPh sb="0" eb="2">
      <t>アオヤマ</t>
    </rPh>
    <rPh sb="2" eb="3">
      <t>ダイ</t>
    </rPh>
    <phoneticPr fontId="9"/>
  </si>
  <si>
    <t>博要地区市民センター</t>
  </si>
  <si>
    <t>上野第１５</t>
    <rPh sb="0" eb="2">
      <t>ウエノ</t>
    </rPh>
    <rPh sb="2" eb="3">
      <t>ダイ</t>
    </rPh>
    <phoneticPr fontId="9"/>
  </si>
  <si>
    <t>八幡町教育集会所</t>
  </si>
  <si>
    <t>　伊賀第１５</t>
    <rPh sb="1" eb="3">
      <t>イガ</t>
    </rPh>
    <rPh sb="3" eb="4">
      <t>ダイ</t>
    </rPh>
    <phoneticPr fontId="9"/>
  </si>
  <si>
    <t>柏野公民館</t>
  </si>
  <si>
    <t>青山第８</t>
    <rPh sb="0" eb="2">
      <t>アオヤマ</t>
    </rPh>
    <rPh sb="2" eb="3">
      <t>ダイ</t>
    </rPh>
    <phoneticPr fontId="9"/>
  </si>
  <si>
    <t>上高尾生活改善センター</t>
  </si>
  <si>
    <t>上野第１６</t>
    <rPh sb="0" eb="2">
      <t>ウエノ</t>
    </rPh>
    <rPh sb="2" eb="3">
      <t>ダイ</t>
    </rPh>
    <phoneticPr fontId="9"/>
  </si>
  <si>
    <t xml:space="preserve">  伊賀第１６</t>
    <rPh sb="2" eb="4">
      <t>イガ</t>
    </rPh>
    <rPh sb="4" eb="5">
      <t>ダイ</t>
    </rPh>
    <phoneticPr fontId="9"/>
  </si>
  <si>
    <t>御代多目的集会所</t>
  </si>
  <si>
    <t>青山第９</t>
    <rPh sb="0" eb="2">
      <t>アオヤマ</t>
    </rPh>
    <rPh sb="2" eb="3">
      <t>ダイ</t>
    </rPh>
    <phoneticPr fontId="9"/>
  </si>
  <si>
    <t>原池集議所</t>
  </si>
  <si>
    <t>上野第１７</t>
    <rPh sb="0" eb="2">
      <t>ウエノ</t>
    </rPh>
    <rPh sb="2" eb="3">
      <t>ダイ</t>
    </rPh>
    <phoneticPr fontId="9"/>
  </si>
  <si>
    <t>伊賀地域計</t>
    <rPh sb="0" eb="2">
      <t>イガ</t>
    </rPh>
    <rPh sb="2" eb="4">
      <t>チイキ</t>
    </rPh>
    <rPh sb="4" eb="5">
      <t>ケイ</t>
    </rPh>
    <phoneticPr fontId="9"/>
  </si>
  <si>
    <t>青山第１０</t>
    <rPh sb="0" eb="2">
      <t>アオヤマ</t>
    </rPh>
    <rPh sb="2" eb="3">
      <t>ダイ</t>
    </rPh>
    <phoneticPr fontId="9"/>
  </si>
  <si>
    <t>青山文化センター</t>
  </si>
  <si>
    <t>上野第１８</t>
    <rPh sb="0" eb="2">
      <t>ウエノ</t>
    </rPh>
    <rPh sb="2" eb="3">
      <t>ダイ</t>
    </rPh>
    <phoneticPr fontId="9"/>
  </si>
  <si>
    <t>島ヶ原第１</t>
    <rPh sb="0" eb="3">
      <t>シマガハラ</t>
    </rPh>
    <rPh sb="3" eb="4">
      <t>ダイ</t>
    </rPh>
    <phoneticPr fontId="9"/>
  </si>
  <si>
    <t>中村区クラブ</t>
  </si>
  <si>
    <t>青山第１１</t>
    <rPh sb="0" eb="2">
      <t>アオヤマ</t>
    </rPh>
    <rPh sb="2" eb="3">
      <t>ダイ</t>
    </rPh>
    <phoneticPr fontId="9"/>
  </si>
  <si>
    <t>川上集会所</t>
  </si>
  <si>
    <t>上野第１９</t>
    <rPh sb="0" eb="2">
      <t>ウエノ</t>
    </rPh>
    <rPh sb="2" eb="3">
      <t>ダイ</t>
    </rPh>
    <phoneticPr fontId="9"/>
  </si>
  <si>
    <t>島ヶ原第２</t>
    <rPh sb="0" eb="3">
      <t>シマガハラ</t>
    </rPh>
    <rPh sb="3" eb="4">
      <t>ダイ</t>
    </rPh>
    <phoneticPr fontId="9"/>
  </si>
  <si>
    <t>町区クラブ</t>
  </si>
  <si>
    <t>青山第１２</t>
    <rPh sb="0" eb="2">
      <t>アオヤマ</t>
    </rPh>
    <rPh sb="2" eb="3">
      <t>ダイ</t>
    </rPh>
    <phoneticPr fontId="9"/>
  </si>
  <si>
    <t>霧生農民研修センター</t>
  </si>
  <si>
    <t>上野第２０</t>
    <rPh sb="0" eb="2">
      <t>ウエノ</t>
    </rPh>
    <rPh sb="2" eb="3">
      <t>ダイ</t>
    </rPh>
    <phoneticPr fontId="9"/>
  </si>
  <si>
    <t>島ヶ原第３</t>
    <rPh sb="0" eb="3">
      <t>シマガハラ</t>
    </rPh>
    <rPh sb="3" eb="4">
      <t>ダイ</t>
    </rPh>
    <phoneticPr fontId="9"/>
  </si>
  <si>
    <t>川南区公民館</t>
  </si>
  <si>
    <t>青山第１３</t>
    <rPh sb="0" eb="2">
      <t>アオヤマ</t>
    </rPh>
    <rPh sb="2" eb="3">
      <t>ダイ</t>
    </rPh>
    <phoneticPr fontId="9"/>
  </si>
  <si>
    <t>腰山コミュニティセンター</t>
  </si>
  <si>
    <t>上野第２１</t>
    <rPh sb="0" eb="2">
      <t>ウエノ</t>
    </rPh>
    <rPh sb="2" eb="3">
      <t>ダイ</t>
    </rPh>
    <phoneticPr fontId="9"/>
  </si>
  <si>
    <t>佐那具町コミュニティセンター</t>
  </si>
  <si>
    <t>島ヶ原第４</t>
    <rPh sb="0" eb="3">
      <t>シマガハラ</t>
    </rPh>
    <rPh sb="3" eb="4">
      <t>ダイ</t>
    </rPh>
    <phoneticPr fontId="9"/>
  </si>
  <si>
    <t>中矢区集議所</t>
  </si>
  <si>
    <t>青山第１４</t>
    <rPh sb="0" eb="2">
      <t>アオヤマ</t>
    </rPh>
    <rPh sb="2" eb="3">
      <t>ダイ</t>
    </rPh>
    <phoneticPr fontId="9"/>
  </si>
  <si>
    <t>諸木公民館</t>
  </si>
  <si>
    <t>上野第２２</t>
    <rPh sb="0" eb="2">
      <t>ウエノ</t>
    </rPh>
    <rPh sb="2" eb="3">
      <t>ダイ</t>
    </rPh>
    <phoneticPr fontId="9"/>
  </si>
  <si>
    <t>島ヶ原地域計</t>
    <rPh sb="0" eb="3">
      <t>シマガハラ</t>
    </rPh>
    <rPh sb="3" eb="5">
      <t>チイキ</t>
    </rPh>
    <rPh sb="5" eb="6">
      <t>ケイ</t>
    </rPh>
    <phoneticPr fontId="9"/>
  </si>
  <si>
    <t>青山第１５</t>
    <rPh sb="0" eb="2">
      <t>アオヤマ</t>
    </rPh>
    <rPh sb="2" eb="3">
      <t>ダイ</t>
    </rPh>
    <phoneticPr fontId="9"/>
  </si>
  <si>
    <t>福川公民館</t>
  </si>
  <si>
    <t>上野第２３</t>
    <rPh sb="0" eb="2">
      <t>ウエノ</t>
    </rPh>
    <rPh sb="2" eb="3">
      <t>ダイ</t>
    </rPh>
    <phoneticPr fontId="9"/>
  </si>
  <si>
    <t>阿山第１</t>
    <rPh sb="0" eb="2">
      <t>アヤマ</t>
    </rPh>
    <rPh sb="2" eb="3">
      <t>ダイ</t>
    </rPh>
    <phoneticPr fontId="9"/>
  </si>
  <si>
    <t>川合公民館</t>
  </si>
  <si>
    <t>青山第１６</t>
    <rPh sb="0" eb="2">
      <t>アオヤマ</t>
    </rPh>
    <rPh sb="2" eb="3">
      <t>ダイ</t>
    </rPh>
    <phoneticPr fontId="9"/>
  </si>
  <si>
    <t>奥鹿野公民館</t>
  </si>
  <si>
    <t>上野第２４</t>
    <rPh sb="0" eb="2">
      <t>ウエノ</t>
    </rPh>
    <rPh sb="2" eb="3">
      <t>ダイ</t>
    </rPh>
    <phoneticPr fontId="9"/>
  </si>
  <si>
    <t>蓮池公民館</t>
  </si>
  <si>
    <t>阿山第２</t>
    <rPh sb="0" eb="2">
      <t>アヤマ</t>
    </rPh>
    <rPh sb="2" eb="3">
      <t>ダイ</t>
    </rPh>
    <phoneticPr fontId="9"/>
  </si>
  <si>
    <t>波敷野公民館</t>
  </si>
  <si>
    <t>青山第１７</t>
    <rPh sb="0" eb="2">
      <t>アオヤマ</t>
    </rPh>
    <rPh sb="2" eb="3">
      <t>ダイ</t>
    </rPh>
    <phoneticPr fontId="9"/>
  </si>
  <si>
    <t>古田集議所</t>
  </si>
  <si>
    <t>上野第２５</t>
    <rPh sb="0" eb="2">
      <t>ウエノ</t>
    </rPh>
    <rPh sb="2" eb="3">
      <t>ダイ</t>
    </rPh>
    <phoneticPr fontId="9"/>
  </si>
  <si>
    <t>阿山第３</t>
    <rPh sb="0" eb="2">
      <t>アヤマ</t>
    </rPh>
    <rPh sb="2" eb="3">
      <t>ダイ</t>
    </rPh>
    <phoneticPr fontId="9"/>
  </si>
  <si>
    <t>石川集落センター</t>
  </si>
  <si>
    <t>青山第１８</t>
    <rPh sb="0" eb="2">
      <t>アオヤマ</t>
    </rPh>
    <rPh sb="2" eb="3">
      <t>ダイ</t>
    </rPh>
    <phoneticPr fontId="9"/>
  </si>
  <si>
    <t>青山中学校武道場</t>
  </si>
  <si>
    <t>上野第２６</t>
    <rPh sb="0" eb="2">
      <t>ウエノ</t>
    </rPh>
    <rPh sb="2" eb="3">
      <t>ダイ</t>
    </rPh>
    <phoneticPr fontId="9"/>
  </si>
  <si>
    <t>予野公民館</t>
  </si>
  <si>
    <t>阿山第４</t>
    <rPh sb="0" eb="2">
      <t>アヤマ</t>
    </rPh>
    <rPh sb="2" eb="3">
      <t>ダイ</t>
    </rPh>
    <phoneticPr fontId="9"/>
  </si>
  <si>
    <t>阿山保健福祉センター</t>
  </si>
  <si>
    <t>青山第１９</t>
    <rPh sb="0" eb="2">
      <t>アオヤマ</t>
    </rPh>
    <rPh sb="2" eb="3">
      <t>ダイ</t>
    </rPh>
    <phoneticPr fontId="9"/>
  </si>
  <si>
    <t>桐ケ丘多目的集会施設</t>
  </si>
  <si>
    <t>上野第２７</t>
    <rPh sb="0" eb="2">
      <t>ウエノ</t>
    </rPh>
    <rPh sb="2" eb="3">
      <t>ダイ</t>
    </rPh>
    <phoneticPr fontId="9"/>
  </si>
  <si>
    <t>大滝ふだば館</t>
  </si>
  <si>
    <t>阿山第５</t>
    <rPh sb="0" eb="2">
      <t>アヤマ</t>
    </rPh>
    <rPh sb="2" eb="3">
      <t>ダイ</t>
    </rPh>
    <phoneticPr fontId="9"/>
  </si>
  <si>
    <t>上友田いきいきセンター</t>
  </si>
  <si>
    <t>青山地域計</t>
    <rPh sb="0" eb="2">
      <t>アオヤマ</t>
    </rPh>
    <rPh sb="2" eb="4">
      <t>チイキ</t>
    </rPh>
    <rPh sb="4" eb="5">
      <t>ケイ</t>
    </rPh>
    <phoneticPr fontId="9"/>
  </si>
  <si>
    <t>上野第２８</t>
    <rPh sb="0" eb="2">
      <t>ウエノ</t>
    </rPh>
    <rPh sb="2" eb="3">
      <t>ダイ</t>
    </rPh>
    <phoneticPr fontId="9"/>
  </si>
  <si>
    <t>白樫公民館</t>
  </si>
  <si>
    <t>阿山第６</t>
    <rPh sb="0" eb="2">
      <t>アヤマ</t>
    </rPh>
    <rPh sb="2" eb="3">
      <t>ダイ</t>
    </rPh>
    <phoneticPr fontId="9"/>
  </si>
  <si>
    <t>鞆田地区市民センター</t>
  </si>
  <si>
    <t>総計（投票区数　９９区）</t>
    <rPh sb="0" eb="2">
      <t>ソウケイ</t>
    </rPh>
    <rPh sb="3" eb="5">
      <t>トウヒョウ</t>
    </rPh>
    <rPh sb="5" eb="6">
      <t>ク</t>
    </rPh>
    <rPh sb="6" eb="7">
      <t>スウ</t>
    </rPh>
    <rPh sb="10" eb="11">
      <t>ク</t>
    </rPh>
    <phoneticPr fontId="9"/>
  </si>
  <si>
    <t>上野第２９</t>
    <rPh sb="0" eb="2">
      <t>ウエノ</t>
    </rPh>
    <rPh sb="2" eb="3">
      <t>ダイ</t>
    </rPh>
    <phoneticPr fontId="9"/>
  </si>
  <si>
    <t>治田ふれあいプラザ</t>
  </si>
  <si>
    <t>阿山第７</t>
    <rPh sb="0" eb="2">
      <t>アヤマ</t>
    </rPh>
    <rPh sb="2" eb="3">
      <t>ダイ</t>
    </rPh>
    <phoneticPr fontId="9"/>
  </si>
  <si>
    <t>玉滝地区市民センター</t>
  </si>
  <si>
    <t>上野第３０</t>
    <rPh sb="0" eb="2">
      <t>ウエノ</t>
    </rPh>
    <rPh sb="2" eb="3">
      <t>ダイ</t>
    </rPh>
    <phoneticPr fontId="9"/>
  </si>
  <si>
    <t>阿山第８</t>
    <rPh sb="0" eb="2">
      <t>アヤマ</t>
    </rPh>
    <rPh sb="2" eb="3">
      <t>ダイ</t>
    </rPh>
    <phoneticPr fontId="9"/>
  </si>
  <si>
    <t>槙山多目的集会施設</t>
  </si>
  <si>
    <t>112．選挙の投票状況</t>
    <rPh sb="4" eb="6">
      <t>センキョ</t>
    </rPh>
    <rPh sb="7" eb="9">
      <t>トウヒョウ</t>
    </rPh>
    <rPh sb="9" eb="11">
      <t>ジョウキョウ</t>
    </rPh>
    <phoneticPr fontId="9"/>
  </si>
  <si>
    <t>上野第３１</t>
    <rPh sb="0" eb="2">
      <t>ウエノ</t>
    </rPh>
    <rPh sb="2" eb="3">
      <t>ダイ</t>
    </rPh>
    <phoneticPr fontId="9"/>
  </si>
  <si>
    <t>下郡コミュニティセンター（下郡教育集会所）</t>
    <rPh sb="0" eb="2">
      <t>シモゴオリ</t>
    </rPh>
    <rPh sb="13" eb="15">
      <t>シモゴオリ</t>
    </rPh>
    <rPh sb="15" eb="17">
      <t>キョウイク</t>
    </rPh>
    <rPh sb="17" eb="20">
      <t>シュウカイジョ</t>
    </rPh>
    <phoneticPr fontId="2"/>
  </si>
  <si>
    <t>阿山第９</t>
    <rPh sb="0" eb="2">
      <t>アヤマ</t>
    </rPh>
    <rPh sb="2" eb="3">
      <t>ダイ</t>
    </rPh>
    <phoneticPr fontId="9"/>
  </si>
  <si>
    <t>丸柱地区市民センター</t>
  </si>
  <si>
    <t>上野第３２</t>
    <rPh sb="0" eb="2">
      <t>ウエノ</t>
    </rPh>
    <rPh sb="2" eb="3">
      <t>ダイ</t>
    </rPh>
    <phoneticPr fontId="9"/>
  </si>
  <si>
    <t>比自岐地区市民センター</t>
    <phoneticPr fontId="4"/>
  </si>
  <si>
    <t>阿山第１０</t>
    <rPh sb="0" eb="2">
      <t>アヤマ</t>
    </rPh>
    <rPh sb="2" eb="3">
      <t>ダイ</t>
    </rPh>
    <phoneticPr fontId="9"/>
  </si>
  <si>
    <t>音羽生活改善センター</t>
  </si>
  <si>
    <t>選挙名</t>
    <rPh sb="0" eb="2">
      <t>センキョ</t>
    </rPh>
    <rPh sb="2" eb="3">
      <t>メイ</t>
    </rPh>
    <phoneticPr fontId="9"/>
  </si>
  <si>
    <t>投票年月日</t>
    <rPh sb="0" eb="2">
      <t>トウヒョウ</t>
    </rPh>
    <rPh sb="2" eb="5">
      <t>ネンガッピ</t>
    </rPh>
    <phoneticPr fontId="9"/>
  </si>
  <si>
    <t>当日有権者数</t>
    <rPh sb="0" eb="2">
      <t>トウジツ</t>
    </rPh>
    <rPh sb="2" eb="5">
      <t>ユウケンシャ</t>
    </rPh>
    <rPh sb="5" eb="6">
      <t>スウ</t>
    </rPh>
    <phoneticPr fontId="9"/>
  </si>
  <si>
    <t>投票者数</t>
    <rPh sb="0" eb="1">
      <t>トウ</t>
    </rPh>
    <rPh sb="1" eb="2">
      <t>ヒョウ</t>
    </rPh>
    <rPh sb="2" eb="3">
      <t>シャ</t>
    </rPh>
    <rPh sb="3" eb="4">
      <t>スウ</t>
    </rPh>
    <phoneticPr fontId="9"/>
  </si>
  <si>
    <t>投票率</t>
    <rPh sb="0" eb="2">
      <t>トウヒョウ</t>
    </rPh>
    <rPh sb="2" eb="3">
      <t>リツ</t>
    </rPh>
    <phoneticPr fontId="9"/>
  </si>
  <si>
    <t>上野第３３</t>
    <rPh sb="0" eb="2">
      <t>ウエノ</t>
    </rPh>
    <rPh sb="2" eb="3">
      <t>ダイ</t>
    </rPh>
    <phoneticPr fontId="9"/>
  </si>
  <si>
    <t>阿山第１１</t>
    <rPh sb="0" eb="2">
      <t>アヤマ</t>
    </rPh>
    <rPh sb="2" eb="3">
      <t>ダイ</t>
    </rPh>
    <phoneticPr fontId="9"/>
  </si>
  <si>
    <t>阿山ハイツ小規模多目的集会施設</t>
  </si>
  <si>
    <t>合計</t>
    <rPh sb="0" eb="2">
      <t>ゴウケイ</t>
    </rPh>
    <phoneticPr fontId="9"/>
  </si>
  <si>
    <t>上野第３４</t>
    <rPh sb="0" eb="2">
      <t>ウエノ</t>
    </rPh>
    <rPh sb="2" eb="3">
      <t>ダイ</t>
    </rPh>
    <phoneticPr fontId="9"/>
  </si>
  <si>
    <t>阿山地域計</t>
    <rPh sb="0" eb="2">
      <t>アヤマ</t>
    </rPh>
    <rPh sb="2" eb="4">
      <t>チイキ</t>
    </rPh>
    <rPh sb="4" eb="5">
      <t>ケイ</t>
    </rPh>
    <phoneticPr fontId="9"/>
  </si>
  <si>
    <t>三重県知事選挙</t>
    <rPh sb="0" eb="3">
      <t>ミエケン</t>
    </rPh>
    <rPh sb="3" eb="5">
      <t>チジ</t>
    </rPh>
    <rPh sb="5" eb="7">
      <t>センキョ</t>
    </rPh>
    <phoneticPr fontId="4"/>
  </si>
  <si>
    <t>平成31年4月7日</t>
  </si>
  <si>
    <t>上野第３５</t>
    <rPh sb="0" eb="2">
      <t>ウエノ</t>
    </rPh>
    <rPh sb="2" eb="3">
      <t>ダイ</t>
    </rPh>
    <phoneticPr fontId="9"/>
  </si>
  <si>
    <t>比土公民館</t>
  </si>
  <si>
    <t>大山田第１</t>
    <rPh sb="0" eb="3">
      <t>オオヤマダ</t>
    </rPh>
    <rPh sb="3" eb="4">
      <t>ダイ</t>
    </rPh>
    <phoneticPr fontId="9"/>
  </si>
  <si>
    <t>大山田福祉センター</t>
  </si>
  <si>
    <t>三重県議会議員選挙</t>
    <rPh sb="0" eb="3">
      <t>ミエケン</t>
    </rPh>
    <rPh sb="3" eb="5">
      <t>ギカイ</t>
    </rPh>
    <rPh sb="5" eb="7">
      <t>ギイン</t>
    </rPh>
    <rPh sb="7" eb="9">
      <t>センキョ</t>
    </rPh>
    <phoneticPr fontId="4"/>
  </si>
  <si>
    <t>上野第３６</t>
    <rPh sb="0" eb="2">
      <t>ウエノ</t>
    </rPh>
    <rPh sb="2" eb="3">
      <t>ダイ</t>
    </rPh>
    <phoneticPr fontId="9"/>
  </si>
  <si>
    <t>きじが台地区市民センター</t>
  </si>
  <si>
    <t>大山田第２</t>
    <rPh sb="0" eb="3">
      <t>オオヤマダ</t>
    </rPh>
    <rPh sb="3" eb="4">
      <t>ダイ</t>
    </rPh>
    <phoneticPr fontId="9"/>
  </si>
  <si>
    <t>平田公民館</t>
  </si>
  <si>
    <t>参議院議員通常選挙</t>
    <rPh sb="0" eb="3">
      <t>サンギイン</t>
    </rPh>
    <rPh sb="3" eb="5">
      <t>ギイン</t>
    </rPh>
    <rPh sb="5" eb="7">
      <t>ツウジョウ</t>
    </rPh>
    <rPh sb="7" eb="9">
      <t>センキョ</t>
    </rPh>
    <phoneticPr fontId="9"/>
  </si>
  <si>
    <t>令和元年7月21日</t>
  </si>
  <si>
    <t>上野第３７</t>
    <rPh sb="0" eb="2">
      <t>ウエノ</t>
    </rPh>
    <rPh sb="2" eb="3">
      <t>ダイ</t>
    </rPh>
    <phoneticPr fontId="9"/>
  </si>
  <si>
    <t>大山田第３</t>
    <rPh sb="0" eb="3">
      <t>オオヤマダ</t>
    </rPh>
    <rPh sb="3" eb="4">
      <t>ダイ</t>
    </rPh>
    <phoneticPr fontId="9"/>
  </si>
  <si>
    <t>千戸小規模集会所</t>
  </si>
  <si>
    <t>伊賀市長選挙</t>
    <rPh sb="0" eb="3">
      <t>イガシ</t>
    </rPh>
    <rPh sb="3" eb="4">
      <t>チョウ</t>
    </rPh>
    <rPh sb="4" eb="6">
      <t>センキョ</t>
    </rPh>
    <phoneticPr fontId="9"/>
  </si>
  <si>
    <t>令和2年11月8日</t>
  </si>
  <si>
    <t>上野第３８</t>
    <rPh sb="0" eb="2">
      <t>ウエノ</t>
    </rPh>
    <rPh sb="2" eb="3">
      <t>ダイ</t>
    </rPh>
    <phoneticPr fontId="9"/>
  </si>
  <si>
    <t>ゆめぽりすセンター</t>
  </si>
  <si>
    <t>大山田第４</t>
    <rPh sb="0" eb="3">
      <t>オオヤマダ</t>
    </rPh>
    <rPh sb="3" eb="4">
      <t>ダイ</t>
    </rPh>
    <phoneticPr fontId="9"/>
  </si>
  <si>
    <t>大沢小規模集会所</t>
  </si>
  <si>
    <t>伊賀市議会議員選挙</t>
    <rPh sb="0" eb="2">
      <t>イガ</t>
    </rPh>
    <rPh sb="2" eb="3">
      <t>シ</t>
    </rPh>
    <rPh sb="3" eb="5">
      <t>ギカイ</t>
    </rPh>
    <rPh sb="5" eb="7">
      <t>ギイン</t>
    </rPh>
    <rPh sb="7" eb="9">
      <t>センキョ</t>
    </rPh>
    <phoneticPr fontId="9"/>
  </si>
  <si>
    <t>令和3年3月28日</t>
  </si>
  <si>
    <t>上野地域計</t>
    <rPh sb="0" eb="2">
      <t>ウエノ</t>
    </rPh>
    <rPh sb="2" eb="4">
      <t>チイキ</t>
    </rPh>
    <rPh sb="4" eb="5">
      <t>ケイ</t>
    </rPh>
    <phoneticPr fontId="9"/>
  </si>
  <si>
    <t>大山田第５</t>
    <rPh sb="0" eb="3">
      <t>オオヤマダ</t>
    </rPh>
    <rPh sb="3" eb="4">
      <t>ダイ</t>
    </rPh>
    <phoneticPr fontId="9"/>
  </si>
  <si>
    <t>東出小規模多目的集会所</t>
    <phoneticPr fontId="4"/>
  </si>
  <si>
    <t>令和3年9月12日</t>
  </si>
  <si>
    <t>衆議院議員総選挙</t>
    <rPh sb="0" eb="3">
      <t>シュウギイン</t>
    </rPh>
    <rPh sb="3" eb="5">
      <t>ギイン</t>
    </rPh>
    <rPh sb="5" eb="6">
      <t>ソウ</t>
    </rPh>
    <rPh sb="6" eb="8">
      <t>センキョ</t>
    </rPh>
    <phoneticPr fontId="9"/>
  </si>
  <si>
    <t>令和3年10月31日</t>
  </si>
  <si>
    <t>参議院議員総選挙</t>
    <rPh sb="0" eb="3">
      <t>サンギイン</t>
    </rPh>
    <rPh sb="3" eb="5">
      <t>ギイン</t>
    </rPh>
    <rPh sb="5" eb="6">
      <t>ソウ</t>
    </rPh>
    <rPh sb="6" eb="8">
      <t>センキョ</t>
    </rPh>
    <phoneticPr fontId="4"/>
  </si>
  <si>
    <t>令和4年7月10日</t>
  </si>
  <si>
    <t>令和5年4月9日</t>
  </si>
  <si>
    <t>令和6年11月10日</t>
    <phoneticPr fontId="4"/>
  </si>
  <si>
    <t>出典：伊賀市選挙管理委員会</t>
    <rPh sb="0" eb="2">
      <t>シュッテン</t>
    </rPh>
    <rPh sb="3" eb="5">
      <t>イガ</t>
    </rPh>
    <rPh sb="5" eb="6">
      <t>シ</t>
    </rPh>
    <rPh sb="6" eb="8">
      <t>センキョ</t>
    </rPh>
    <rPh sb="8" eb="10">
      <t>カンリ</t>
    </rPh>
    <rPh sb="10" eb="13">
      <t>イインカイ</t>
    </rPh>
    <phoneticPr fontId="9"/>
  </si>
  <si>
    <t>住民自治・選挙・行政　　175　</t>
    <phoneticPr fontId="9"/>
  </si>
  <si>
    <t>113．歴代正副議長</t>
    <rPh sb="4" eb="6">
      <t>レキダイ</t>
    </rPh>
    <rPh sb="6" eb="8">
      <t>セイフク</t>
    </rPh>
    <rPh sb="8" eb="10">
      <t>ギチョウ</t>
    </rPh>
    <phoneticPr fontId="9"/>
  </si>
  <si>
    <t>　　　令和6年12月現在</t>
    <rPh sb="3" eb="5">
      <t>レイワ</t>
    </rPh>
    <rPh sb="6" eb="7">
      <t>ネン</t>
    </rPh>
    <rPh sb="7" eb="8">
      <t>ヘイネン</t>
    </rPh>
    <rPh sb="9" eb="10">
      <t>ガツ</t>
    </rPh>
    <rPh sb="10" eb="12">
      <t>ゲンザイ</t>
    </rPh>
    <phoneticPr fontId="9"/>
  </si>
  <si>
    <t>歴代</t>
    <rPh sb="0" eb="2">
      <t>レキダイ</t>
    </rPh>
    <phoneticPr fontId="9"/>
  </si>
  <si>
    <t>議長</t>
    <rPh sb="0" eb="2">
      <t>ギチョウ</t>
    </rPh>
    <phoneticPr fontId="9"/>
  </si>
  <si>
    <t>就任年月</t>
    <rPh sb="0" eb="2">
      <t>シュウニン</t>
    </rPh>
    <rPh sb="2" eb="3">
      <t>ネン</t>
    </rPh>
    <rPh sb="3" eb="4">
      <t>ゲツ</t>
    </rPh>
    <phoneticPr fontId="9"/>
  </si>
  <si>
    <t>退任年月</t>
    <rPh sb="0" eb="2">
      <t>タイニン</t>
    </rPh>
    <rPh sb="2" eb="4">
      <t>ネンゲツ</t>
    </rPh>
    <phoneticPr fontId="9"/>
  </si>
  <si>
    <t>副議長</t>
    <rPh sb="0" eb="3">
      <t>フクギチョウ</t>
    </rPh>
    <phoneticPr fontId="9"/>
  </si>
  <si>
    <t>田山　宏弥</t>
    <rPh sb="0" eb="2">
      <t>タヤマ</t>
    </rPh>
    <rPh sb="3" eb="5">
      <t>ヒロヤ</t>
    </rPh>
    <phoneticPr fontId="20"/>
  </si>
  <si>
    <t>H26.4</t>
  </si>
  <si>
    <t>H27.4</t>
  </si>
  <si>
    <t>前田　孝也</t>
    <rPh sb="0" eb="2">
      <t>マエダ</t>
    </rPh>
    <rPh sb="3" eb="5">
      <t>タカヤ</t>
    </rPh>
    <phoneticPr fontId="20"/>
  </si>
  <si>
    <t>中岡　久徳</t>
    <rPh sb="0" eb="2">
      <t>ナカオカ</t>
    </rPh>
    <rPh sb="3" eb="5">
      <t>ヒサノリ</t>
    </rPh>
    <phoneticPr fontId="20"/>
  </si>
  <si>
    <t>H28.4</t>
  </si>
  <si>
    <t>近森　正利</t>
    <rPh sb="0" eb="2">
      <t>チカモリ</t>
    </rPh>
    <rPh sb="3" eb="5">
      <t>マサトシ</t>
    </rPh>
    <phoneticPr fontId="20"/>
  </si>
  <si>
    <t>北出　忠良</t>
    <rPh sb="0" eb="1">
      <t>キタ</t>
    </rPh>
    <rPh sb="1" eb="2">
      <t>デ</t>
    </rPh>
    <rPh sb="3" eb="5">
      <t>タダヨシ</t>
    </rPh>
    <phoneticPr fontId="20"/>
  </si>
  <si>
    <t>H29.3</t>
  </si>
  <si>
    <t>上田　宗久</t>
    <rPh sb="0" eb="2">
      <t>ウエダ</t>
    </rPh>
    <rPh sb="3" eb="4">
      <t>ムネ</t>
    </rPh>
    <rPh sb="4" eb="5">
      <t>ヒサ</t>
    </rPh>
    <phoneticPr fontId="20"/>
  </si>
  <si>
    <t>空森　栄幸</t>
    <rPh sb="0" eb="1">
      <t>ソラ</t>
    </rPh>
    <rPh sb="1" eb="2">
      <t>モリ</t>
    </rPh>
    <rPh sb="3" eb="4">
      <t>エイ</t>
    </rPh>
    <rPh sb="4" eb="5">
      <t>サチ</t>
    </rPh>
    <phoneticPr fontId="20"/>
  </si>
  <si>
    <t>H29.4</t>
  </si>
  <si>
    <t>H30.4</t>
  </si>
  <si>
    <t>嶋岡　壯吉</t>
    <rPh sb="0" eb="5">
      <t>シマオカ</t>
    </rPh>
    <phoneticPr fontId="20"/>
  </si>
  <si>
    <t>岩田　佐俊</t>
    <rPh sb="0" eb="5">
      <t>イワタ</t>
    </rPh>
    <phoneticPr fontId="20"/>
  </si>
  <si>
    <t>H31.4</t>
  </si>
  <si>
    <t>生中　正嗣</t>
    <rPh sb="0" eb="5">
      <t>イキナカ</t>
    </rPh>
    <phoneticPr fontId="20"/>
  </si>
  <si>
    <t>中谷　一彦　　　R01.4</t>
    <rPh sb="0" eb="2">
      <t>ナカタニ</t>
    </rPh>
    <rPh sb="3" eb="5">
      <t>カズヒコ</t>
    </rPh>
    <phoneticPr fontId="20"/>
  </si>
  <si>
    <t>R2.4</t>
  </si>
  <si>
    <t>福田　香織</t>
    <rPh sb="0" eb="2">
      <t>フクタ</t>
    </rPh>
    <rPh sb="3" eb="5">
      <t>カオリ</t>
    </rPh>
    <phoneticPr fontId="20"/>
  </si>
  <si>
    <t>R3.3</t>
  </si>
  <si>
    <t>森川　徹</t>
    <rPh sb="0" eb="2">
      <t>モリカワ</t>
    </rPh>
    <rPh sb="3" eb="4">
      <t>トオル</t>
    </rPh>
    <phoneticPr fontId="20"/>
  </si>
  <si>
    <t>R2.10</t>
  </si>
  <si>
    <t>市川　岳人</t>
    <rPh sb="0" eb="2">
      <t>イチカワ</t>
    </rPh>
    <rPh sb="3" eb="5">
      <t>ガクト</t>
    </rPh>
    <phoneticPr fontId="20"/>
  </si>
  <si>
    <t>R2.12</t>
  </si>
  <si>
    <t>R3.4</t>
  </si>
  <si>
    <t>R4.4</t>
  </si>
  <si>
    <t>赤堀　久実</t>
    <rPh sb="0" eb="2">
      <t>アカホリ</t>
    </rPh>
    <rPh sb="3" eb="5">
      <t>クミ</t>
    </rPh>
    <phoneticPr fontId="20"/>
  </si>
  <si>
    <t>R5.4</t>
  </si>
  <si>
    <t>西口　和成</t>
    <rPh sb="0" eb="2">
      <t>ニシグチ</t>
    </rPh>
    <rPh sb="3" eb="5">
      <t>カズナリ</t>
    </rPh>
    <phoneticPr fontId="9"/>
  </si>
  <si>
    <t>R6.4</t>
    <phoneticPr fontId="9"/>
  </si>
  <si>
    <t>川上　善幸</t>
    <rPh sb="0" eb="2">
      <t>カワカミ</t>
    </rPh>
    <rPh sb="3" eb="4">
      <t>ゼン</t>
    </rPh>
    <rPh sb="4" eb="5">
      <t>サチ</t>
    </rPh>
    <phoneticPr fontId="9"/>
  </si>
  <si>
    <t>西口　和成</t>
    <rPh sb="0" eb="2">
      <t>ニシグチ</t>
    </rPh>
    <rPh sb="3" eb="5">
      <t>カズナリ</t>
    </rPh>
    <phoneticPr fontId="22"/>
  </si>
  <si>
    <t>R6.4</t>
  </si>
  <si>
    <t>R6.10</t>
  </si>
  <si>
    <t>桃井　弘子</t>
    <rPh sb="0" eb="2">
      <t>モモイ</t>
    </rPh>
    <rPh sb="3" eb="5">
      <t>ヒロコ</t>
    </rPh>
    <phoneticPr fontId="22"/>
  </si>
  <si>
    <t>赤堀　久実</t>
    <rPh sb="0" eb="2">
      <t>アカホリ</t>
    </rPh>
    <rPh sb="3" eb="5">
      <t>クミ</t>
    </rPh>
    <phoneticPr fontId="22"/>
  </si>
  <si>
    <t>R6.11</t>
  </si>
  <si>
    <t>在任中</t>
    <rPh sb="0" eb="3">
      <t>ザイニンチュウ</t>
    </rPh>
    <phoneticPr fontId="22"/>
  </si>
  <si>
    <t>福村　教親</t>
    <rPh sb="0" eb="2">
      <t>フクムラ</t>
    </rPh>
    <rPh sb="3" eb="4">
      <t>オシ</t>
    </rPh>
    <rPh sb="4" eb="5">
      <t>オヤ</t>
    </rPh>
    <phoneticPr fontId="22"/>
  </si>
  <si>
    <t>在任中</t>
    <rPh sb="0" eb="3">
      <t>ザイニンチュウ</t>
    </rPh>
    <phoneticPr fontId="9"/>
  </si>
  <si>
    <t>出典：伊賀市議会事務局</t>
    <rPh sb="0" eb="2">
      <t>シュッテン</t>
    </rPh>
    <rPh sb="3" eb="5">
      <t>イガ</t>
    </rPh>
    <rPh sb="5" eb="6">
      <t>シ</t>
    </rPh>
    <rPh sb="6" eb="8">
      <t>ギカイ</t>
    </rPh>
    <rPh sb="8" eb="11">
      <t>ジムキョク</t>
    </rPh>
    <phoneticPr fontId="9"/>
  </si>
  <si>
    <t>114．歴代市長・副市長</t>
    <rPh sb="4" eb="6">
      <t>レキダイ</t>
    </rPh>
    <rPh sb="6" eb="8">
      <t>シチョウ</t>
    </rPh>
    <rPh sb="9" eb="12">
      <t>フクシチョウ</t>
    </rPh>
    <phoneticPr fontId="9"/>
  </si>
  <si>
    <t>　令和6年12月現在</t>
    <rPh sb="1" eb="3">
      <t>レイワ</t>
    </rPh>
    <rPh sb="4" eb="5">
      <t>ネン</t>
    </rPh>
    <rPh sb="5" eb="6">
      <t>ヘイネン</t>
    </rPh>
    <rPh sb="7" eb="8">
      <t>ガツ</t>
    </rPh>
    <rPh sb="8" eb="10">
      <t>ゲンザイ</t>
    </rPh>
    <phoneticPr fontId="9"/>
  </si>
  <si>
    <t>氏　　名</t>
  </si>
  <si>
    <t>市長</t>
    <rPh sb="0" eb="1">
      <t>シ</t>
    </rPh>
    <rPh sb="1" eb="2">
      <t>チョウ</t>
    </rPh>
    <phoneticPr fontId="9"/>
  </si>
  <si>
    <t>内保　博仁</t>
    <rPh sb="0" eb="1">
      <t>ウチ</t>
    </rPh>
    <rPh sb="1" eb="2">
      <t>ホ</t>
    </rPh>
    <rPh sb="3" eb="5">
      <t>ヒロヒト</t>
    </rPh>
    <phoneticPr fontId="9"/>
  </si>
  <si>
    <t>H20.11</t>
  </si>
  <si>
    <t>H24.11</t>
  </si>
  <si>
    <t>岡本　栄　</t>
    <rPh sb="0" eb="2">
      <t>オカモト</t>
    </rPh>
    <rPh sb="3" eb="4">
      <t>サカ</t>
    </rPh>
    <phoneticPr fontId="9"/>
  </si>
  <si>
    <t>R6.11</t>
    <phoneticPr fontId="9"/>
  </si>
  <si>
    <t>稲森　稔尚</t>
    <rPh sb="0" eb="2">
      <t>イナモリ</t>
    </rPh>
    <rPh sb="3" eb="5">
      <t>トシナオ</t>
    </rPh>
    <phoneticPr fontId="4"/>
  </si>
  <si>
    <t>R6.11</t>
    <phoneticPr fontId="4"/>
  </si>
  <si>
    <t>在任中</t>
    <rPh sb="0" eb="3">
      <t>ザイニンチュウ</t>
    </rPh>
    <phoneticPr fontId="4"/>
  </si>
  <si>
    <t>副市長</t>
    <rPh sb="0" eb="3">
      <t>フクシチョウ</t>
    </rPh>
    <phoneticPr fontId="9"/>
  </si>
  <si>
    <r>
      <rPr>
        <sz val="10"/>
        <rFont val="HG明朝B"/>
        <family val="1"/>
        <charset val="128"/>
      </rPr>
      <t>辻</t>
    </r>
    <r>
      <rPr>
        <sz val="10"/>
        <rFont val="ＭＳ 明朝"/>
        <family val="1"/>
        <charset val="128"/>
      </rPr>
      <t>上　浩司</t>
    </r>
    <rPh sb="0" eb="1">
      <t>ツジ</t>
    </rPh>
    <phoneticPr fontId="9"/>
  </si>
  <si>
    <t>H25.1</t>
  </si>
  <si>
    <t>H28.3</t>
    <phoneticPr fontId="9"/>
  </si>
  <si>
    <t>大森　秀俊</t>
    <rPh sb="0" eb="2">
      <t>オオモリ</t>
    </rPh>
    <rPh sb="3" eb="5">
      <t>ヒデトシ</t>
    </rPh>
    <phoneticPr fontId="9"/>
  </si>
  <si>
    <t>H29.1</t>
  </si>
  <si>
    <t>R5.12</t>
    <phoneticPr fontId="9"/>
  </si>
  <si>
    <t>宮﨑　寿</t>
    <rPh sb="0" eb="2">
      <t>ミヤザキ</t>
    </rPh>
    <rPh sb="3" eb="4">
      <t>ヒサシ</t>
    </rPh>
    <phoneticPr fontId="4"/>
  </si>
  <si>
    <t>R6.1</t>
    <phoneticPr fontId="4"/>
  </si>
  <si>
    <t>出典：伊賀市未来政策部秘書課</t>
    <rPh sb="0" eb="2">
      <t>シュッテン</t>
    </rPh>
    <rPh sb="3" eb="5">
      <t>イガ</t>
    </rPh>
    <rPh sb="5" eb="6">
      <t>シ</t>
    </rPh>
    <rPh sb="6" eb="10">
      <t>ミライセイサク</t>
    </rPh>
    <rPh sb="10" eb="11">
      <t>ブ</t>
    </rPh>
    <rPh sb="11" eb="13">
      <t>ヒショ</t>
    </rPh>
    <rPh sb="13" eb="14">
      <t>カ</t>
    </rPh>
    <phoneticPr fontId="9"/>
  </si>
  <si>
    <t>115．職員数の状況</t>
    <phoneticPr fontId="9"/>
  </si>
  <si>
    <t>令和6年4月1日　単位：人</t>
    <rPh sb="0" eb="2">
      <t>レイワ</t>
    </rPh>
    <rPh sb="3" eb="4">
      <t>ネン</t>
    </rPh>
    <rPh sb="5" eb="6">
      <t>ガツ</t>
    </rPh>
    <rPh sb="7" eb="8">
      <t>ニチ</t>
    </rPh>
    <rPh sb="9" eb="11">
      <t>タンイ</t>
    </rPh>
    <rPh sb="12" eb="13">
      <t>ニン</t>
    </rPh>
    <phoneticPr fontId="9"/>
  </si>
  <si>
    <t>区　　　　　分</t>
    <phoneticPr fontId="9"/>
  </si>
  <si>
    <t>職　員　数</t>
    <rPh sb="0" eb="1">
      <t>ショク</t>
    </rPh>
    <rPh sb="2" eb="3">
      <t>イン</t>
    </rPh>
    <rPh sb="4" eb="5">
      <t>スウ</t>
    </rPh>
    <phoneticPr fontId="9"/>
  </si>
  <si>
    <t>一般行政部門</t>
  </si>
  <si>
    <t>議会</t>
    <phoneticPr fontId="9"/>
  </si>
  <si>
    <t>総務企画</t>
    <rPh sb="0" eb="2">
      <t>ソウム</t>
    </rPh>
    <rPh sb="2" eb="4">
      <t>キカク</t>
    </rPh>
    <phoneticPr fontId="9"/>
  </si>
  <si>
    <t>税務</t>
    <phoneticPr fontId="9"/>
  </si>
  <si>
    <t>民生</t>
    <phoneticPr fontId="9"/>
  </si>
  <si>
    <t>衛生</t>
    <phoneticPr fontId="9"/>
  </si>
  <si>
    <t>労働</t>
    <phoneticPr fontId="9"/>
  </si>
  <si>
    <t>農林水産</t>
    <phoneticPr fontId="9"/>
  </si>
  <si>
    <t>商工</t>
    <phoneticPr fontId="9"/>
  </si>
  <si>
    <t>土木</t>
    <phoneticPr fontId="9"/>
  </si>
  <si>
    <t>小計</t>
    <phoneticPr fontId="9"/>
  </si>
  <si>
    <t>特別行政部門</t>
  </si>
  <si>
    <t>教育</t>
    <phoneticPr fontId="9"/>
  </si>
  <si>
    <t>消防</t>
    <phoneticPr fontId="9"/>
  </si>
  <si>
    <t>公営企業等会計部門</t>
  </si>
  <si>
    <t>病院</t>
    <phoneticPr fontId="9"/>
  </si>
  <si>
    <t>水道</t>
    <phoneticPr fontId="9"/>
  </si>
  <si>
    <t>下水道</t>
    <rPh sb="0" eb="1">
      <t>シタ</t>
    </rPh>
    <phoneticPr fontId="9"/>
  </si>
  <si>
    <t>その他</t>
    <phoneticPr fontId="9"/>
  </si>
  <si>
    <t>　合　　　　　　　計</t>
    <phoneticPr fontId="9"/>
  </si>
  <si>
    <t>出典：伊賀市総務部人事課</t>
    <rPh sb="0" eb="2">
      <t>シュッテン</t>
    </rPh>
    <rPh sb="3" eb="5">
      <t>イガ</t>
    </rPh>
    <rPh sb="5" eb="6">
      <t>シ</t>
    </rPh>
    <rPh sb="6" eb="8">
      <t>ソウム</t>
    </rPh>
    <rPh sb="8" eb="9">
      <t>ブ</t>
    </rPh>
    <rPh sb="9" eb="11">
      <t>ジンジ</t>
    </rPh>
    <rPh sb="11" eb="12">
      <t>カ</t>
    </rPh>
    <phoneticPr fontId="9"/>
  </si>
  <si>
    <t>区分</t>
    <rPh sb="0" eb="2">
      <t>クブン</t>
    </rPh>
    <phoneticPr fontId="9"/>
  </si>
  <si>
    <t>職員数</t>
  </si>
  <si>
    <t>総務企画</t>
  </si>
  <si>
    <t>農林水産</t>
  </si>
  <si>
    <t>下水道</t>
    <rPh sb="0" eb="1">
      <t>シタ</t>
    </rPh>
    <rPh sb="1" eb="3">
      <t>スイドウ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</si>
</sst>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HGS明朝B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28"/>
      <color theme="1"/>
      <name val="HGS明朝B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HGS明朝B"/>
      <family val="1"/>
      <charset val="128"/>
    </font>
    <font>
      <sz val="10"/>
      <name val="HGS創英ﾌﾟﾚｾﾞﾝｽEB"/>
      <family val="1"/>
      <charset val="128"/>
    </font>
    <font>
      <b/>
      <sz val="28"/>
      <color theme="1"/>
      <name val="游ゴシック"/>
      <family val="2"/>
      <charset val="128"/>
      <scheme val="minor"/>
    </font>
    <font>
      <sz val="1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7" fillId="0" borderId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vertical="top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0" fillId="0" borderId="3" xfId="1" applyFont="1" applyBorder="1" applyAlignment="1">
      <alignment horizontal="center" vertical="center"/>
    </xf>
    <xf numFmtId="58" fontId="10" fillId="0" borderId="4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vertical="center" wrapText="1"/>
    </xf>
    <xf numFmtId="31" fontId="12" fillId="0" borderId="5" xfId="1" applyNumberFormat="1" applyFont="1" applyBorder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31" fontId="12" fillId="0" borderId="0" xfId="1" applyNumberFormat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31" fontId="12" fillId="0" borderId="1" xfId="1" applyNumberFormat="1" applyFont="1" applyBorder="1" applyAlignment="1">
      <alignment horizontal="left" vertical="center" wrapText="1"/>
    </xf>
    <xf numFmtId="0" fontId="10" fillId="0" borderId="1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right" vertical="top"/>
    </xf>
    <xf numFmtId="0" fontId="7" fillId="0" borderId="0" xfId="1">
      <alignment vertical="center"/>
    </xf>
    <xf numFmtId="38" fontId="8" fillId="0" borderId="0" xfId="2" applyFont="1" applyAlignment="1">
      <alignment horizontal="left" vertical="top"/>
    </xf>
    <xf numFmtId="38" fontId="8" fillId="0" borderId="0" xfId="2" applyFont="1" applyAlignment="1">
      <alignment horizontal="right" vertical="center"/>
    </xf>
    <xf numFmtId="38" fontId="8" fillId="0" borderId="0" xfId="2" applyFont="1">
      <alignment vertical="center"/>
    </xf>
    <xf numFmtId="38" fontId="8" fillId="0" borderId="0" xfId="2" applyFont="1" applyAlignment="1">
      <alignment horizontal="right" vertical="top"/>
    </xf>
    <xf numFmtId="38" fontId="11" fillId="0" borderId="0" xfId="2" applyFont="1" applyAlignment="1">
      <alignment horizontal="left" vertical="center"/>
    </xf>
    <xf numFmtId="38" fontId="11" fillId="0" borderId="0" xfId="2" applyFont="1" applyAlignment="1">
      <alignment horizontal="right" vertical="center"/>
    </xf>
    <xf numFmtId="38" fontId="10" fillId="0" borderId="0" xfId="2" applyFont="1">
      <alignment vertical="center"/>
    </xf>
    <xf numFmtId="38" fontId="10" fillId="0" borderId="7" xfId="2" applyFont="1" applyBorder="1" applyAlignment="1">
      <alignment horizontal="center" vertical="center"/>
    </xf>
    <xf numFmtId="38" fontId="10" fillId="0" borderId="4" xfId="2" applyFont="1" applyBorder="1" applyAlignment="1">
      <alignment horizontal="center" vertical="center"/>
    </xf>
    <xf numFmtId="38" fontId="8" fillId="0" borderId="4" xfId="2" applyFont="1" applyBorder="1" applyAlignment="1">
      <alignment horizontal="center" vertical="center"/>
    </xf>
    <xf numFmtId="38" fontId="8" fillId="0" borderId="3" xfId="2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/>
    </xf>
    <xf numFmtId="38" fontId="8" fillId="0" borderId="7" xfId="2" applyFont="1" applyFill="1" applyBorder="1" applyAlignment="1">
      <alignment horizontal="center" vertical="center"/>
    </xf>
    <xf numFmtId="38" fontId="13" fillId="0" borderId="7" xfId="2" applyFont="1" applyBorder="1" applyAlignment="1">
      <alignment horizontal="center" vertical="center"/>
    </xf>
    <xf numFmtId="38" fontId="10" fillId="0" borderId="0" xfId="2" applyFont="1" applyAlignment="1">
      <alignment horizontal="center" vertical="center"/>
    </xf>
    <xf numFmtId="38" fontId="14" fillId="0" borderId="0" xfId="2" applyFont="1" applyBorder="1" applyAlignment="1">
      <alignment horizontal="center" vertical="center"/>
    </xf>
    <xf numFmtId="38" fontId="14" fillId="0" borderId="8" xfId="2" applyFont="1" applyBorder="1" applyAlignment="1">
      <alignment horizontal="right" vertical="center"/>
    </xf>
    <xf numFmtId="38" fontId="14" fillId="0" borderId="0" xfId="2" applyFont="1">
      <alignment vertical="center"/>
    </xf>
    <xf numFmtId="38" fontId="14" fillId="0" borderId="8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8" xfId="2" applyFont="1" applyBorder="1" applyAlignment="1">
      <alignment horizontal="right" vertical="center"/>
    </xf>
    <xf numFmtId="38" fontId="10" fillId="0" borderId="8" xfId="2" applyFont="1" applyBorder="1" applyAlignment="1">
      <alignment horizontal="center" vertical="center"/>
    </xf>
    <xf numFmtId="38" fontId="10" fillId="0" borderId="0" xfId="2" applyFont="1" applyFill="1" applyBorder="1">
      <alignment vertical="center"/>
    </xf>
    <xf numFmtId="38" fontId="10" fillId="0" borderId="0" xfId="2" applyFont="1" applyFill="1" applyBorder="1" applyAlignment="1">
      <alignment horizontal="right" vertical="center"/>
    </xf>
    <xf numFmtId="38" fontId="10" fillId="0" borderId="0" xfId="2" applyFont="1" applyAlignment="1">
      <alignment vertical="center"/>
    </xf>
    <xf numFmtId="38" fontId="10" fillId="0" borderId="1" xfId="2" applyFont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38" fontId="10" fillId="0" borderId="1" xfId="2" applyFont="1" applyFill="1" applyBorder="1">
      <alignment vertical="center"/>
    </xf>
    <xf numFmtId="38" fontId="10" fillId="0" borderId="9" xfId="2" applyFont="1" applyBorder="1" applyAlignment="1">
      <alignment horizontal="right" vertical="center"/>
    </xf>
    <xf numFmtId="38" fontId="10" fillId="0" borderId="0" xfId="2" applyFont="1" applyAlignment="1">
      <alignment horizontal="right" vertical="center"/>
    </xf>
    <xf numFmtId="38" fontId="10" fillId="0" borderId="0" xfId="2" applyFont="1" applyBorder="1">
      <alignment vertical="center"/>
    </xf>
    <xf numFmtId="38" fontId="10" fillId="0" borderId="0" xfId="2" applyFont="1" applyBorder="1" applyAlignment="1">
      <alignment horizontal="right" vertical="center"/>
    </xf>
    <xf numFmtId="38" fontId="8" fillId="0" borderId="0" xfId="2" applyFont="1" applyAlignment="1">
      <alignment vertical="center"/>
    </xf>
    <xf numFmtId="38" fontId="10" fillId="0" borderId="0" xfId="2" applyFont="1" applyBorder="1" applyAlignment="1">
      <alignment vertical="center"/>
    </xf>
    <xf numFmtId="38" fontId="14" fillId="0" borderId="10" xfId="2" applyFont="1" applyBorder="1">
      <alignment vertical="center"/>
    </xf>
    <xf numFmtId="38" fontId="14" fillId="0" borderId="5" xfId="2" applyFont="1" applyBorder="1">
      <alignment vertical="center"/>
    </xf>
    <xf numFmtId="38" fontId="14" fillId="0" borderId="11" xfId="2" applyFont="1" applyBorder="1">
      <alignment vertical="center"/>
    </xf>
    <xf numFmtId="38" fontId="10" fillId="0" borderId="8" xfId="2" applyFont="1" applyBorder="1">
      <alignment vertical="center"/>
    </xf>
    <xf numFmtId="38" fontId="10" fillId="0" borderId="8" xfId="2" applyFont="1" applyBorder="1" applyAlignment="1">
      <alignment vertical="center"/>
    </xf>
    <xf numFmtId="38" fontId="10" fillId="0" borderId="12" xfId="2" applyFont="1" applyBorder="1" applyAlignment="1">
      <alignment vertical="center"/>
    </xf>
    <xf numFmtId="38" fontId="10" fillId="0" borderId="12" xfId="2" applyFont="1" applyBorder="1" applyAlignment="1">
      <alignment horizontal="center" vertical="center"/>
    </xf>
    <xf numFmtId="38" fontId="10" fillId="0" borderId="13" xfId="2" applyFont="1" applyBorder="1" applyAlignment="1">
      <alignment horizontal="right" vertical="center"/>
    </xf>
    <xf numFmtId="38" fontId="10" fillId="0" borderId="9" xfId="2" applyFont="1" applyFill="1" applyBorder="1">
      <alignment vertical="center"/>
    </xf>
    <xf numFmtId="38" fontId="10" fillId="0" borderId="0" xfId="2" applyFont="1" applyAlignment="1">
      <alignment horizontal="right" vertical="top"/>
    </xf>
    <xf numFmtId="0" fontId="1" fillId="0" borderId="0" xfId="3">
      <alignment vertical="center"/>
    </xf>
    <xf numFmtId="0" fontId="8" fillId="0" borderId="0" xfId="4" applyFont="1" applyAlignment="1">
      <alignment vertical="top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right" vertical="top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9" fontId="10" fillId="0" borderId="0" xfId="4" applyNumberFormat="1" applyFont="1"/>
    <xf numFmtId="49" fontId="10" fillId="0" borderId="1" xfId="4" applyNumberFormat="1" applyFont="1" applyBorder="1"/>
    <xf numFmtId="49" fontId="10" fillId="0" borderId="0" xfId="4" applyNumberFormat="1" applyFont="1" applyAlignment="1">
      <alignment horizontal="right"/>
    </xf>
    <xf numFmtId="0" fontId="10" fillId="0" borderId="0" xfId="4" applyFont="1" applyAlignment="1">
      <alignment horizontal="right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38" fontId="10" fillId="0" borderId="0" xfId="5" applyFont="1" applyFill="1" applyBorder="1" applyAlignment="1">
      <alignment vertical="center"/>
    </xf>
    <xf numFmtId="38" fontId="10" fillId="0" borderId="5" xfId="5" applyFont="1" applyFill="1" applyBorder="1" applyAlignment="1">
      <alignment vertical="center"/>
    </xf>
    <xf numFmtId="0" fontId="10" fillId="0" borderId="5" xfId="4" applyFont="1" applyBorder="1" applyAlignment="1">
      <alignment vertical="center"/>
    </xf>
    <xf numFmtId="38" fontId="10" fillId="0" borderId="14" xfId="5" applyFont="1" applyFill="1" applyBorder="1" applyAlignment="1">
      <alignment vertical="center"/>
    </xf>
    <xf numFmtId="0" fontId="10" fillId="0" borderId="14" xfId="4" applyFont="1" applyBorder="1" applyAlignment="1">
      <alignment vertical="center"/>
    </xf>
    <xf numFmtId="0" fontId="10" fillId="0" borderId="0" xfId="4" applyFont="1" applyAlignment="1">
      <alignment horizontal="left" vertical="center"/>
    </xf>
    <xf numFmtId="38" fontId="14" fillId="0" borderId="15" xfId="5" applyFont="1" applyFill="1" applyBorder="1" applyAlignment="1">
      <alignment vertical="center"/>
    </xf>
    <xf numFmtId="38" fontId="14" fillId="0" borderId="0" xfId="5" applyFont="1" applyFill="1" applyBorder="1" applyAlignment="1">
      <alignment vertical="center"/>
    </xf>
    <xf numFmtId="0" fontId="10" fillId="0" borderId="5" xfId="4" applyFont="1" applyBorder="1" applyAlignment="1">
      <alignment horizontal="center" vertical="center"/>
    </xf>
    <xf numFmtId="38" fontId="10" fillId="0" borderId="0" xfId="6" applyNumberFormat="1" applyFont="1" applyAlignment="1">
      <alignment horizontal="right" vertical="center"/>
    </xf>
    <xf numFmtId="38" fontId="10" fillId="0" borderId="0" xfId="6" applyNumberFormat="1" applyFont="1" applyAlignment="1">
      <alignment vertical="center"/>
    </xf>
    <xf numFmtId="0" fontId="10" fillId="0" borderId="14" xfId="4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38" fontId="10" fillId="0" borderId="21" xfId="5" applyFont="1" applyFill="1" applyBorder="1" applyAlignment="1">
      <alignment horizontal="center" vertical="center"/>
    </xf>
    <xf numFmtId="38" fontId="14" fillId="0" borderId="15" xfId="4" applyNumberFormat="1" applyFont="1" applyBorder="1" applyAlignment="1">
      <alignment vertical="center"/>
    </xf>
    <xf numFmtId="0" fontId="10" fillId="0" borderId="12" xfId="4" applyFont="1" applyBorder="1" applyAlignment="1">
      <alignment vertical="center"/>
    </xf>
    <xf numFmtId="49" fontId="10" fillId="0" borderId="8" xfId="4" applyNumberFormat="1" applyFont="1" applyBorder="1" applyAlignment="1">
      <alignment horizontal="left" vertical="center"/>
    </xf>
    <xf numFmtId="49" fontId="10" fillId="0" borderId="12" xfId="4" applyNumberFormat="1" applyFont="1" applyBorder="1" applyAlignment="1">
      <alignment horizontal="left" vertical="center"/>
    </xf>
    <xf numFmtId="176" fontId="13" fillId="0" borderId="0" xfId="5" applyNumberFormat="1" applyFont="1" applyFill="1" applyAlignment="1">
      <alignment vertical="center"/>
    </xf>
    <xf numFmtId="38" fontId="13" fillId="0" borderId="0" xfId="5" applyFont="1" applyFill="1" applyAlignment="1">
      <alignment horizontal="center" vertical="center"/>
    </xf>
    <xf numFmtId="176" fontId="13" fillId="0" borderId="12" xfId="4" applyNumberFormat="1" applyFont="1" applyBorder="1" applyAlignment="1">
      <alignment vertical="center"/>
    </xf>
    <xf numFmtId="38" fontId="13" fillId="0" borderId="12" xfId="5" applyFont="1" applyFill="1" applyBorder="1" applyAlignment="1">
      <alignment horizontal="center" vertical="center"/>
    </xf>
    <xf numFmtId="10" fontId="13" fillId="0" borderId="0" xfId="7" applyNumberFormat="1" applyFont="1" applyFill="1" applyAlignment="1">
      <alignment horizontal="right" vertical="center"/>
    </xf>
    <xf numFmtId="2" fontId="10" fillId="0" borderId="0" xfId="4" applyNumberFormat="1" applyFont="1" applyAlignment="1">
      <alignment vertical="center"/>
    </xf>
    <xf numFmtId="38" fontId="10" fillId="0" borderId="5" xfId="6" applyNumberFormat="1" applyFont="1" applyBorder="1" applyAlignment="1">
      <alignment vertical="center"/>
    </xf>
    <xf numFmtId="0" fontId="10" fillId="0" borderId="12" xfId="4" applyFont="1" applyBorder="1" applyAlignment="1">
      <alignment horizontal="left" vertical="center"/>
    </xf>
    <xf numFmtId="38" fontId="10" fillId="0" borderId="14" xfId="6" applyNumberFormat="1" applyFont="1" applyBorder="1" applyAlignment="1">
      <alignment vertical="center"/>
    </xf>
    <xf numFmtId="38" fontId="14" fillId="0" borderId="16" xfId="4" applyNumberFormat="1" applyFont="1" applyBorder="1" applyAlignment="1">
      <alignment vertical="center"/>
    </xf>
    <xf numFmtId="38" fontId="14" fillId="0" borderId="1" xfId="4" applyNumberFormat="1" applyFont="1" applyBorder="1" applyAlignment="1">
      <alignment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vertical="center"/>
    </xf>
    <xf numFmtId="38" fontId="10" fillId="0" borderId="1" xfId="6" applyNumberFormat="1" applyFont="1" applyBorder="1" applyAlignment="1">
      <alignment vertical="center"/>
    </xf>
    <xf numFmtId="38" fontId="10" fillId="0" borderId="1" xfId="5" applyFont="1" applyFill="1" applyBorder="1" applyAlignment="1">
      <alignment vertical="center"/>
    </xf>
    <xf numFmtId="0" fontId="18" fillId="0" borderId="0" xfId="8" applyFont="1">
      <alignment vertical="center"/>
    </xf>
    <xf numFmtId="38" fontId="10" fillId="0" borderId="0" xfId="4" applyNumberFormat="1" applyFont="1" applyAlignment="1">
      <alignment vertical="center"/>
    </xf>
    <xf numFmtId="176" fontId="13" fillId="0" borderId="0" xfId="5" applyNumberFormat="1" applyFont="1" applyFill="1" applyBorder="1" applyAlignment="1">
      <alignment vertical="center"/>
    </xf>
    <xf numFmtId="38" fontId="13" fillId="0" borderId="0" xfId="5" applyFont="1" applyFill="1" applyBorder="1" applyAlignment="1">
      <alignment horizontal="center" vertical="center"/>
    </xf>
    <xf numFmtId="10" fontId="13" fillId="0" borderId="0" xfId="7" applyNumberFormat="1" applyFont="1" applyFill="1" applyBorder="1" applyAlignment="1">
      <alignment horizontal="right" vertical="center"/>
    </xf>
    <xf numFmtId="0" fontId="10" fillId="0" borderId="1" xfId="4" applyFont="1" applyBorder="1" applyAlignment="1">
      <alignment horizontal="left" vertical="center"/>
    </xf>
    <xf numFmtId="49" fontId="10" fillId="0" borderId="9" xfId="4" applyNumberFormat="1" applyFont="1" applyBorder="1" applyAlignment="1">
      <alignment horizontal="left" vertical="center"/>
    </xf>
    <xf numFmtId="49" fontId="10" fillId="0" borderId="13" xfId="4" applyNumberFormat="1" applyFont="1" applyBorder="1" applyAlignment="1">
      <alignment vertical="center"/>
    </xf>
    <xf numFmtId="176" fontId="13" fillId="0" borderId="1" xfId="5" applyNumberFormat="1" applyFont="1" applyFill="1" applyBorder="1" applyAlignment="1">
      <alignment vertical="center"/>
    </xf>
    <xf numFmtId="38" fontId="13" fillId="0" borderId="1" xfId="5" applyFont="1" applyFill="1" applyBorder="1" applyAlignment="1">
      <alignment horizontal="center" vertical="center"/>
    </xf>
    <xf numFmtId="176" fontId="13" fillId="0" borderId="13" xfId="4" applyNumberFormat="1" applyFont="1" applyBorder="1" applyAlignment="1">
      <alignment vertical="center"/>
    </xf>
    <xf numFmtId="38" fontId="13" fillId="0" borderId="13" xfId="5" applyFont="1" applyFill="1" applyBorder="1" applyAlignment="1">
      <alignment horizontal="center" vertical="center"/>
    </xf>
    <xf numFmtId="10" fontId="13" fillId="0" borderId="1" xfId="7" applyNumberFormat="1" applyFont="1" applyFill="1" applyBorder="1" applyAlignment="1">
      <alignment horizontal="right" vertical="center"/>
    </xf>
    <xf numFmtId="176" fontId="10" fillId="0" borderId="0" xfId="4" applyNumberFormat="1" applyFont="1" applyAlignment="1">
      <alignment vertical="center"/>
    </xf>
    <xf numFmtId="0" fontId="19" fillId="0" borderId="0" xfId="4" applyFont="1" applyAlignment="1">
      <alignment vertical="center"/>
    </xf>
    <xf numFmtId="176" fontId="10" fillId="0" borderId="0" xfId="4" applyNumberFormat="1" applyFont="1" applyAlignment="1">
      <alignment horizontal="right" vertical="top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21" fillId="0" borderId="0" xfId="1" applyFont="1">
      <alignment vertical="center"/>
    </xf>
    <xf numFmtId="0" fontId="10" fillId="0" borderId="8" xfId="1" applyFont="1" applyBorder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9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right" vertical="top" indent="1"/>
    </xf>
    <xf numFmtId="0" fontId="10" fillId="0" borderId="7" xfId="1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57" fontId="10" fillId="0" borderId="0" xfId="1" applyNumberFormat="1" applyFont="1" applyAlignment="1">
      <alignment horizontal="center" vertical="center"/>
    </xf>
    <xf numFmtId="57" fontId="10" fillId="0" borderId="14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1" fontId="10" fillId="0" borderId="0" xfId="1" applyNumberFormat="1" applyFont="1" applyAlignment="1">
      <alignment horizontal="right" vertical="center" wrapText="1" indent="1"/>
    </xf>
    <xf numFmtId="0" fontId="10" fillId="0" borderId="5" xfId="1" applyFont="1" applyBorder="1">
      <alignment vertical="center"/>
    </xf>
    <xf numFmtId="41" fontId="10" fillId="0" borderId="5" xfId="1" applyNumberFormat="1" applyFont="1" applyBorder="1" applyAlignment="1">
      <alignment horizontal="right" vertical="center" wrapText="1" indent="1"/>
    </xf>
    <xf numFmtId="0" fontId="10" fillId="0" borderId="14" xfId="1" applyFont="1" applyBorder="1">
      <alignment vertical="center"/>
    </xf>
    <xf numFmtId="41" fontId="10" fillId="0" borderId="14" xfId="1" applyNumberFormat="1" applyFont="1" applyBorder="1" applyAlignment="1">
      <alignment horizontal="right" vertical="center" wrapText="1" indent="1"/>
    </xf>
    <xf numFmtId="0" fontId="14" fillId="0" borderId="26" xfId="1" applyFont="1" applyBorder="1">
      <alignment vertical="center"/>
    </xf>
    <xf numFmtId="0" fontId="14" fillId="0" borderId="1" xfId="1" applyFont="1" applyBorder="1" applyAlignment="1">
      <alignment horizontal="right" vertical="center" wrapText="1" indent="1"/>
    </xf>
    <xf numFmtId="0" fontId="12" fillId="0" borderId="27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right" vertical="center" wrapText="1"/>
    </xf>
    <xf numFmtId="2" fontId="10" fillId="0" borderId="0" xfId="1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quotePrefix="1" applyFont="1">
      <alignment vertical="center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49" fontId="10" fillId="0" borderId="0" xfId="1" applyNumberFormat="1" applyFont="1" applyAlignment="1">
      <alignment horizontal="right"/>
    </xf>
    <xf numFmtId="49" fontId="10" fillId="0" borderId="1" xfId="1" applyNumberFormat="1" applyFont="1" applyBorder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right" vertical="center"/>
    </xf>
    <xf numFmtId="38" fontId="10" fillId="0" borderId="0" xfId="2" applyFont="1" applyFill="1" applyAlignment="1">
      <alignment horizontal="right"/>
    </xf>
    <xf numFmtId="38" fontId="10" fillId="0" borderId="1" xfId="2" applyFont="1" applyFill="1" applyBorder="1" applyAlignment="1">
      <alignment horizontal="right"/>
    </xf>
    <xf numFmtId="38" fontId="10" fillId="0" borderId="6" xfId="2" applyFont="1" applyBorder="1" applyAlignment="1">
      <alignment vertical="top"/>
    </xf>
    <xf numFmtId="0" fontId="14" fillId="0" borderId="15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58" fontId="10" fillId="0" borderId="0" xfId="4" applyNumberFormat="1" applyFont="1" applyAlignment="1">
      <alignment horizontal="center" vertical="center"/>
    </xf>
    <xf numFmtId="38" fontId="14" fillId="0" borderId="16" xfId="4" applyNumberFormat="1" applyFont="1" applyBorder="1" applyAlignment="1">
      <alignment horizontal="right" vertical="center"/>
    </xf>
    <xf numFmtId="0" fontId="11" fillId="0" borderId="0" xfId="4" applyFont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38" fontId="10" fillId="0" borderId="6" xfId="5" applyFont="1" applyFill="1" applyBorder="1" applyAlignment="1">
      <alignment horizontal="center" vertical="center"/>
    </xf>
    <xf numFmtId="38" fontId="10" fillId="0" borderId="17" xfId="5" applyFont="1" applyFill="1" applyBorder="1" applyAlignment="1">
      <alignment horizontal="center" vertical="center"/>
    </xf>
    <xf numFmtId="38" fontId="10" fillId="0" borderId="14" xfId="5" applyFont="1" applyFill="1" applyBorder="1" applyAlignment="1">
      <alignment horizontal="center" vertical="center"/>
    </xf>
    <xf numFmtId="38" fontId="10" fillId="0" borderId="19" xfId="5" applyFont="1" applyFill="1" applyBorder="1" applyAlignment="1">
      <alignment horizontal="center" vertical="center"/>
    </xf>
    <xf numFmtId="38" fontId="10" fillId="0" borderId="18" xfId="5" applyFont="1" applyFill="1" applyBorder="1" applyAlignment="1">
      <alignment horizontal="center" vertical="center"/>
    </xf>
    <xf numFmtId="38" fontId="10" fillId="0" borderId="20" xfId="5" applyFont="1" applyFill="1" applyBorder="1" applyAlignment="1">
      <alignment horizontal="center" vertical="center"/>
    </xf>
    <xf numFmtId="38" fontId="10" fillId="0" borderId="4" xfId="5" applyFont="1" applyFill="1" applyBorder="1" applyAlignment="1">
      <alignment horizontal="center" vertical="center"/>
    </xf>
    <xf numFmtId="38" fontId="10" fillId="0" borderId="7" xfId="5" applyFont="1" applyFill="1" applyBorder="1" applyAlignment="1">
      <alignment horizontal="center" vertical="center"/>
    </xf>
    <xf numFmtId="38" fontId="10" fillId="0" borderId="2" xfId="5" applyFont="1" applyFill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4" xfId="4" applyFont="1" applyBorder="1" applyAlignment="1">
      <alignment horizontal="left" vertical="center"/>
    </xf>
    <xf numFmtId="38" fontId="10" fillId="0" borderId="14" xfId="5" applyFont="1" applyFill="1" applyBorder="1" applyAlignment="1">
      <alignment horizontal="right" vertical="center"/>
    </xf>
    <xf numFmtId="38" fontId="14" fillId="0" borderId="15" xfId="5" applyFont="1" applyFill="1" applyBorder="1" applyAlignment="1">
      <alignment horizontal="right" vertical="center"/>
    </xf>
    <xf numFmtId="38" fontId="14" fillId="0" borderId="14" xfId="5" applyFont="1" applyFill="1" applyBorder="1" applyAlignment="1">
      <alignment horizontal="right" vertical="center"/>
    </xf>
    <xf numFmtId="0" fontId="10" fillId="0" borderId="0" xfId="4" applyFont="1" applyAlignment="1">
      <alignment horizontal="center" vertical="center"/>
    </xf>
    <xf numFmtId="38" fontId="10" fillId="0" borderId="0" xfId="5" applyFont="1" applyFill="1" applyBorder="1" applyAlignment="1">
      <alignment horizontal="right" vertical="center"/>
    </xf>
    <xf numFmtId="0" fontId="10" fillId="0" borderId="5" xfId="4" applyFont="1" applyBorder="1" applyAlignment="1">
      <alignment horizontal="center" vertical="center"/>
    </xf>
    <xf numFmtId="0" fontId="10" fillId="0" borderId="5" xfId="4" applyFont="1" applyBorder="1" applyAlignment="1">
      <alignment horizontal="left" vertical="center"/>
    </xf>
    <xf numFmtId="38" fontId="10" fillId="0" borderId="5" xfId="5" applyFont="1" applyFill="1" applyBorder="1" applyAlignment="1">
      <alignment horizontal="right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0" fillId="0" borderId="14" xfId="1" applyFont="1" applyBorder="1" applyAlignment="1">
      <alignment horizontal="distributed" vertical="center" wrapText="1" indent="3"/>
    </xf>
    <xf numFmtId="0" fontId="10" fillId="0" borderId="19" xfId="1" applyFont="1" applyBorder="1" applyAlignment="1">
      <alignment horizontal="distributed" vertical="center" wrapText="1" indent="3"/>
    </xf>
    <xf numFmtId="0" fontId="14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distributed" vertical="center" wrapText="1" indent="3"/>
    </xf>
    <xf numFmtId="0" fontId="10" fillId="0" borderId="11" xfId="1" applyFont="1" applyBorder="1" applyAlignment="1">
      <alignment horizontal="distributed" vertical="center" wrapText="1" indent="3"/>
    </xf>
    <xf numFmtId="0" fontId="10" fillId="0" borderId="8" xfId="1" applyFont="1" applyBorder="1" applyAlignment="1">
      <alignment horizontal="distributed" vertical="center" wrapText="1" indent="3"/>
    </xf>
    <xf numFmtId="0" fontId="10" fillId="0" borderId="12" xfId="1" applyFont="1" applyBorder="1" applyAlignment="1">
      <alignment horizontal="distributed" vertical="center" wrapText="1" indent="3"/>
    </xf>
    <xf numFmtId="0" fontId="10" fillId="0" borderId="20" xfId="1" applyFont="1" applyBorder="1" applyAlignment="1">
      <alignment horizontal="distributed" vertical="center" wrapText="1" indent="3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distributed" vertical="center" wrapText="1" indent="3"/>
    </xf>
    <xf numFmtId="0" fontId="10" fillId="0" borderId="0" xfId="1" applyFont="1" applyAlignment="1">
      <alignment horizontal="distributed" vertical="center" wrapText="1" indent="3"/>
    </xf>
    <xf numFmtId="0" fontId="10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58" fontId="10" fillId="0" borderId="0" xfId="1" applyNumberFormat="1" applyFont="1" applyAlignment="1">
      <alignment horizontal="right"/>
    </xf>
    <xf numFmtId="58" fontId="10" fillId="0" borderId="1" xfId="1" applyNumberFormat="1" applyFont="1" applyBorder="1" applyAlignment="1">
      <alignment horizontal="right"/>
    </xf>
    <xf numFmtId="0" fontId="10" fillId="0" borderId="17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9">
    <cellStyle name="パーセント 2" xfId="7" xr:uid="{412E5368-21BA-4044-A51D-08D8BFA5E642}"/>
    <cellStyle name="桁区切り 2" xfId="2" xr:uid="{0D343FAF-1A0F-4E33-9C14-E790265F1D36}"/>
    <cellStyle name="桁区切り 2 2" xfId="5" xr:uid="{6F4ED57F-D62D-4F27-B859-9F1A27D753D3}"/>
    <cellStyle name="標準" xfId="0" builtinId="0"/>
    <cellStyle name="標準 10" xfId="8" xr:uid="{BC698C6D-0708-4BD5-98C9-14028FCC73AE}"/>
    <cellStyle name="標準 2" xfId="1" xr:uid="{5BF8FB2B-7743-466E-94B1-304A010DBDCC}"/>
    <cellStyle name="標準 2 2" xfId="4" xr:uid="{5B79DF2A-A82F-4D39-809D-3597B4BDD23A}"/>
    <cellStyle name="標準 2 4" xfId="3" xr:uid="{4022FCE4-2C2C-49F2-8F56-65A8E04F2188}"/>
    <cellStyle name="標準_投票所" xfId="6" xr:uid="{B024BE3C-79D0-4F80-A984-0501DE7E924E}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職 員 数</a:t>
            </a:r>
            <a:endParaRPr lang="ja-JP" altLang="en-US"/>
          </a:p>
        </c:rich>
      </c:tx>
      <c:layout>
        <c:manualLayout>
          <c:xMode val="edge"/>
          <c:yMode val="edge"/>
          <c:x val="4.2707984082634834E-2"/>
          <c:y val="0.21346131554022535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064735945485518"/>
          <c:y val="0.34586466165413532"/>
          <c:w val="0.47700170357751276"/>
          <c:h val="0.41729323308270677"/>
        </c:manualLayout>
      </c:layout>
      <c:pie3DChart>
        <c:varyColors val="1"/>
        <c:ser>
          <c:idx val="0"/>
          <c:order val="0"/>
          <c:tx>
            <c:strRef>
              <c:f>'113.114.115'!$E$71</c:f>
              <c:strCache>
                <c:ptCount val="1"/>
                <c:pt idx="0">
                  <c:v>職員数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1F-4BC7-8025-2AF6877667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1F-4BC7-8025-2AF6877667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1F-4BC7-8025-2AF6877667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1F-4BC7-8025-2AF6877667A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C1F-4BC7-8025-2AF6877667A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C1F-4BC7-8025-2AF6877667A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C1F-4BC7-8025-2AF6877667A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C1F-4BC7-8025-2AF6877667A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C1F-4BC7-8025-2AF6877667A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C1F-4BC7-8025-2AF6877667A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FC1F-4BC7-8025-2AF6877667A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FC1F-4BC7-8025-2AF6877667A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C1F-4BC7-8025-2AF6877667A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C1F-4BC7-8025-2AF6877667A5}"/>
              </c:ext>
            </c:extLst>
          </c:dPt>
          <c:dLbls>
            <c:dLbl>
              <c:idx val="0"/>
              <c:layout>
                <c:manualLayout>
                  <c:x val="6.9380968715922087E-2"/>
                  <c:y val="-9.66909015610799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F-4BC7-8025-2AF6877667A5}"/>
                </c:ext>
              </c:extLst>
            </c:dLbl>
            <c:dLbl>
              <c:idx val="1"/>
              <c:layout>
                <c:manualLayout>
                  <c:x val="4.4783841054437924E-2"/>
                  <c:y val="-0.11882844225614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F-4BC7-8025-2AF6877667A5}"/>
                </c:ext>
              </c:extLst>
            </c:dLbl>
            <c:dLbl>
              <c:idx val="2"/>
              <c:layout>
                <c:manualLayout>
                  <c:x val="7.5614271851163539E-2"/>
                  <c:y val="-6.2935566624869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F-4BC7-8025-2AF6877667A5}"/>
                </c:ext>
              </c:extLst>
            </c:dLbl>
            <c:dLbl>
              <c:idx val="3"/>
              <c:layout>
                <c:manualLayout>
                  <c:x val="9.2436275623576356E-2"/>
                  <c:y val="-6.12582971918966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F-4BC7-8025-2AF6877667A5}"/>
                </c:ext>
              </c:extLst>
            </c:dLbl>
            <c:dLbl>
              <c:idx val="4"/>
              <c:layout>
                <c:manualLayout>
                  <c:x val="0.16186704899136903"/>
                  <c:y val="6.125657160606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F-4BC7-8025-2AF6877667A5}"/>
                </c:ext>
              </c:extLst>
            </c:dLbl>
            <c:dLbl>
              <c:idx val="5"/>
              <c:layout>
                <c:manualLayout>
                  <c:x val="5.5541645858424679E-2"/>
                  <c:y val="9.57544836471982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F-4BC7-8025-2AF6877667A5}"/>
                </c:ext>
              </c:extLst>
            </c:dLbl>
            <c:dLbl>
              <c:idx val="6"/>
              <c:layout>
                <c:manualLayout>
                  <c:x val="-2.9960050949513664E-2"/>
                  <c:y val="6.9525438584090812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商工</a:t>
                    </a:r>
                  </a:p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0.9%</a:t>
                    </a:r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C1F-4BC7-8025-2AF6877667A5}"/>
                </c:ext>
              </c:extLst>
            </c:dLbl>
            <c:dLbl>
              <c:idx val="7"/>
              <c:layout>
                <c:manualLayout>
                  <c:x val="-0.10101445126373512"/>
                  <c:y val="4.29250980707950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1F-4BC7-8025-2AF6877667A5}"/>
                </c:ext>
              </c:extLst>
            </c:dLbl>
            <c:dLbl>
              <c:idx val="8"/>
              <c:layout>
                <c:manualLayout>
                  <c:x val="-6.4120593663728645E-2"/>
                  <c:y val="7.20897994869258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1F-4BC7-8025-2AF6877667A5}"/>
                </c:ext>
              </c:extLst>
            </c:dLbl>
            <c:dLbl>
              <c:idx val="9"/>
              <c:layout>
                <c:manualLayout>
                  <c:x val="-5.8566216732471268E-2"/>
                  <c:y val="6.29045060798140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1F-4BC7-8025-2AF6877667A5}"/>
                </c:ext>
              </c:extLst>
            </c:dLbl>
            <c:dLbl>
              <c:idx val="10"/>
              <c:layout>
                <c:manualLayout>
                  <c:x val="-5.4025885678247662E-2"/>
                  <c:y val="-3.65691902400865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1F-4BC7-8025-2AF6877667A5}"/>
                </c:ext>
              </c:extLst>
            </c:dLbl>
            <c:dLbl>
              <c:idx val="11"/>
              <c:layout>
                <c:manualLayout>
                  <c:x val="-9.0222285110783548E-2"/>
                  <c:y val="-2.06437585560298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1F-4BC7-8025-2AF6877667A5}"/>
                </c:ext>
              </c:extLst>
            </c:dLbl>
            <c:dLbl>
              <c:idx val="12"/>
              <c:layout>
                <c:manualLayout>
                  <c:x val="-2.0922256949567845E-2"/>
                  <c:y val="-7.076919930463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1F-4BC7-8025-2AF6877667A5}"/>
                </c:ext>
              </c:extLst>
            </c:dLbl>
            <c:dLbl>
              <c:idx val="13"/>
              <c:layout>
                <c:manualLayout>
                  <c:x val="3.4727941801141977E-2"/>
                  <c:y val="-0.1258615400347683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1F-4BC7-8025-2AF6877667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'113.114.115'!$A$72:$A$85</c:f>
              <c:strCache>
                <c:ptCount val="14"/>
                <c:pt idx="0">
                  <c:v>議会</c:v>
                </c:pt>
                <c:pt idx="1">
                  <c:v>総務企画</c:v>
                </c:pt>
                <c:pt idx="2">
                  <c:v>税務</c:v>
                </c:pt>
                <c:pt idx="3">
                  <c:v>民生</c:v>
                </c:pt>
                <c:pt idx="4">
                  <c:v>衛生</c:v>
                </c:pt>
                <c:pt idx="5">
                  <c:v>農林水産</c:v>
                </c:pt>
                <c:pt idx="6">
                  <c:v>商工</c:v>
                </c:pt>
                <c:pt idx="7">
                  <c:v>土木</c:v>
                </c:pt>
                <c:pt idx="8">
                  <c:v>教育</c:v>
                </c:pt>
                <c:pt idx="9">
                  <c:v>消防</c:v>
                </c:pt>
                <c:pt idx="10">
                  <c:v>病院</c:v>
                </c:pt>
                <c:pt idx="11">
                  <c:v>水道</c:v>
                </c:pt>
                <c:pt idx="12">
                  <c:v>下水道</c:v>
                </c:pt>
                <c:pt idx="13">
                  <c:v>その他</c:v>
                </c:pt>
              </c:strCache>
            </c:strRef>
          </c:cat>
          <c:val>
            <c:numRef>
              <c:f>'113.114.115'!$E$72:$E$85</c:f>
              <c:numCache>
                <c:formatCode>General</c:formatCode>
                <c:ptCount val="14"/>
                <c:pt idx="0">
                  <c:v>7</c:v>
                </c:pt>
                <c:pt idx="1">
                  <c:v>189</c:v>
                </c:pt>
                <c:pt idx="2">
                  <c:v>34</c:v>
                </c:pt>
                <c:pt idx="3">
                  <c:v>241</c:v>
                </c:pt>
                <c:pt idx="4">
                  <c:v>57</c:v>
                </c:pt>
                <c:pt idx="5">
                  <c:v>30</c:v>
                </c:pt>
                <c:pt idx="6">
                  <c:v>15</c:v>
                </c:pt>
                <c:pt idx="7">
                  <c:v>61</c:v>
                </c:pt>
                <c:pt idx="8">
                  <c:v>86</c:v>
                </c:pt>
                <c:pt idx="9">
                  <c:v>174</c:v>
                </c:pt>
                <c:pt idx="10">
                  <c:v>279</c:v>
                </c:pt>
                <c:pt idx="11">
                  <c:v>27</c:v>
                </c:pt>
                <c:pt idx="12">
                  <c:v>13</c:v>
                </c:pt>
                <c:pt idx="1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1F-4BC7-8025-2AF68776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160566</xdr:colOff>
      <xdr:row>5</xdr:row>
      <xdr:rowOff>114300</xdr:rowOff>
    </xdr:from>
    <xdr:to>
      <xdr:col>9</xdr:col>
      <xdr:colOff>476250</xdr:colOff>
      <xdr:row>53</xdr:row>
      <xdr:rowOff>123825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CDBAC55-8A0B-40C2-8A31-CECB815DA6F7}"/>
            </a:ext>
          </a:extLst>
        </xdr:cNvPr>
        <xdr:cNvGrpSpPr/>
      </xdr:nvGrpSpPr>
      <xdr:grpSpPr>
        <a:xfrm>
          <a:off x="160566" y="1076325"/>
          <a:ext cx="6630759" cy="8239125"/>
          <a:chOff x="-3000" y="100"/>
          <a:chExt cx="5690235" cy="72580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4769A8B0-4EFD-0903-2483-0E99560867A7}"/>
              </a:ext>
            </a:extLst>
          </xdr:cNvPr>
          <xdr:cNvGrpSpPr>
            <a:grpSpLocks/>
          </xdr:cNvGrpSpPr>
        </xdr:nvGrpSpPr>
        <xdr:grpSpPr bwMode="auto">
          <a:xfrm>
            <a:off x="-3000" y="100"/>
            <a:ext cx="5690235" cy="7258050"/>
            <a:chOff x="1038776" y="1075286"/>
            <a:chExt cx="56900" cy="72579"/>
          </a:xfrm>
        </xdr:grpSpPr>
        <xdr:pic>
          <xdr:nvPicPr>
            <xdr:cNvPr id="5" name="Picture 16" descr="002＿2　自治協議会">
              <a:extLst>
                <a:ext uri="{FF2B5EF4-FFF2-40B4-BE49-F238E27FC236}">
                  <a16:creationId xmlns:a16="http://schemas.microsoft.com/office/drawing/2014/main" id="{D7FA0E3D-923E-2FEF-9E82-BA4363D171D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776" y="1075286"/>
              <a:ext cx="56900" cy="7257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25400">
                  <a:solidFill>
                    <a:schemeClr val="dk1">
                      <a:lumMod val="0"/>
                      <a:lumOff val="0"/>
                    </a:schemeClr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CCCCCC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B2334E18-B600-6E78-F3F1-1F3171B0D10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76937" y="1082604"/>
              <a:ext cx="16033" cy="163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254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pPr>
                <a:lnSpc>
                  <a:spcPct val="125000"/>
                </a:lnSpc>
                <a:spcAft>
                  <a:spcPts val="0"/>
                </a:spcAft>
              </a:pPr>
              <a:r>
                <a:rPr lang="en-US" sz="950" kern="14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ＭＳ Ｐゴシック" panose="020B0600070205080204" pitchFamily="50" charset="-128"/>
                </a:rPr>
                <a:t> </a:t>
              </a:r>
              <a:endParaRPr lang="ja-JP" sz="950" kern="14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ＭＳ Ｐゴシック" panose="020B0600070205080204" pitchFamily="50" charset="-128"/>
              </a:endParaRPr>
            </a:p>
          </xdr:txBody>
        </xdr:sp>
        <xdr:sp macro="" textlink="">
          <xdr:nvSpPr>
            <xdr:cNvPr id="7" name="Text Box 18">
              <a:extLst>
                <a:ext uri="{FF2B5EF4-FFF2-40B4-BE49-F238E27FC236}">
                  <a16:creationId xmlns:a16="http://schemas.microsoft.com/office/drawing/2014/main" id="{2CEEF4FD-26F7-A563-B0BD-E9CB674F1DF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55824" y="1104750"/>
              <a:ext cx="3533" cy="195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25400">
                  <a:solidFill>
                    <a:schemeClr val="dk1">
                      <a:lumMod val="0"/>
                      <a:lumOff val="0"/>
                    </a:schemeClr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/>
                </a14:hiddenEffects>
              </a:ext>
            </a:extLst>
          </xdr:spPr>
          <xdr:txBody>
            <a:bodyPr rot="0" vert="horz" wrap="square" lIns="36576" tIns="36576" rIns="36576" bIns="36576" anchor="t" anchorCtr="0" upright="1">
              <a:noAutofit/>
            </a:bodyPr>
            <a:lstStyle/>
            <a:p>
              <a:pPr>
                <a:lnSpc>
                  <a:spcPct val="125000"/>
                </a:lnSpc>
                <a:spcAft>
                  <a:spcPts val="0"/>
                </a:spcAft>
              </a:pPr>
              <a:r>
                <a:rPr lang="ja-JP" sz="800" b="1" kern="1400">
                  <a:solidFill>
                    <a:schemeClr val="tx1"/>
                  </a:solidFill>
                  <a:effectLst/>
                  <a:latin typeface="Times New Roman" panose="02020603050405020304" pitchFamily="18" charset="0"/>
                  <a:ea typeface="HGPｺﾞｼｯｸM" panose="020B0600000000000000" pitchFamily="50" charset="-128"/>
                </a:rPr>
                <a:t>八幡</a:t>
              </a:r>
              <a:endParaRPr lang="ja-JP" sz="950" kern="1400"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ＭＳ Ｐゴシック" panose="020B0600070205080204" pitchFamily="50" charset="-128"/>
              </a:endParaRPr>
            </a:p>
          </xdr:txBody>
        </xdr:sp>
        <xdr:sp macro="" textlink="">
          <xdr:nvSpPr>
            <xdr:cNvPr id="8" name="Freeform 19">
              <a:extLst>
                <a:ext uri="{FF2B5EF4-FFF2-40B4-BE49-F238E27FC236}">
                  <a16:creationId xmlns:a16="http://schemas.microsoft.com/office/drawing/2014/main" id="{890E9379-17D6-CA84-5940-74A89613B1D7}"/>
                </a:ext>
              </a:extLst>
            </xdr:cNvPr>
            <xdr:cNvSpPr>
              <a:spLocks/>
            </xdr:cNvSpPr>
          </xdr:nvSpPr>
          <xdr:spPr bwMode="auto">
            <a:xfrm>
              <a:off x="1039524" y="1095971"/>
              <a:ext cx="9683" cy="13487"/>
            </a:xfrm>
            <a:custGeom>
              <a:avLst/>
              <a:gdLst>
                <a:gd name="T0" fmla="*/ 640676 w 968336"/>
                <a:gd name="T1" fmla="*/ 0 h 1348740"/>
                <a:gd name="T2" fmla="*/ 588651 w 968336"/>
                <a:gd name="T3" fmla="*/ 50362 h 1348740"/>
                <a:gd name="T4" fmla="*/ 532952 w 968336"/>
                <a:gd name="T5" fmla="*/ 82853 h 1348740"/>
                <a:gd name="T6" fmla="*/ 472611 w 968336"/>
                <a:gd name="T7" fmla="*/ 59645 h 1348740"/>
                <a:gd name="T8" fmla="*/ 402986 w 968336"/>
                <a:gd name="T9" fmla="*/ 92136 h 1348740"/>
                <a:gd name="T10" fmla="*/ 351928 w 968336"/>
                <a:gd name="T11" fmla="*/ 129269 h 1348740"/>
                <a:gd name="T12" fmla="*/ 320636 w 968336"/>
                <a:gd name="T13" fmla="*/ 185227 h 1348740"/>
                <a:gd name="T14" fmla="*/ 259676 w 968336"/>
                <a:gd name="T15" fmla="*/ 185227 h 1348740"/>
                <a:gd name="T16" fmla="*/ 206336 w 968336"/>
                <a:gd name="T17" fmla="*/ 220980 h 1348740"/>
                <a:gd name="T18" fmla="*/ 152996 w 968336"/>
                <a:gd name="T19" fmla="*/ 243840 h 1348740"/>
                <a:gd name="T20" fmla="*/ 84416 w 968336"/>
                <a:gd name="T21" fmla="*/ 259080 h 1348740"/>
                <a:gd name="T22" fmla="*/ 23456 w 968336"/>
                <a:gd name="T23" fmla="*/ 243840 h 1348740"/>
                <a:gd name="T24" fmla="*/ 1270 w 968336"/>
                <a:gd name="T25" fmla="*/ 320040 h 1348740"/>
                <a:gd name="T26" fmla="*/ 31076 w 968336"/>
                <a:gd name="T27" fmla="*/ 389191 h 1348740"/>
                <a:gd name="T28" fmla="*/ 76796 w 968336"/>
                <a:gd name="T29" fmla="*/ 441960 h 1348740"/>
                <a:gd name="T30" fmla="*/ 166263 w 968336"/>
                <a:gd name="T31" fmla="*/ 477391 h 1348740"/>
                <a:gd name="T32" fmla="*/ 208038 w 968336"/>
                <a:gd name="T33" fmla="*/ 495958 h 1348740"/>
                <a:gd name="T34" fmla="*/ 229196 w 968336"/>
                <a:gd name="T35" fmla="*/ 594360 h 1348740"/>
                <a:gd name="T36" fmla="*/ 198716 w 968336"/>
                <a:gd name="T37" fmla="*/ 662940 h 1348740"/>
                <a:gd name="T38" fmla="*/ 168236 w 968336"/>
                <a:gd name="T39" fmla="*/ 731520 h 1348740"/>
                <a:gd name="T40" fmla="*/ 140576 w 968336"/>
                <a:gd name="T41" fmla="*/ 769620 h 1348740"/>
                <a:gd name="T42" fmla="*/ 140576 w 968336"/>
                <a:gd name="T43" fmla="*/ 830580 h 1348740"/>
                <a:gd name="T44" fmla="*/ 161622 w 968336"/>
                <a:gd name="T45" fmla="*/ 858004 h 1348740"/>
                <a:gd name="T46" fmla="*/ 122516 w 968336"/>
                <a:gd name="T47" fmla="*/ 906780 h 1348740"/>
                <a:gd name="T48" fmla="*/ 122516 w 968336"/>
                <a:gd name="T49" fmla="*/ 960120 h 1348740"/>
                <a:gd name="T50" fmla="*/ 168236 w 968336"/>
                <a:gd name="T51" fmla="*/ 990600 h 1348740"/>
                <a:gd name="T52" fmla="*/ 274916 w 968336"/>
                <a:gd name="T53" fmla="*/ 990600 h 1348740"/>
                <a:gd name="T54" fmla="*/ 297776 w 968336"/>
                <a:gd name="T55" fmla="*/ 1082040 h 1348740"/>
                <a:gd name="T56" fmla="*/ 343496 w 968336"/>
                <a:gd name="T57" fmla="*/ 1143000 h 1348740"/>
                <a:gd name="T58" fmla="*/ 412076 w 968336"/>
                <a:gd name="T59" fmla="*/ 1173480 h 1348740"/>
                <a:gd name="T60" fmla="*/ 442556 w 968336"/>
                <a:gd name="T61" fmla="*/ 1249680 h 1348740"/>
                <a:gd name="T62" fmla="*/ 503516 w 968336"/>
                <a:gd name="T63" fmla="*/ 1333500 h 1348740"/>
                <a:gd name="T64" fmla="*/ 564476 w 968336"/>
                <a:gd name="T65" fmla="*/ 1341120 h 1348740"/>
                <a:gd name="T66" fmla="*/ 640676 w 968336"/>
                <a:gd name="T67" fmla="*/ 1333500 h 1348740"/>
                <a:gd name="T68" fmla="*/ 701636 w 968336"/>
                <a:gd name="T69" fmla="*/ 1280160 h 1348740"/>
                <a:gd name="T70" fmla="*/ 777836 w 968336"/>
                <a:gd name="T71" fmla="*/ 1196340 h 1348740"/>
                <a:gd name="T72" fmla="*/ 884516 w 968336"/>
                <a:gd name="T73" fmla="*/ 1196340 h 1348740"/>
                <a:gd name="T74" fmla="*/ 930236 w 968336"/>
                <a:gd name="T75" fmla="*/ 1135380 h 1348740"/>
                <a:gd name="T76" fmla="*/ 953096 w 968336"/>
                <a:gd name="T77" fmla="*/ 1097280 h 1348740"/>
                <a:gd name="T78" fmla="*/ 884516 w 968336"/>
                <a:gd name="T79" fmla="*/ 1051560 h 1348740"/>
                <a:gd name="T80" fmla="*/ 908923 w 968336"/>
                <a:gd name="T81" fmla="*/ 1011178 h 1348740"/>
                <a:gd name="T82" fmla="*/ 907376 w 968336"/>
                <a:gd name="T83" fmla="*/ 960120 h 1348740"/>
                <a:gd name="T84" fmla="*/ 904282 w 968336"/>
                <a:gd name="T85" fmla="*/ 890496 h 1348740"/>
                <a:gd name="T86" fmla="*/ 953096 w 968336"/>
                <a:gd name="T87" fmla="*/ 868680 h 1348740"/>
                <a:gd name="T88" fmla="*/ 945476 w 968336"/>
                <a:gd name="T89" fmla="*/ 762000 h 1348740"/>
                <a:gd name="T90" fmla="*/ 945476 w 968336"/>
                <a:gd name="T91" fmla="*/ 708660 h 1348740"/>
                <a:gd name="T92" fmla="*/ 968336 w 968336"/>
                <a:gd name="T93" fmla="*/ 617220 h 1348740"/>
                <a:gd name="T94" fmla="*/ 945476 w 968336"/>
                <a:gd name="T95" fmla="*/ 571500 h 1348740"/>
                <a:gd name="T96" fmla="*/ 899756 w 968336"/>
                <a:gd name="T97" fmla="*/ 548640 h 1348740"/>
                <a:gd name="T98" fmla="*/ 871790 w 968336"/>
                <a:gd name="T99" fmla="*/ 468108 h 1348740"/>
                <a:gd name="T100" fmla="*/ 892136 w 968336"/>
                <a:gd name="T101" fmla="*/ 419100 h 1348740"/>
                <a:gd name="T102" fmla="*/ 831176 w 968336"/>
                <a:gd name="T103" fmla="*/ 295300 h 1348740"/>
                <a:gd name="T104" fmla="*/ 815936 w 968336"/>
                <a:gd name="T105" fmla="*/ 236220 h 1348740"/>
                <a:gd name="T106" fmla="*/ 777836 w 968336"/>
                <a:gd name="T107" fmla="*/ 167640 h 1348740"/>
                <a:gd name="T108" fmla="*/ 747356 w 968336"/>
                <a:gd name="T109" fmla="*/ 99060 h 1348740"/>
                <a:gd name="T110" fmla="*/ 724496 w 968336"/>
                <a:gd name="T111" fmla="*/ 53340 h 1348740"/>
                <a:gd name="T112" fmla="*/ 663536 w 968336"/>
                <a:gd name="T113" fmla="*/ 45720 h 1348740"/>
                <a:gd name="T114" fmla="*/ 640676 w 968336"/>
                <a:gd name="T115" fmla="*/ 0 h 13487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</a:cxnLst>
              <a:rect l="0" t="0" r="r" b="b"/>
              <a:pathLst>
                <a:path w="968336" h="1348740">
                  <a:moveTo>
                    <a:pt x="640676" y="0"/>
                  </a:moveTo>
                  <a:cubicBezTo>
                    <a:pt x="628195" y="774"/>
                    <a:pt x="606605" y="36553"/>
                    <a:pt x="588651" y="50362"/>
                  </a:cubicBezTo>
                  <a:cubicBezTo>
                    <a:pt x="570697" y="64171"/>
                    <a:pt x="552292" y="81306"/>
                    <a:pt x="532952" y="82853"/>
                  </a:cubicBezTo>
                  <a:cubicBezTo>
                    <a:pt x="513612" y="84400"/>
                    <a:pt x="494272" y="58098"/>
                    <a:pt x="472611" y="59645"/>
                  </a:cubicBezTo>
                  <a:cubicBezTo>
                    <a:pt x="450950" y="61192"/>
                    <a:pt x="423100" y="80532"/>
                    <a:pt x="402986" y="92136"/>
                  </a:cubicBezTo>
                  <a:cubicBezTo>
                    <a:pt x="382872" y="103740"/>
                    <a:pt x="365653" y="113754"/>
                    <a:pt x="351928" y="129269"/>
                  </a:cubicBezTo>
                  <a:cubicBezTo>
                    <a:pt x="338203" y="144784"/>
                    <a:pt x="336011" y="175901"/>
                    <a:pt x="320636" y="185227"/>
                  </a:cubicBezTo>
                  <a:cubicBezTo>
                    <a:pt x="305261" y="194553"/>
                    <a:pt x="278726" y="179268"/>
                    <a:pt x="259676" y="185227"/>
                  </a:cubicBezTo>
                  <a:cubicBezTo>
                    <a:pt x="240626" y="191186"/>
                    <a:pt x="224116" y="211211"/>
                    <a:pt x="206336" y="220980"/>
                  </a:cubicBezTo>
                  <a:cubicBezTo>
                    <a:pt x="188556" y="230749"/>
                    <a:pt x="173316" y="237490"/>
                    <a:pt x="152996" y="243840"/>
                  </a:cubicBezTo>
                  <a:cubicBezTo>
                    <a:pt x="132676" y="250190"/>
                    <a:pt x="106006" y="259080"/>
                    <a:pt x="84416" y="259080"/>
                  </a:cubicBezTo>
                  <a:cubicBezTo>
                    <a:pt x="62826" y="259080"/>
                    <a:pt x="37314" y="233680"/>
                    <a:pt x="23456" y="243840"/>
                  </a:cubicBezTo>
                  <a:cubicBezTo>
                    <a:pt x="9598" y="254000"/>
                    <a:pt x="0" y="295815"/>
                    <a:pt x="1270" y="320040"/>
                  </a:cubicBezTo>
                  <a:cubicBezTo>
                    <a:pt x="2540" y="344265"/>
                    <a:pt x="18488" y="368871"/>
                    <a:pt x="31076" y="389191"/>
                  </a:cubicBezTo>
                  <a:cubicBezTo>
                    <a:pt x="43664" y="409511"/>
                    <a:pt x="54265" y="427260"/>
                    <a:pt x="76796" y="441960"/>
                  </a:cubicBezTo>
                  <a:cubicBezTo>
                    <a:pt x="99327" y="456660"/>
                    <a:pt x="144389" y="468391"/>
                    <a:pt x="166263" y="477391"/>
                  </a:cubicBezTo>
                  <a:cubicBezTo>
                    <a:pt x="188137" y="486391"/>
                    <a:pt x="197549" y="476463"/>
                    <a:pt x="208038" y="495958"/>
                  </a:cubicBezTo>
                  <a:cubicBezTo>
                    <a:pt x="218527" y="515453"/>
                    <a:pt x="230750" y="566530"/>
                    <a:pt x="229196" y="594360"/>
                  </a:cubicBezTo>
                  <a:cubicBezTo>
                    <a:pt x="227642" y="622190"/>
                    <a:pt x="208876" y="640080"/>
                    <a:pt x="198716" y="662940"/>
                  </a:cubicBezTo>
                  <a:cubicBezTo>
                    <a:pt x="188556" y="685800"/>
                    <a:pt x="177926" y="713740"/>
                    <a:pt x="168236" y="731520"/>
                  </a:cubicBezTo>
                  <a:cubicBezTo>
                    <a:pt x="158546" y="749300"/>
                    <a:pt x="145186" y="753110"/>
                    <a:pt x="140576" y="769620"/>
                  </a:cubicBezTo>
                  <a:cubicBezTo>
                    <a:pt x="135966" y="786130"/>
                    <a:pt x="137068" y="815849"/>
                    <a:pt x="140576" y="830580"/>
                  </a:cubicBezTo>
                  <a:cubicBezTo>
                    <a:pt x="144084" y="845311"/>
                    <a:pt x="164632" y="845304"/>
                    <a:pt x="161622" y="858004"/>
                  </a:cubicBezTo>
                  <a:cubicBezTo>
                    <a:pt x="158612" y="870704"/>
                    <a:pt x="129034" y="889761"/>
                    <a:pt x="122516" y="906780"/>
                  </a:cubicBezTo>
                  <a:cubicBezTo>
                    <a:pt x="115998" y="923799"/>
                    <a:pt x="114896" y="946150"/>
                    <a:pt x="122516" y="960120"/>
                  </a:cubicBezTo>
                  <a:cubicBezTo>
                    <a:pt x="130136" y="974090"/>
                    <a:pt x="142836" y="985520"/>
                    <a:pt x="168236" y="990600"/>
                  </a:cubicBezTo>
                  <a:cubicBezTo>
                    <a:pt x="193636" y="995680"/>
                    <a:pt x="253326" y="975360"/>
                    <a:pt x="274916" y="990600"/>
                  </a:cubicBezTo>
                  <a:cubicBezTo>
                    <a:pt x="296506" y="1005840"/>
                    <a:pt x="286346" y="1056640"/>
                    <a:pt x="297776" y="1082040"/>
                  </a:cubicBezTo>
                  <a:cubicBezTo>
                    <a:pt x="309206" y="1107440"/>
                    <a:pt x="324446" y="1127760"/>
                    <a:pt x="343496" y="1143000"/>
                  </a:cubicBezTo>
                  <a:cubicBezTo>
                    <a:pt x="362546" y="1158240"/>
                    <a:pt x="395566" y="1155700"/>
                    <a:pt x="412076" y="1173480"/>
                  </a:cubicBezTo>
                  <a:cubicBezTo>
                    <a:pt x="428586" y="1191260"/>
                    <a:pt x="427316" y="1223010"/>
                    <a:pt x="442556" y="1249680"/>
                  </a:cubicBezTo>
                  <a:cubicBezTo>
                    <a:pt x="457796" y="1276350"/>
                    <a:pt x="483196" y="1318260"/>
                    <a:pt x="503516" y="1333500"/>
                  </a:cubicBezTo>
                  <a:cubicBezTo>
                    <a:pt x="523836" y="1348740"/>
                    <a:pt x="541616" y="1341120"/>
                    <a:pt x="564476" y="1341120"/>
                  </a:cubicBezTo>
                  <a:cubicBezTo>
                    <a:pt x="587336" y="1341120"/>
                    <a:pt x="617816" y="1343660"/>
                    <a:pt x="640676" y="1333500"/>
                  </a:cubicBezTo>
                  <a:cubicBezTo>
                    <a:pt x="663536" y="1323340"/>
                    <a:pt x="678776" y="1303020"/>
                    <a:pt x="701636" y="1280160"/>
                  </a:cubicBezTo>
                  <a:cubicBezTo>
                    <a:pt x="724496" y="1257300"/>
                    <a:pt x="747356" y="1210310"/>
                    <a:pt x="777836" y="1196340"/>
                  </a:cubicBezTo>
                  <a:cubicBezTo>
                    <a:pt x="808316" y="1182370"/>
                    <a:pt x="859116" y="1206500"/>
                    <a:pt x="884516" y="1196340"/>
                  </a:cubicBezTo>
                  <a:cubicBezTo>
                    <a:pt x="909916" y="1186180"/>
                    <a:pt x="918806" y="1151890"/>
                    <a:pt x="930236" y="1135380"/>
                  </a:cubicBezTo>
                  <a:cubicBezTo>
                    <a:pt x="941666" y="1118870"/>
                    <a:pt x="960716" y="1111250"/>
                    <a:pt x="953096" y="1097280"/>
                  </a:cubicBezTo>
                  <a:cubicBezTo>
                    <a:pt x="945476" y="1083310"/>
                    <a:pt x="891878" y="1065910"/>
                    <a:pt x="884516" y="1051560"/>
                  </a:cubicBezTo>
                  <a:cubicBezTo>
                    <a:pt x="877154" y="1037210"/>
                    <a:pt x="905113" y="1026418"/>
                    <a:pt x="908923" y="1011178"/>
                  </a:cubicBezTo>
                  <a:cubicBezTo>
                    <a:pt x="912733" y="995938"/>
                    <a:pt x="908149" y="980234"/>
                    <a:pt x="907376" y="960120"/>
                  </a:cubicBezTo>
                  <a:cubicBezTo>
                    <a:pt x="906603" y="940006"/>
                    <a:pt x="896662" y="905736"/>
                    <a:pt x="904282" y="890496"/>
                  </a:cubicBezTo>
                  <a:cubicBezTo>
                    <a:pt x="911902" y="875256"/>
                    <a:pt x="946230" y="890096"/>
                    <a:pt x="953096" y="868680"/>
                  </a:cubicBezTo>
                  <a:cubicBezTo>
                    <a:pt x="959962" y="847264"/>
                    <a:pt x="946746" y="788670"/>
                    <a:pt x="945476" y="762000"/>
                  </a:cubicBezTo>
                  <a:cubicBezTo>
                    <a:pt x="944206" y="735330"/>
                    <a:pt x="941666" y="732790"/>
                    <a:pt x="945476" y="708660"/>
                  </a:cubicBezTo>
                  <a:cubicBezTo>
                    <a:pt x="949286" y="684530"/>
                    <a:pt x="968336" y="640080"/>
                    <a:pt x="968336" y="617220"/>
                  </a:cubicBezTo>
                  <a:cubicBezTo>
                    <a:pt x="968336" y="594360"/>
                    <a:pt x="956906" y="582930"/>
                    <a:pt x="945476" y="571500"/>
                  </a:cubicBezTo>
                  <a:cubicBezTo>
                    <a:pt x="934046" y="560070"/>
                    <a:pt x="912037" y="565872"/>
                    <a:pt x="899756" y="548640"/>
                  </a:cubicBezTo>
                  <a:cubicBezTo>
                    <a:pt x="887475" y="531408"/>
                    <a:pt x="873060" y="489698"/>
                    <a:pt x="871790" y="468108"/>
                  </a:cubicBezTo>
                  <a:cubicBezTo>
                    <a:pt x="870520" y="446518"/>
                    <a:pt x="898905" y="447901"/>
                    <a:pt x="892136" y="419100"/>
                  </a:cubicBezTo>
                  <a:cubicBezTo>
                    <a:pt x="885367" y="390299"/>
                    <a:pt x="843876" y="325780"/>
                    <a:pt x="831176" y="295300"/>
                  </a:cubicBezTo>
                  <a:cubicBezTo>
                    <a:pt x="818476" y="264820"/>
                    <a:pt x="824826" y="257497"/>
                    <a:pt x="815936" y="236220"/>
                  </a:cubicBezTo>
                  <a:cubicBezTo>
                    <a:pt x="807046" y="214943"/>
                    <a:pt x="789266" y="190500"/>
                    <a:pt x="777836" y="167640"/>
                  </a:cubicBezTo>
                  <a:cubicBezTo>
                    <a:pt x="766406" y="144780"/>
                    <a:pt x="756246" y="118110"/>
                    <a:pt x="747356" y="99060"/>
                  </a:cubicBezTo>
                  <a:cubicBezTo>
                    <a:pt x="738466" y="80010"/>
                    <a:pt x="738466" y="62230"/>
                    <a:pt x="724496" y="53340"/>
                  </a:cubicBezTo>
                  <a:cubicBezTo>
                    <a:pt x="710526" y="44450"/>
                    <a:pt x="677506" y="53340"/>
                    <a:pt x="663536" y="45720"/>
                  </a:cubicBezTo>
                  <a:cubicBezTo>
                    <a:pt x="649566" y="38100"/>
                    <a:pt x="652106" y="1270"/>
                    <a:pt x="640676" y="0"/>
                  </a:cubicBezTo>
                  <a:close/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9" name="Freeform 20">
              <a:extLst>
                <a:ext uri="{FF2B5EF4-FFF2-40B4-BE49-F238E27FC236}">
                  <a16:creationId xmlns:a16="http://schemas.microsoft.com/office/drawing/2014/main" id="{5E824BA8-E241-EC85-33B3-09D96DE3C3AA}"/>
                </a:ext>
              </a:extLst>
            </xdr:cNvPr>
            <xdr:cNvSpPr>
              <a:spLocks/>
            </xdr:cNvSpPr>
          </xdr:nvSpPr>
          <xdr:spPr bwMode="auto">
            <a:xfrm>
              <a:off x="1051174" y="1075610"/>
              <a:ext cx="25389" cy="20215"/>
            </a:xfrm>
            <a:custGeom>
              <a:avLst/>
              <a:gdLst>
                <a:gd name="T0" fmla="*/ 319499 w 2538969"/>
                <a:gd name="T1" fmla="*/ 1320542 h 2021427"/>
                <a:gd name="T2" fmla="*/ 500522 w 2538969"/>
                <a:gd name="T3" fmla="*/ 1385524 h 2021427"/>
                <a:gd name="T4" fmla="*/ 588713 w 2538969"/>
                <a:gd name="T5" fmla="*/ 1492282 h 2021427"/>
                <a:gd name="T6" fmla="*/ 616563 w 2538969"/>
                <a:gd name="T7" fmla="*/ 1543340 h 2021427"/>
                <a:gd name="T8" fmla="*/ 611921 w 2538969"/>
                <a:gd name="T9" fmla="*/ 1747571 h 2021427"/>
                <a:gd name="T10" fmla="*/ 644412 w 2538969"/>
                <a:gd name="T11" fmla="*/ 1780062 h 2021427"/>
                <a:gd name="T12" fmla="*/ 761037 w 2538969"/>
                <a:gd name="T13" fmla="*/ 1845045 h 2021427"/>
                <a:gd name="T14" fmla="*/ 859396 w 2538969"/>
                <a:gd name="T15" fmla="*/ 1970369 h 2021427"/>
                <a:gd name="T16" fmla="*/ 1066800 w 2538969"/>
                <a:gd name="T17" fmla="*/ 1919311 h 2021427"/>
                <a:gd name="T18" fmla="*/ 1178199 w 2538969"/>
                <a:gd name="T19" fmla="*/ 1900745 h 2021427"/>
                <a:gd name="T20" fmla="*/ 1340656 w 2538969"/>
                <a:gd name="T21" fmla="*/ 1984294 h 2021427"/>
                <a:gd name="T22" fmla="*/ 1591304 w 2538969"/>
                <a:gd name="T23" fmla="*/ 2012144 h 2021427"/>
                <a:gd name="T24" fmla="*/ 1660928 w 2538969"/>
                <a:gd name="T25" fmla="*/ 1849687 h 2021427"/>
                <a:gd name="T26" fmla="*/ 1702703 w 2538969"/>
                <a:gd name="T27" fmla="*/ 1654739 h 2021427"/>
                <a:gd name="T28" fmla="*/ 1883726 w 2538969"/>
                <a:gd name="T29" fmla="*/ 1580473 h 2021427"/>
                <a:gd name="T30" fmla="*/ 2074033 w 2538969"/>
                <a:gd name="T31" fmla="*/ 1455149 h 2021427"/>
                <a:gd name="T32" fmla="*/ 2278264 w 2538969"/>
                <a:gd name="T33" fmla="*/ 1315900 h 2021427"/>
                <a:gd name="T34" fmla="*/ 2347888 w 2538969"/>
                <a:gd name="T35" fmla="*/ 1232351 h 2021427"/>
                <a:gd name="T36" fmla="*/ 2431438 w 2538969"/>
                <a:gd name="T37" fmla="*/ 1204501 h 2021427"/>
                <a:gd name="T38" fmla="*/ 2445363 w 2538969"/>
                <a:gd name="T39" fmla="*/ 1134877 h 2021427"/>
                <a:gd name="T40" fmla="*/ 2306114 w 2538969"/>
                <a:gd name="T41" fmla="*/ 972420 h 2021427"/>
                <a:gd name="T42" fmla="*/ 2426796 w 2538969"/>
                <a:gd name="T43" fmla="*/ 865662 h 2021427"/>
                <a:gd name="T44" fmla="*/ 2250414 w 2538969"/>
                <a:gd name="T45" fmla="*/ 791396 h 2021427"/>
                <a:gd name="T46" fmla="*/ 2074033 w 2538969"/>
                <a:gd name="T47" fmla="*/ 726414 h 2021427"/>
                <a:gd name="T48" fmla="*/ 1893009 w 2538969"/>
                <a:gd name="T49" fmla="*/ 638223 h 2021427"/>
                <a:gd name="T50" fmla="*/ 1823385 w 2538969"/>
                <a:gd name="T51" fmla="*/ 573240 h 2021427"/>
                <a:gd name="T52" fmla="*/ 1679495 w 2538969"/>
                <a:gd name="T53" fmla="*/ 531465 h 2021427"/>
                <a:gd name="T54" fmla="*/ 1614512 w 2538969"/>
                <a:gd name="T55" fmla="*/ 424708 h 2021427"/>
                <a:gd name="T56" fmla="*/ 1456697 w 2538969"/>
                <a:gd name="T57" fmla="*/ 355084 h 2021427"/>
                <a:gd name="T58" fmla="*/ 1289598 w 2538969"/>
                <a:gd name="T59" fmla="*/ 364367 h 2021427"/>
                <a:gd name="T60" fmla="*/ 1117858 w 2538969"/>
                <a:gd name="T61" fmla="*/ 410783 h 2021427"/>
                <a:gd name="T62" fmla="*/ 1001817 w 2538969"/>
                <a:gd name="T63" fmla="*/ 355084 h 2021427"/>
                <a:gd name="T64" fmla="*/ 825436 w 2538969"/>
                <a:gd name="T65" fmla="*/ 369009 h 2021427"/>
                <a:gd name="T66" fmla="*/ 704753 w 2538969"/>
                <a:gd name="T67" fmla="*/ 313309 h 2021427"/>
                <a:gd name="T68" fmla="*/ 593354 w 2538969"/>
                <a:gd name="T69" fmla="*/ 225118 h 2021427"/>
                <a:gd name="T70" fmla="*/ 481955 w 2538969"/>
                <a:gd name="T71" fmla="*/ 11604 h 2021427"/>
                <a:gd name="T72" fmla="*/ 249874 w 2538969"/>
                <a:gd name="T73" fmla="*/ 169419 h 2021427"/>
                <a:gd name="T74" fmla="*/ 147759 w 2538969"/>
                <a:gd name="T75" fmla="*/ 294743 h 2021427"/>
                <a:gd name="T76" fmla="*/ 22435 w 2538969"/>
                <a:gd name="T77" fmla="*/ 271534 h 2021427"/>
                <a:gd name="T78" fmla="*/ 54926 w 2538969"/>
                <a:gd name="T79" fmla="*/ 429350 h 2021427"/>
                <a:gd name="T80" fmla="*/ 22435 w 2538969"/>
                <a:gd name="T81" fmla="*/ 531465 h 2021427"/>
                <a:gd name="T82" fmla="*/ 198816 w 2538969"/>
                <a:gd name="T83" fmla="*/ 615015 h 2021427"/>
                <a:gd name="T84" fmla="*/ 426256 w 2538969"/>
                <a:gd name="T85" fmla="*/ 661431 h 2021427"/>
                <a:gd name="T86" fmla="*/ 560863 w 2538969"/>
                <a:gd name="T87" fmla="*/ 633581 h 2021427"/>
                <a:gd name="T88" fmla="*/ 690829 w 2538969"/>
                <a:gd name="T89" fmla="*/ 670714 h 2021427"/>
                <a:gd name="T90" fmla="*/ 556221 w 2538969"/>
                <a:gd name="T91" fmla="*/ 944570 h 2021427"/>
                <a:gd name="T92" fmla="*/ 365915 w 2538969"/>
                <a:gd name="T93" fmla="*/ 1028119 h 2021427"/>
                <a:gd name="T94" fmla="*/ 338065 w 2538969"/>
                <a:gd name="T95" fmla="*/ 1218426 h 2021427"/>
                <a:gd name="T96" fmla="*/ 240591 w 2538969"/>
                <a:gd name="T97" fmla="*/ 1288050 h 20214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538969" h="2021427">
                  <a:moveTo>
                    <a:pt x="217383" y="1301975"/>
                  </a:moveTo>
                  <a:cubicBezTo>
                    <a:pt x="218930" y="1310485"/>
                    <a:pt x="239817" y="1331372"/>
                    <a:pt x="249874" y="1339108"/>
                  </a:cubicBezTo>
                  <a:cubicBezTo>
                    <a:pt x="259931" y="1346844"/>
                    <a:pt x="266120" y="1351485"/>
                    <a:pt x="277724" y="1348391"/>
                  </a:cubicBezTo>
                  <a:cubicBezTo>
                    <a:pt x="289328" y="1345297"/>
                    <a:pt x="304800" y="1322089"/>
                    <a:pt x="319499" y="1320542"/>
                  </a:cubicBezTo>
                  <a:cubicBezTo>
                    <a:pt x="334198" y="1318995"/>
                    <a:pt x="345028" y="1332919"/>
                    <a:pt x="365915" y="1339108"/>
                  </a:cubicBezTo>
                  <a:cubicBezTo>
                    <a:pt x="386802" y="1345297"/>
                    <a:pt x="427029" y="1356901"/>
                    <a:pt x="444822" y="1357675"/>
                  </a:cubicBezTo>
                  <a:cubicBezTo>
                    <a:pt x="462615" y="1358449"/>
                    <a:pt x="463389" y="1339108"/>
                    <a:pt x="472672" y="1343750"/>
                  </a:cubicBezTo>
                  <a:cubicBezTo>
                    <a:pt x="481955" y="1348392"/>
                    <a:pt x="485824" y="1378562"/>
                    <a:pt x="500522" y="1385524"/>
                  </a:cubicBezTo>
                  <a:cubicBezTo>
                    <a:pt x="515220" y="1392486"/>
                    <a:pt x="546938" y="1380109"/>
                    <a:pt x="560863" y="1385524"/>
                  </a:cubicBezTo>
                  <a:cubicBezTo>
                    <a:pt x="574788" y="1390939"/>
                    <a:pt x="580203" y="1405638"/>
                    <a:pt x="584071" y="1418016"/>
                  </a:cubicBezTo>
                  <a:cubicBezTo>
                    <a:pt x="587939" y="1430394"/>
                    <a:pt x="583297" y="1447412"/>
                    <a:pt x="584071" y="1459790"/>
                  </a:cubicBezTo>
                  <a:cubicBezTo>
                    <a:pt x="584845" y="1472168"/>
                    <a:pt x="581751" y="1489188"/>
                    <a:pt x="588713" y="1492282"/>
                  </a:cubicBezTo>
                  <a:cubicBezTo>
                    <a:pt x="595675" y="1495376"/>
                    <a:pt x="609600" y="1479131"/>
                    <a:pt x="625846" y="1478357"/>
                  </a:cubicBezTo>
                  <a:cubicBezTo>
                    <a:pt x="642092" y="1477583"/>
                    <a:pt x="678451" y="1480678"/>
                    <a:pt x="686187" y="1487640"/>
                  </a:cubicBezTo>
                  <a:cubicBezTo>
                    <a:pt x="693923" y="1494602"/>
                    <a:pt x="683866" y="1510848"/>
                    <a:pt x="672262" y="1520131"/>
                  </a:cubicBezTo>
                  <a:cubicBezTo>
                    <a:pt x="660658" y="1529414"/>
                    <a:pt x="621978" y="1524000"/>
                    <a:pt x="616563" y="1543340"/>
                  </a:cubicBezTo>
                  <a:cubicBezTo>
                    <a:pt x="611148" y="1562680"/>
                    <a:pt x="640545" y="1617606"/>
                    <a:pt x="639771" y="1636172"/>
                  </a:cubicBezTo>
                  <a:cubicBezTo>
                    <a:pt x="638997" y="1654738"/>
                    <a:pt x="616563" y="1642361"/>
                    <a:pt x="611921" y="1654739"/>
                  </a:cubicBezTo>
                  <a:cubicBezTo>
                    <a:pt x="607279" y="1667117"/>
                    <a:pt x="611921" y="1694966"/>
                    <a:pt x="611921" y="1710438"/>
                  </a:cubicBezTo>
                  <a:cubicBezTo>
                    <a:pt x="611921" y="1725910"/>
                    <a:pt x="604959" y="1746024"/>
                    <a:pt x="611921" y="1747571"/>
                  </a:cubicBezTo>
                  <a:cubicBezTo>
                    <a:pt x="618883" y="1749118"/>
                    <a:pt x="642866" y="1719721"/>
                    <a:pt x="653696" y="1719721"/>
                  </a:cubicBezTo>
                  <a:cubicBezTo>
                    <a:pt x="664526" y="1719721"/>
                    <a:pt x="677678" y="1742156"/>
                    <a:pt x="676904" y="1747571"/>
                  </a:cubicBezTo>
                  <a:cubicBezTo>
                    <a:pt x="676130" y="1752986"/>
                    <a:pt x="654469" y="1746798"/>
                    <a:pt x="649054" y="1752213"/>
                  </a:cubicBezTo>
                  <a:cubicBezTo>
                    <a:pt x="643639" y="1757628"/>
                    <a:pt x="638997" y="1773100"/>
                    <a:pt x="644412" y="1780062"/>
                  </a:cubicBezTo>
                  <a:cubicBezTo>
                    <a:pt x="649827" y="1787024"/>
                    <a:pt x="671488" y="1789345"/>
                    <a:pt x="681545" y="1793987"/>
                  </a:cubicBezTo>
                  <a:cubicBezTo>
                    <a:pt x="691602" y="1798629"/>
                    <a:pt x="693922" y="1803270"/>
                    <a:pt x="704753" y="1807912"/>
                  </a:cubicBezTo>
                  <a:cubicBezTo>
                    <a:pt x="715584" y="1812554"/>
                    <a:pt x="737147" y="1815648"/>
                    <a:pt x="746528" y="1821837"/>
                  </a:cubicBezTo>
                  <a:cubicBezTo>
                    <a:pt x="755909" y="1828026"/>
                    <a:pt x="756395" y="1837309"/>
                    <a:pt x="761037" y="1845045"/>
                  </a:cubicBezTo>
                  <a:cubicBezTo>
                    <a:pt x="765679" y="1852781"/>
                    <a:pt x="772154" y="1858970"/>
                    <a:pt x="774378" y="1868253"/>
                  </a:cubicBezTo>
                  <a:cubicBezTo>
                    <a:pt x="776602" y="1877536"/>
                    <a:pt x="775152" y="1890688"/>
                    <a:pt x="774378" y="1900745"/>
                  </a:cubicBezTo>
                  <a:cubicBezTo>
                    <a:pt x="773604" y="1910802"/>
                    <a:pt x="755566" y="1916990"/>
                    <a:pt x="769736" y="1928594"/>
                  </a:cubicBezTo>
                  <a:cubicBezTo>
                    <a:pt x="783906" y="1940198"/>
                    <a:pt x="837735" y="1961086"/>
                    <a:pt x="859396" y="1970369"/>
                  </a:cubicBezTo>
                  <a:cubicBezTo>
                    <a:pt x="881057" y="1979652"/>
                    <a:pt x="886796" y="1985841"/>
                    <a:pt x="899702" y="1984294"/>
                  </a:cubicBezTo>
                  <a:cubicBezTo>
                    <a:pt x="912608" y="1982747"/>
                    <a:pt x="923684" y="1972690"/>
                    <a:pt x="936835" y="1961086"/>
                  </a:cubicBezTo>
                  <a:cubicBezTo>
                    <a:pt x="949986" y="1949482"/>
                    <a:pt x="956948" y="1921632"/>
                    <a:pt x="978609" y="1914670"/>
                  </a:cubicBezTo>
                  <a:cubicBezTo>
                    <a:pt x="1000270" y="1907708"/>
                    <a:pt x="1040497" y="1916990"/>
                    <a:pt x="1066800" y="1919311"/>
                  </a:cubicBezTo>
                  <a:cubicBezTo>
                    <a:pt x="1093103" y="1921632"/>
                    <a:pt x="1126368" y="1936330"/>
                    <a:pt x="1136425" y="1928594"/>
                  </a:cubicBezTo>
                  <a:cubicBezTo>
                    <a:pt x="1146482" y="1920858"/>
                    <a:pt x="1118631" y="1884499"/>
                    <a:pt x="1127141" y="1872895"/>
                  </a:cubicBezTo>
                  <a:cubicBezTo>
                    <a:pt x="1135651" y="1861291"/>
                    <a:pt x="1178972" y="1854328"/>
                    <a:pt x="1187482" y="1858970"/>
                  </a:cubicBezTo>
                  <a:cubicBezTo>
                    <a:pt x="1195992" y="1863612"/>
                    <a:pt x="1176652" y="1889915"/>
                    <a:pt x="1178199" y="1900745"/>
                  </a:cubicBezTo>
                  <a:cubicBezTo>
                    <a:pt x="1179746" y="1911575"/>
                    <a:pt x="1189804" y="1915443"/>
                    <a:pt x="1196766" y="1923953"/>
                  </a:cubicBezTo>
                  <a:cubicBezTo>
                    <a:pt x="1203728" y="1932463"/>
                    <a:pt x="1202181" y="1943293"/>
                    <a:pt x="1219974" y="1951803"/>
                  </a:cubicBezTo>
                  <a:cubicBezTo>
                    <a:pt x="1237767" y="1960313"/>
                    <a:pt x="1283409" y="1969596"/>
                    <a:pt x="1303523" y="1975011"/>
                  </a:cubicBezTo>
                  <a:cubicBezTo>
                    <a:pt x="1323637" y="1980426"/>
                    <a:pt x="1328278" y="1982747"/>
                    <a:pt x="1340656" y="1984294"/>
                  </a:cubicBezTo>
                  <a:cubicBezTo>
                    <a:pt x="1353034" y="1985841"/>
                    <a:pt x="1361543" y="1980426"/>
                    <a:pt x="1377789" y="1984294"/>
                  </a:cubicBezTo>
                  <a:cubicBezTo>
                    <a:pt x="1394035" y="1988162"/>
                    <a:pt x="1421111" y="2006728"/>
                    <a:pt x="1438130" y="2007502"/>
                  </a:cubicBezTo>
                  <a:cubicBezTo>
                    <a:pt x="1455149" y="2008276"/>
                    <a:pt x="1454376" y="1988162"/>
                    <a:pt x="1479905" y="1988936"/>
                  </a:cubicBezTo>
                  <a:cubicBezTo>
                    <a:pt x="1505434" y="1989710"/>
                    <a:pt x="1568096" y="2008276"/>
                    <a:pt x="1591304" y="2012144"/>
                  </a:cubicBezTo>
                  <a:cubicBezTo>
                    <a:pt x="1614512" y="2016012"/>
                    <a:pt x="1604455" y="2021427"/>
                    <a:pt x="1619153" y="2012144"/>
                  </a:cubicBezTo>
                  <a:cubicBezTo>
                    <a:pt x="1633851" y="2002861"/>
                    <a:pt x="1671759" y="1978105"/>
                    <a:pt x="1679495" y="1956444"/>
                  </a:cubicBezTo>
                  <a:cubicBezTo>
                    <a:pt x="1687231" y="1934783"/>
                    <a:pt x="1668664" y="1899971"/>
                    <a:pt x="1665570" y="1882178"/>
                  </a:cubicBezTo>
                  <a:cubicBezTo>
                    <a:pt x="1662476" y="1864385"/>
                    <a:pt x="1659381" y="1859744"/>
                    <a:pt x="1660928" y="1849687"/>
                  </a:cubicBezTo>
                  <a:cubicBezTo>
                    <a:pt x="1662475" y="1839630"/>
                    <a:pt x="1672532" y="1832667"/>
                    <a:pt x="1674853" y="1821837"/>
                  </a:cubicBezTo>
                  <a:cubicBezTo>
                    <a:pt x="1677174" y="1811007"/>
                    <a:pt x="1670211" y="1798629"/>
                    <a:pt x="1674853" y="1784704"/>
                  </a:cubicBezTo>
                  <a:cubicBezTo>
                    <a:pt x="1679495" y="1770779"/>
                    <a:pt x="1698061" y="1759949"/>
                    <a:pt x="1702703" y="1738288"/>
                  </a:cubicBezTo>
                  <a:cubicBezTo>
                    <a:pt x="1707345" y="1716627"/>
                    <a:pt x="1694967" y="1667117"/>
                    <a:pt x="1702703" y="1654739"/>
                  </a:cubicBezTo>
                  <a:cubicBezTo>
                    <a:pt x="1710439" y="1642361"/>
                    <a:pt x="1732100" y="1665569"/>
                    <a:pt x="1749119" y="1664022"/>
                  </a:cubicBezTo>
                  <a:cubicBezTo>
                    <a:pt x="1766138" y="1662475"/>
                    <a:pt x="1790120" y="1655512"/>
                    <a:pt x="1804818" y="1645455"/>
                  </a:cubicBezTo>
                  <a:cubicBezTo>
                    <a:pt x="1819516" y="1635398"/>
                    <a:pt x="1824159" y="1614511"/>
                    <a:pt x="1837310" y="1603681"/>
                  </a:cubicBezTo>
                  <a:cubicBezTo>
                    <a:pt x="1850461" y="1592851"/>
                    <a:pt x="1868254" y="1590530"/>
                    <a:pt x="1883726" y="1580473"/>
                  </a:cubicBezTo>
                  <a:cubicBezTo>
                    <a:pt x="1899198" y="1570416"/>
                    <a:pt x="1919312" y="1555718"/>
                    <a:pt x="1930142" y="1543340"/>
                  </a:cubicBezTo>
                  <a:cubicBezTo>
                    <a:pt x="1940972" y="1530962"/>
                    <a:pt x="1931690" y="1514717"/>
                    <a:pt x="1948709" y="1506207"/>
                  </a:cubicBezTo>
                  <a:cubicBezTo>
                    <a:pt x="1965728" y="1497697"/>
                    <a:pt x="2011371" y="1500792"/>
                    <a:pt x="2032258" y="1492282"/>
                  </a:cubicBezTo>
                  <a:cubicBezTo>
                    <a:pt x="2053145" y="1483772"/>
                    <a:pt x="2057014" y="1471395"/>
                    <a:pt x="2074033" y="1455149"/>
                  </a:cubicBezTo>
                  <a:cubicBezTo>
                    <a:pt x="2091052" y="1438903"/>
                    <a:pt x="2113487" y="1407959"/>
                    <a:pt x="2134374" y="1394808"/>
                  </a:cubicBezTo>
                  <a:cubicBezTo>
                    <a:pt x="2155261" y="1381657"/>
                    <a:pt x="2181563" y="1380883"/>
                    <a:pt x="2199356" y="1376241"/>
                  </a:cubicBezTo>
                  <a:cubicBezTo>
                    <a:pt x="2217149" y="1371599"/>
                    <a:pt x="2227980" y="1377015"/>
                    <a:pt x="2241131" y="1366958"/>
                  </a:cubicBezTo>
                  <a:cubicBezTo>
                    <a:pt x="2254282" y="1356901"/>
                    <a:pt x="2272849" y="1329051"/>
                    <a:pt x="2278264" y="1315900"/>
                  </a:cubicBezTo>
                  <a:cubicBezTo>
                    <a:pt x="2283679" y="1302749"/>
                    <a:pt x="2268207" y="1292692"/>
                    <a:pt x="2273622" y="1288050"/>
                  </a:cubicBezTo>
                  <a:cubicBezTo>
                    <a:pt x="2279037" y="1283408"/>
                    <a:pt x="2297604" y="1291144"/>
                    <a:pt x="2310755" y="1288050"/>
                  </a:cubicBezTo>
                  <a:cubicBezTo>
                    <a:pt x="2323906" y="1284956"/>
                    <a:pt x="2346341" y="1278767"/>
                    <a:pt x="2352530" y="1269484"/>
                  </a:cubicBezTo>
                  <a:cubicBezTo>
                    <a:pt x="2358719" y="1260201"/>
                    <a:pt x="2342473" y="1235445"/>
                    <a:pt x="2347888" y="1232351"/>
                  </a:cubicBezTo>
                  <a:cubicBezTo>
                    <a:pt x="2353303" y="1229257"/>
                    <a:pt x="2378832" y="1255559"/>
                    <a:pt x="2385021" y="1250917"/>
                  </a:cubicBezTo>
                  <a:cubicBezTo>
                    <a:pt x="2391210" y="1246275"/>
                    <a:pt x="2380379" y="1206822"/>
                    <a:pt x="2385021" y="1204501"/>
                  </a:cubicBezTo>
                  <a:cubicBezTo>
                    <a:pt x="2389663" y="1202180"/>
                    <a:pt x="2405135" y="1236992"/>
                    <a:pt x="2412871" y="1236992"/>
                  </a:cubicBezTo>
                  <a:cubicBezTo>
                    <a:pt x="2420607" y="1236992"/>
                    <a:pt x="2424476" y="1206822"/>
                    <a:pt x="2431438" y="1204501"/>
                  </a:cubicBezTo>
                  <a:cubicBezTo>
                    <a:pt x="2438400" y="1202180"/>
                    <a:pt x="2442268" y="1225388"/>
                    <a:pt x="2454646" y="1223067"/>
                  </a:cubicBezTo>
                  <a:cubicBezTo>
                    <a:pt x="2467024" y="1220746"/>
                    <a:pt x="2493326" y="1202180"/>
                    <a:pt x="2505704" y="1190576"/>
                  </a:cubicBezTo>
                  <a:cubicBezTo>
                    <a:pt x="2518082" y="1178972"/>
                    <a:pt x="2538969" y="1162726"/>
                    <a:pt x="2528912" y="1153443"/>
                  </a:cubicBezTo>
                  <a:cubicBezTo>
                    <a:pt x="2518855" y="1144160"/>
                    <a:pt x="2467024" y="1141066"/>
                    <a:pt x="2445363" y="1134877"/>
                  </a:cubicBezTo>
                  <a:cubicBezTo>
                    <a:pt x="2423702" y="1128688"/>
                    <a:pt x="2414418" y="1127914"/>
                    <a:pt x="2398946" y="1116310"/>
                  </a:cubicBezTo>
                  <a:cubicBezTo>
                    <a:pt x="2383474" y="1104706"/>
                    <a:pt x="2364908" y="1082271"/>
                    <a:pt x="2352530" y="1065252"/>
                  </a:cubicBezTo>
                  <a:cubicBezTo>
                    <a:pt x="2340152" y="1048233"/>
                    <a:pt x="2332416" y="1029666"/>
                    <a:pt x="2324680" y="1014194"/>
                  </a:cubicBezTo>
                  <a:cubicBezTo>
                    <a:pt x="2316944" y="998722"/>
                    <a:pt x="2309208" y="984024"/>
                    <a:pt x="2306114" y="972420"/>
                  </a:cubicBezTo>
                  <a:cubicBezTo>
                    <a:pt x="2303020" y="960816"/>
                    <a:pt x="2290642" y="949212"/>
                    <a:pt x="2306114" y="944570"/>
                  </a:cubicBezTo>
                  <a:cubicBezTo>
                    <a:pt x="2321586" y="939928"/>
                    <a:pt x="2380380" y="953080"/>
                    <a:pt x="2398946" y="944570"/>
                  </a:cubicBezTo>
                  <a:cubicBezTo>
                    <a:pt x="2417512" y="936060"/>
                    <a:pt x="2412871" y="906663"/>
                    <a:pt x="2417513" y="893512"/>
                  </a:cubicBezTo>
                  <a:cubicBezTo>
                    <a:pt x="2422155" y="880361"/>
                    <a:pt x="2429890" y="873398"/>
                    <a:pt x="2426796" y="865662"/>
                  </a:cubicBezTo>
                  <a:cubicBezTo>
                    <a:pt x="2423702" y="857926"/>
                    <a:pt x="2412097" y="851738"/>
                    <a:pt x="2398946" y="847096"/>
                  </a:cubicBezTo>
                  <a:cubicBezTo>
                    <a:pt x="2385795" y="842454"/>
                    <a:pt x="2364134" y="846323"/>
                    <a:pt x="2347888" y="837813"/>
                  </a:cubicBezTo>
                  <a:cubicBezTo>
                    <a:pt x="2331642" y="829303"/>
                    <a:pt x="2317718" y="803774"/>
                    <a:pt x="2301472" y="796038"/>
                  </a:cubicBezTo>
                  <a:cubicBezTo>
                    <a:pt x="2285226" y="788302"/>
                    <a:pt x="2268207" y="796038"/>
                    <a:pt x="2250414" y="791396"/>
                  </a:cubicBezTo>
                  <a:cubicBezTo>
                    <a:pt x="2232621" y="786754"/>
                    <a:pt x="2213281" y="777471"/>
                    <a:pt x="2194715" y="768188"/>
                  </a:cubicBezTo>
                  <a:cubicBezTo>
                    <a:pt x="2176149" y="758905"/>
                    <a:pt x="2155261" y="744980"/>
                    <a:pt x="2139015" y="735697"/>
                  </a:cubicBezTo>
                  <a:cubicBezTo>
                    <a:pt x="2122769" y="726414"/>
                    <a:pt x="2108071" y="714036"/>
                    <a:pt x="2097241" y="712489"/>
                  </a:cubicBezTo>
                  <a:cubicBezTo>
                    <a:pt x="2086411" y="710942"/>
                    <a:pt x="2086411" y="727188"/>
                    <a:pt x="2074033" y="726414"/>
                  </a:cubicBezTo>
                  <a:cubicBezTo>
                    <a:pt x="2061655" y="725640"/>
                    <a:pt x="2041541" y="713262"/>
                    <a:pt x="2022975" y="707847"/>
                  </a:cubicBezTo>
                  <a:cubicBezTo>
                    <a:pt x="2004409" y="702432"/>
                    <a:pt x="1978106" y="703205"/>
                    <a:pt x="1962634" y="693922"/>
                  </a:cubicBezTo>
                  <a:cubicBezTo>
                    <a:pt x="1947162" y="684639"/>
                    <a:pt x="1941746" y="661431"/>
                    <a:pt x="1930142" y="652148"/>
                  </a:cubicBezTo>
                  <a:cubicBezTo>
                    <a:pt x="1918538" y="642865"/>
                    <a:pt x="1904613" y="641317"/>
                    <a:pt x="1893009" y="638223"/>
                  </a:cubicBezTo>
                  <a:cubicBezTo>
                    <a:pt x="1881405" y="635129"/>
                    <a:pt x="1872896" y="635902"/>
                    <a:pt x="1860518" y="633581"/>
                  </a:cubicBezTo>
                  <a:cubicBezTo>
                    <a:pt x="1848140" y="631260"/>
                    <a:pt x="1829574" y="628940"/>
                    <a:pt x="1818743" y="624298"/>
                  </a:cubicBezTo>
                  <a:cubicBezTo>
                    <a:pt x="1807912" y="619656"/>
                    <a:pt x="1794761" y="614241"/>
                    <a:pt x="1795535" y="605731"/>
                  </a:cubicBezTo>
                  <a:cubicBezTo>
                    <a:pt x="1796309" y="597221"/>
                    <a:pt x="1823385" y="580976"/>
                    <a:pt x="1823385" y="573240"/>
                  </a:cubicBezTo>
                  <a:cubicBezTo>
                    <a:pt x="1823385" y="565504"/>
                    <a:pt x="1802497" y="566277"/>
                    <a:pt x="1795535" y="559315"/>
                  </a:cubicBezTo>
                  <a:cubicBezTo>
                    <a:pt x="1788573" y="552353"/>
                    <a:pt x="1789346" y="538427"/>
                    <a:pt x="1781610" y="531465"/>
                  </a:cubicBezTo>
                  <a:cubicBezTo>
                    <a:pt x="1773874" y="524503"/>
                    <a:pt x="1766138" y="517541"/>
                    <a:pt x="1749119" y="517541"/>
                  </a:cubicBezTo>
                  <a:cubicBezTo>
                    <a:pt x="1732100" y="517541"/>
                    <a:pt x="1696514" y="533786"/>
                    <a:pt x="1679495" y="531465"/>
                  </a:cubicBezTo>
                  <a:cubicBezTo>
                    <a:pt x="1662476" y="529144"/>
                    <a:pt x="1657833" y="512125"/>
                    <a:pt x="1647003" y="503616"/>
                  </a:cubicBezTo>
                  <a:cubicBezTo>
                    <a:pt x="1636173" y="495107"/>
                    <a:pt x="1619927" y="488918"/>
                    <a:pt x="1614512" y="480408"/>
                  </a:cubicBezTo>
                  <a:cubicBezTo>
                    <a:pt x="1609097" y="471898"/>
                    <a:pt x="1614512" y="461841"/>
                    <a:pt x="1614512" y="452558"/>
                  </a:cubicBezTo>
                  <a:cubicBezTo>
                    <a:pt x="1614512" y="443275"/>
                    <a:pt x="1609870" y="436312"/>
                    <a:pt x="1614512" y="424708"/>
                  </a:cubicBezTo>
                  <a:cubicBezTo>
                    <a:pt x="1619154" y="413104"/>
                    <a:pt x="1647777" y="394537"/>
                    <a:pt x="1642362" y="382933"/>
                  </a:cubicBezTo>
                  <a:cubicBezTo>
                    <a:pt x="1636947" y="371329"/>
                    <a:pt x="1604454" y="359725"/>
                    <a:pt x="1582020" y="355084"/>
                  </a:cubicBezTo>
                  <a:cubicBezTo>
                    <a:pt x="1559586" y="350443"/>
                    <a:pt x="1528641" y="355084"/>
                    <a:pt x="1507754" y="355084"/>
                  </a:cubicBezTo>
                  <a:cubicBezTo>
                    <a:pt x="1486867" y="355084"/>
                    <a:pt x="1469848" y="355858"/>
                    <a:pt x="1456697" y="355084"/>
                  </a:cubicBezTo>
                  <a:cubicBezTo>
                    <a:pt x="1443546" y="354310"/>
                    <a:pt x="1443546" y="351989"/>
                    <a:pt x="1428847" y="350442"/>
                  </a:cubicBezTo>
                  <a:cubicBezTo>
                    <a:pt x="1414148" y="348895"/>
                    <a:pt x="1387072" y="348894"/>
                    <a:pt x="1368506" y="345800"/>
                  </a:cubicBezTo>
                  <a:cubicBezTo>
                    <a:pt x="1349940" y="342706"/>
                    <a:pt x="1330599" y="328782"/>
                    <a:pt x="1317448" y="331876"/>
                  </a:cubicBezTo>
                  <a:cubicBezTo>
                    <a:pt x="1304297" y="334970"/>
                    <a:pt x="1299655" y="355858"/>
                    <a:pt x="1289598" y="364367"/>
                  </a:cubicBezTo>
                  <a:cubicBezTo>
                    <a:pt x="1279541" y="372876"/>
                    <a:pt x="1267937" y="380612"/>
                    <a:pt x="1257107" y="382933"/>
                  </a:cubicBezTo>
                  <a:cubicBezTo>
                    <a:pt x="1246277" y="385254"/>
                    <a:pt x="1240158" y="377518"/>
                    <a:pt x="1224615" y="378292"/>
                  </a:cubicBezTo>
                  <a:cubicBezTo>
                    <a:pt x="1209072" y="379066"/>
                    <a:pt x="1181641" y="382160"/>
                    <a:pt x="1163848" y="387575"/>
                  </a:cubicBezTo>
                  <a:cubicBezTo>
                    <a:pt x="1146055" y="392990"/>
                    <a:pt x="1130938" y="403820"/>
                    <a:pt x="1117858" y="410783"/>
                  </a:cubicBezTo>
                  <a:cubicBezTo>
                    <a:pt x="1104778" y="417746"/>
                    <a:pt x="1094650" y="430123"/>
                    <a:pt x="1085367" y="429350"/>
                  </a:cubicBezTo>
                  <a:cubicBezTo>
                    <a:pt x="1076084" y="428577"/>
                    <a:pt x="1069895" y="412331"/>
                    <a:pt x="1062159" y="406142"/>
                  </a:cubicBezTo>
                  <a:cubicBezTo>
                    <a:pt x="1054423" y="399953"/>
                    <a:pt x="1049007" y="400727"/>
                    <a:pt x="1038950" y="392217"/>
                  </a:cubicBezTo>
                  <a:cubicBezTo>
                    <a:pt x="1028893" y="383707"/>
                    <a:pt x="1017289" y="365141"/>
                    <a:pt x="1001817" y="355084"/>
                  </a:cubicBezTo>
                  <a:cubicBezTo>
                    <a:pt x="986345" y="345027"/>
                    <a:pt x="963137" y="342706"/>
                    <a:pt x="946118" y="331876"/>
                  </a:cubicBezTo>
                  <a:cubicBezTo>
                    <a:pt x="929099" y="321046"/>
                    <a:pt x="914156" y="288554"/>
                    <a:pt x="899702" y="290101"/>
                  </a:cubicBezTo>
                  <a:cubicBezTo>
                    <a:pt x="885248" y="291648"/>
                    <a:pt x="871774" y="328008"/>
                    <a:pt x="859396" y="341159"/>
                  </a:cubicBezTo>
                  <a:cubicBezTo>
                    <a:pt x="847018" y="354310"/>
                    <a:pt x="834190" y="361273"/>
                    <a:pt x="825436" y="369009"/>
                  </a:cubicBezTo>
                  <a:cubicBezTo>
                    <a:pt x="816682" y="376745"/>
                    <a:pt x="815379" y="384481"/>
                    <a:pt x="806869" y="387575"/>
                  </a:cubicBezTo>
                  <a:cubicBezTo>
                    <a:pt x="798359" y="390669"/>
                    <a:pt x="784435" y="393764"/>
                    <a:pt x="774378" y="387575"/>
                  </a:cubicBezTo>
                  <a:cubicBezTo>
                    <a:pt x="764321" y="381386"/>
                    <a:pt x="758132" y="362820"/>
                    <a:pt x="746528" y="350442"/>
                  </a:cubicBezTo>
                  <a:cubicBezTo>
                    <a:pt x="734924" y="338064"/>
                    <a:pt x="720225" y="324139"/>
                    <a:pt x="704753" y="313309"/>
                  </a:cubicBezTo>
                  <a:cubicBezTo>
                    <a:pt x="689281" y="302479"/>
                    <a:pt x="667621" y="290874"/>
                    <a:pt x="653696" y="285459"/>
                  </a:cubicBezTo>
                  <a:cubicBezTo>
                    <a:pt x="639771" y="280044"/>
                    <a:pt x="628940" y="285460"/>
                    <a:pt x="621204" y="280818"/>
                  </a:cubicBezTo>
                  <a:cubicBezTo>
                    <a:pt x="613468" y="276176"/>
                    <a:pt x="611921" y="266893"/>
                    <a:pt x="607279" y="257610"/>
                  </a:cubicBezTo>
                  <a:cubicBezTo>
                    <a:pt x="602637" y="248327"/>
                    <a:pt x="604958" y="232854"/>
                    <a:pt x="593354" y="225118"/>
                  </a:cubicBezTo>
                  <a:cubicBezTo>
                    <a:pt x="581750" y="217382"/>
                    <a:pt x="549259" y="222797"/>
                    <a:pt x="537655" y="211193"/>
                  </a:cubicBezTo>
                  <a:cubicBezTo>
                    <a:pt x="526051" y="199589"/>
                    <a:pt x="524504" y="171740"/>
                    <a:pt x="523730" y="155494"/>
                  </a:cubicBezTo>
                  <a:cubicBezTo>
                    <a:pt x="522956" y="139248"/>
                    <a:pt x="539975" y="137701"/>
                    <a:pt x="533013" y="113719"/>
                  </a:cubicBezTo>
                  <a:cubicBezTo>
                    <a:pt x="526051" y="89737"/>
                    <a:pt x="508258" y="23208"/>
                    <a:pt x="481955" y="11604"/>
                  </a:cubicBezTo>
                  <a:cubicBezTo>
                    <a:pt x="455652" y="0"/>
                    <a:pt x="403048" y="30170"/>
                    <a:pt x="375198" y="44095"/>
                  </a:cubicBezTo>
                  <a:cubicBezTo>
                    <a:pt x="347348" y="58020"/>
                    <a:pt x="328782" y="78907"/>
                    <a:pt x="314857" y="95153"/>
                  </a:cubicBezTo>
                  <a:cubicBezTo>
                    <a:pt x="300932" y="111399"/>
                    <a:pt x="302479" y="129191"/>
                    <a:pt x="291649" y="141569"/>
                  </a:cubicBezTo>
                  <a:cubicBezTo>
                    <a:pt x="280819" y="153947"/>
                    <a:pt x="259157" y="155494"/>
                    <a:pt x="249874" y="169419"/>
                  </a:cubicBezTo>
                  <a:cubicBezTo>
                    <a:pt x="240591" y="183344"/>
                    <a:pt x="243685" y="208872"/>
                    <a:pt x="235949" y="225118"/>
                  </a:cubicBezTo>
                  <a:cubicBezTo>
                    <a:pt x="228213" y="241364"/>
                    <a:pt x="214288" y="257610"/>
                    <a:pt x="203458" y="266893"/>
                  </a:cubicBezTo>
                  <a:cubicBezTo>
                    <a:pt x="192628" y="276176"/>
                    <a:pt x="180250" y="276176"/>
                    <a:pt x="170967" y="280818"/>
                  </a:cubicBezTo>
                  <a:cubicBezTo>
                    <a:pt x="161684" y="285460"/>
                    <a:pt x="160137" y="295517"/>
                    <a:pt x="147759" y="294743"/>
                  </a:cubicBezTo>
                  <a:cubicBezTo>
                    <a:pt x="135381" y="293969"/>
                    <a:pt x="111400" y="283138"/>
                    <a:pt x="96701" y="276176"/>
                  </a:cubicBezTo>
                  <a:cubicBezTo>
                    <a:pt x="82002" y="269214"/>
                    <a:pt x="68851" y="260704"/>
                    <a:pt x="59568" y="252968"/>
                  </a:cubicBezTo>
                  <a:cubicBezTo>
                    <a:pt x="50285" y="245232"/>
                    <a:pt x="47190" y="226666"/>
                    <a:pt x="41001" y="229760"/>
                  </a:cubicBezTo>
                  <a:cubicBezTo>
                    <a:pt x="34812" y="232854"/>
                    <a:pt x="25529" y="258383"/>
                    <a:pt x="22435" y="271534"/>
                  </a:cubicBezTo>
                  <a:cubicBezTo>
                    <a:pt x="19341" y="284685"/>
                    <a:pt x="21662" y="293969"/>
                    <a:pt x="22435" y="308667"/>
                  </a:cubicBezTo>
                  <a:cubicBezTo>
                    <a:pt x="23208" y="323365"/>
                    <a:pt x="21661" y="346574"/>
                    <a:pt x="27076" y="359725"/>
                  </a:cubicBezTo>
                  <a:cubicBezTo>
                    <a:pt x="32491" y="372876"/>
                    <a:pt x="50284" y="375971"/>
                    <a:pt x="54926" y="387575"/>
                  </a:cubicBezTo>
                  <a:cubicBezTo>
                    <a:pt x="59568" y="399179"/>
                    <a:pt x="59568" y="417746"/>
                    <a:pt x="54926" y="429350"/>
                  </a:cubicBezTo>
                  <a:cubicBezTo>
                    <a:pt x="50284" y="440954"/>
                    <a:pt x="35586" y="450237"/>
                    <a:pt x="27076" y="457199"/>
                  </a:cubicBezTo>
                  <a:cubicBezTo>
                    <a:pt x="18566" y="464161"/>
                    <a:pt x="7736" y="461841"/>
                    <a:pt x="3868" y="471124"/>
                  </a:cubicBezTo>
                  <a:cubicBezTo>
                    <a:pt x="0" y="480407"/>
                    <a:pt x="774" y="502842"/>
                    <a:pt x="3868" y="512899"/>
                  </a:cubicBezTo>
                  <a:cubicBezTo>
                    <a:pt x="6962" y="522956"/>
                    <a:pt x="11605" y="524503"/>
                    <a:pt x="22435" y="531465"/>
                  </a:cubicBezTo>
                  <a:cubicBezTo>
                    <a:pt x="33265" y="538427"/>
                    <a:pt x="53379" y="547712"/>
                    <a:pt x="68851" y="554674"/>
                  </a:cubicBezTo>
                  <a:cubicBezTo>
                    <a:pt x="84323" y="561636"/>
                    <a:pt x="104436" y="566278"/>
                    <a:pt x="115267" y="573240"/>
                  </a:cubicBezTo>
                  <a:cubicBezTo>
                    <a:pt x="126098" y="580202"/>
                    <a:pt x="119909" y="589486"/>
                    <a:pt x="133834" y="596448"/>
                  </a:cubicBezTo>
                  <a:cubicBezTo>
                    <a:pt x="147759" y="603410"/>
                    <a:pt x="180250" y="609600"/>
                    <a:pt x="198816" y="615015"/>
                  </a:cubicBezTo>
                  <a:cubicBezTo>
                    <a:pt x="217382" y="620430"/>
                    <a:pt x="230534" y="621204"/>
                    <a:pt x="245233" y="628940"/>
                  </a:cubicBezTo>
                  <a:cubicBezTo>
                    <a:pt x="259932" y="636676"/>
                    <a:pt x="266893" y="656790"/>
                    <a:pt x="287007" y="661431"/>
                  </a:cubicBezTo>
                  <a:cubicBezTo>
                    <a:pt x="307121" y="666072"/>
                    <a:pt x="342707" y="656789"/>
                    <a:pt x="365915" y="656789"/>
                  </a:cubicBezTo>
                  <a:cubicBezTo>
                    <a:pt x="389123" y="656789"/>
                    <a:pt x="412331" y="658337"/>
                    <a:pt x="426256" y="661431"/>
                  </a:cubicBezTo>
                  <a:cubicBezTo>
                    <a:pt x="440181" y="664525"/>
                    <a:pt x="440181" y="673035"/>
                    <a:pt x="449464" y="675356"/>
                  </a:cubicBezTo>
                  <a:cubicBezTo>
                    <a:pt x="458747" y="677677"/>
                    <a:pt x="469578" y="678450"/>
                    <a:pt x="481955" y="675356"/>
                  </a:cubicBezTo>
                  <a:cubicBezTo>
                    <a:pt x="494332" y="672262"/>
                    <a:pt x="510579" y="663751"/>
                    <a:pt x="523730" y="656789"/>
                  </a:cubicBezTo>
                  <a:cubicBezTo>
                    <a:pt x="536881" y="649827"/>
                    <a:pt x="551580" y="633581"/>
                    <a:pt x="560863" y="633581"/>
                  </a:cubicBezTo>
                  <a:cubicBezTo>
                    <a:pt x="570146" y="633581"/>
                    <a:pt x="568600" y="659110"/>
                    <a:pt x="579430" y="656789"/>
                  </a:cubicBezTo>
                  <a:cubicBezTo>
                    <a:pt x="590260" y="654468"/>
                    <a:pt x="611148" y="625845"/>
                    <a:pt x="625846" y="619656"/>
                  </a:cubicBezTo>
                  <a:cubicBezTo>
                    <a:pt x="640544" y="613467"/>
                    <a:pt x="656790" y="611146"/>
                    <a:pt x="667620" y="619656"/>
                  </a:cubicBezTo>
                  <a:cubicBezTo>
                    <a:pt x="678450" y="628166"/>
                    <a:pt x="692376" y="652148"/>
                    <a:pt x="690829" y="670714"/>
                  </a:cubicBezTo>
                  <a:cubicBezTo>
                    <a:pt x="689282" y="689280"/>
                    <a:pt x="659111" y="706300"/>
                    <a:pt x="658337" y="731055"/>
                  </a:cubicBezTo>
                  <a:cubicBezTo>
                    <a:pt x="657563" y="755810"/>
                    <a:pt x="698565" y="794491"/>
                    <a:pt x="686187" y="819246"/>
                  </a:cubicBezTo>
                  <a:cubicBezTo>
                    <a:pt x="673809" y="844001"/>
                    <a:pt x="605732" y="858700"/>
                    <a:pt x="584071" y="879587"/>
                  </a:cubicBezTo>
                  <a:cubicBezTo>
                    <a:pt x="562410" y="900474"/>
                    <a:pt x="564731" y="930645"/>
                    <a:pt x="556221" y="944570"/>
                  </a:cubicBezTo>
                  <a:cubicBezTo>
                    <a:pt x="547711" y="958495"/>
                    <a:pt x="550032" y="961590"/>
                    <a:pt x="533013" y="963137"/>
                  </a:cubicBezTo>
                  <a:cubicBezTo>
                    <a:pt x="515994" y="964684"/>
                    <a:pt x="474220" y="949212"/>
                    <a:pt x="454106" y="953853"/>
                  </a:cubicBezTo>
                  <a:cubicBezTo>
                    <a:pt x="433992" y="958494"/>
                    <a:pt x="427030" y="978608"/>
                    <a:pt x="412331" y="990986"/>
                  </a:cubicBezTo>
                  <a:cubicBezTo>
                    <a:pt x="397632" y="1003364"/>
                    <a:pt x="374425" y="1016515"/>
                    <a:pt x="365915" y="1028119"/>
                  </a:cubicBezTo>
                  <a:cubicBezTo>
                    <a:pt x="357405" y="1039723"/>
                    <a:pt x="361273" y="1043592"/>
                    <a:pt x="361273" y="1060611"/>
                  </a:cubicBezTo>
                  <a:cubicBezTo>
                    <a:pt x="361273" y="1077630"/>
                    <a:pt x="367462" y="1108574"/>
                    <a:pt x="365915" y="1130235"/>
                  </a:cubicBezTo>
                  <a:cubicBezTo>
                    <a:pt x="364368" y="1151896"/>
                    <a:pt x="356632" y="1175878"/>
                    <a:pt x="351990" y="1190576"/>
                  </a:cubicBezTo>
                  <a:cubicBezTo>
                    <a:pt x="347348" y="1205274"/>
                    <a:pt x="342707" y="1209916"/>
                    <a:pt x="338065" y="1218426"/>
                  </a:cubicBezTo>
                  <a:cubicBezTo>
                    <a:pt x="333423" y="1226936"/>
                    <a:pt x="327234" y="1233124"/>
                    <a:pt x="324140" y="1241634"/>
                  </a:cubicBezTo>
                  <a:cubicBezTo>
                    <a:pt x="321046" y="1250144"/>
                    <a:pt x="327235" y="1262522"/>
                    <a:pt x="319499" y="1269484"/>
                  </a:cubicBezTo>
                  <a:cubicBezTo>
                    <a:pt x="311763" y="1276446"/>
                    <a:pt x="290875" y="1280315"/>
                    <a:pt x="277724" y="1283409"/>
                  </a:cubicBezTo>
                  <a:cubicBezTo>
                    <a:pt x="264573" y="1286503"/>
                    <a:pt x="251421" y="1285729"/>
                    <a:pt x="240591" y="1288050"/>
                  </a:cubicBezTo>
                  <a:cubicBezTo>
                    <a:pt x="229761" y="1290371"/>
                    <a:pt x="215836" y="1293465"/>
                    <a:pt x="217383" y="1301975"/>
                  </a:cubicBezTo>
                  <a:close/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0" name="Freeform 21">
              <a:extLst>
                <a:ext uri="{FF2B5EF4-FFF2-40B4-BE49-F238E27FC236}">
                  <a16:creationId xmlns:a16="http://schemas.microsoft.com/office/drawing/2014/main" id="{8D45B27C-148F-13C3-5EAF-9F421965097B}"/>
                </a:ext>
              </a:extLst>
            </xdr:cNvPr>
            <xdr:cNvSpPr>
              <a:spLocks/>
            </xdr:cNvSpPr>
          </xdr:nvSpPr>
          <xdr:spPr bwMode="auto">
            <a:xfrm>
              <a:off x="1067017" y="1081853"/>
              <a:ext cx="19503" cy="19402"/>
            </a:xfrm>
            <a:custGeom>
              <a:avLst/>
              <a:gdLst>
                <a:gd name="T0" fmla="*/ 884230 w 1950256"/>
                <a:gd name="T1" fmla="*/ 264573 h 1940199"/>
                <a:gd name="T2" fmla="*/ 972421 w 1950256"/>
                <a:gd name="T3" fmla="*/ 269214 h 1940199"/>
                <a:gd name="T4" fmla="*/ 1074536 w 1950256"/>
                <a:gd name="T5" fmla="*/ 283139 h 1940199"/>
                <a:gd name="T6" fmla="*/ 1153444 w 1950256"/>
                <a:gd name="T7" fmla="*/ 324914 h 1940199"/>
                <a:gd name="T8" fmla="*/ 1269485 w 1950256"/>
                <a:gd name="T9" fmla="*/ 338839 h 1940199"/>
                <a:gd name="T10" fmla="*/ 1353034 w 1950256"/>
                <a:gd name="T11" fmla="*/ 320272 h 1940199"/>
                <a:gd name="T12" fmla="*/ 1445866 w 1950256"/>
                <a:gd name="T13" fmla="*/ 255289 h 1940199"/>
                <a:gd name="T14" fmla="*/ 1608323 w 1950256"/>
                <a:gd name="T15" fmla="*/ 171740 h 1940199"/>
                <a:gd name="T16" fmla="*/ 1687231 w 1950256"/>
                <a:gd name="T17" fmla="*/ 55699 h 1940199"/>
                <a:gd name="T18" fmla="*/ 1831121 w 1950256"/>
                <a:gd name="T19" fmla="*/ 55699 h 1940199"/>
                <a:gd name="T20" fmla="*/ 1803271 w 1950256"/>
                <a:gd name="T21" fmla="*/ 162457 h 1940199"/>
                <a:gd name="T22" fmla="*/ 1793988 w 1950256"/>
                <a:gd name="T23" fmla="*/ 259931 h 1940199"/>
                <a:gd name="T24" fmla="*/ 1742930 w 1950256"/>
                <a:gd name="T25" fmla="*/ 301706 h 1940199"/>
                <a:gd name="T26" fmla="*/ 1821838 w 1950256"/>
                <a:gd name="T27" fmla="*/ 357405 h 1940199"/>
                <a:gd name="T28" fmla="*/ 1882179 w 1950256"/>
                <a:gd name="T29" fmla="*/ 505937 h 1940199"/>
                <a:gd name="T30" fmla="*/ 1947162 w 1950256"/>
                <a:gd name="T31" fmla="*/ 659111 h 1940199"/>
                <a:gd name="T32" fmla="*/ 1914670 w 1950256"/>
                <a:gd name="T33" fmla="*/ 733377 h 1940199"/>
                <a:gd name="T34" fmla="*/ 1826479 w 1950256"/>
                <a:gd name="T35" fmla="*/ 779793 h 1940199"/>
                <a:gd name="T36" fmla="*/ 1724364 w 1950256"/>
                <a:gd name="T37" fmla="*/ 877267 h 1940199"/>
                <a:gd name="T38" fmla="*/ 1747572 w 1950256"/>
                <a:gd name="T39" fmla="*/ 1030441 h 1940199"/>
                <a:gd name="T40" fmla="*/ 1682589 w 1950256"/>
                <a:gd name="T41" fmla="*/ 1155764 h 1940199"/>
                <a:gd name="T42" fmla="*/ 1538699 w 1950256"/>
                <a:gd name="T43" fmla="*/ 1165048 h 1940199"/>
                <a:gd name="T44" fmla="*/ 1603681 w 1950256"/>
                <a:gd name="T45" fmla="*/ 1234672 h 1940199"/>
                <a:gd name="T46" fmla="*/ 1701156 w 1950256"/>
                <a:gd name="T47" fmla="*/ 1308938 h 1940199"/>
                <a:gd name="T48" fmla="*/ 1780063 w 1950256"/>
                <a:gd name="T49" fmla="*/ 1336788 h 1940199"/>
                <a:gd name="T50" fmla="*/ 1710439 w 1950256"/>
                <a:gd name="T51" fmla="*/ 1452828 h 1940199"/>
                <a:gd name="T52" fmla="*/ 1561907 w 1950256"/>
                <a:gd name="T53" fmla="*/ 1483111 h 1940199"/>
                <a:gd name="T54" fmla="*/ 1524774 w 1950256"/>
                <a:gd name="T55" fmla="*/ 1554944 h 1940199"/>
                <a:gd name="T56" fmla="*/ 1445866 w 1950256"/>
                <a:gd name="T57" fmla="*/ 1712759 h 1940199"/>
                <a:gd name="T58" fmla="*/ 1311259 w 1950256"/>
                <a:gd name="T59" fmla="*/ 1852008 h 1940199"/>
                <a:gd name="T60" fmla="*/ 1209143 w 1950256"/>
                <a:gd name="T61" fmla="*/ 1940199 h 1940199"/>
                <a:gd name="T62" fmla="*/ 1060611 w 1950256"/>
                <a:gd name="T63" fmla="*/ 1940199 h 1940199"/>
                <a:gd name="T64" fmla="*/ 870305 w 1950256"/>
                <a:gd name="T65" fmla="*/ 1907708 h 1940199"/>
                <a:gd name="T66" fmla="*/ 768189 w 1950256"/>
                <a:gd name="T67" fmla="*/ 1930916 h 1940199"/>
                <a:gd name="T68" fmla="*/ 656790 w 1950256"/>
                <a:gd name="T69" fmla="*/ 1912349 h 1940199"/>
                <a:gd name="T70" fmla="*/ 559316 w 1950256"/>
                <a:gd name="T71" fmla="*/ 1819517 h 1940199"/>
                <a:gd name="T72" fmla="*/ 438634 w 1950256"/>
                <a:gd name="T73" fmla="*/ 1763817 h 1940199"/>
                <a:gd name="T74" fmla="*/ 378293 w 1950256"/>
                <a:gd name="T75" fmla="*/ 1684910 h 1940199"/>
                <a:gd name="T76" fmla="*/ 285460 w 1950256"/>
                <a:gd name="T77" fmla="*/ 1773100 h 1940199"/>
                <a:gd name="T78" fmla="*/ 229761 w 1950256"/>
                <a:gd name="T79" fmla="*/ 1777742 h 1940199"/>
                <a:gd name="T80" fmla="*/ 155495 w 1950256"/>
                <a:gd name="T81" fmla="*/ 1754534 h 1940199"/>
                <a:gd name="T82" fmla="*/ 67304 w 1950256"/>
                <a:gd name="T83" fmla="*/ 1763817 h 1940199"/>
                <a:gd name="T84" fmla="*/ 20888 w 1950256"/>
                <a:gd name="T85" fmla="*/ 1707050 h 1940199"/>
                <a:gd name="T86" fmla="*/ 20888 w 1950256"/>
                <a:gd name="T87" fmla="*/ 1615285 h 1940199"/>
                <a:gd name="T88" fmla="*/ 34812 w 1950256"/>
                <a:gd name="T89" fmla="*/ 1522453 h 1940199"/>
                <a:gd name="T90" fmla="*/ 2321 w 1950256"/>
                <a:gd name="T91" fmla="*/ 1424979 h 19401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950256" h="1940199">
                  <a:moveTo>
                    <a:pt x="847097" y="255289"/>
                  </a:moveTo>
                  <a:cubicBezTo>
                    <a:pt x="858314" y="259931"/>
                    <a:pt x="869532" y="264573"/>
                    <a:pt x="884230" y="264573"/>
                  </a:cubicBezTo>
                  <a:cubicBezTo>
                    <a:pt x="898928" y="264573"/>
                    <a:pt x="920590" y="254516"/>
                    <a:pt x="935288" y="255289"/>
                  </a:cubicBezTo>
                  <a:cubicBezTo>
                    <a:pt x="949986" y="256062"/>
                    <a:pt x="955402" y="268440"/>
                    <a:pt x="972421" y="269214"/>
                  </a:cubicBezTo>
                  <a:cubicBezTo>
                    <a:pt x="989440" y="269988"/>
                    <a:pt x="1020384" y="257610"/>
                    <a:pt x="1037403" y="259931"/>
                  </a:cubicBezTo>
                  <a:cubicBezTo>
                    <a:pt x="1054422" y="262252"/>
                    <a:pt x="1058290" y="276950"/>
                    <a:pt x="1074536" y="283139"/>
                  </a:cubicBezTo>
                  <a:cubicBezTo>
                    <a:pt x="1090782" y="289328"/>
                    <a:pt x="1121726" y="290102"/>
                    <a:pt x="1134877" y="297064"/>
                  </a:cubicBezTo>
                  <a:cubicBezTo>
                    <a:pt x="1148028" y="304026"/>
                    <a:pt x="1144161" y="323367"/>
                    <a:pt x="1153444" y="324914"/>
                  </a:cubicBezTo>
                  <a:cubicBezTo>
                    <a:pt x="1162727" y="326461"/>
                    <a:pt x="1171237" y="304026"/>
                    <a:pt x="1190577" y="306347"/>
                  </a:cubicBezTo>
                  <a:cubicBezTo>
                    <a:pt x="1209917" y="308668"/>
                    <a:pt x="1251692" y="333424"/>
                    <a:pt x="1269485" y="338839"/>
                  </a:cubicBezTo>
                  <a:cubicBezTo>
                    <a:pt x="1287278" y="344254"/>
                    <a:pt x="1283409" y="341933"/>
                    <a:pt x="1297334" y="338839"/>
                  </a:cubicBezTo>
                  <a:cubicBezTo>
                    <a:pt x="1311259" y="335745"/>
                    <a:pt x="1336788" y="326461"/>
                    <a:pt x="1353034" y="320272"/>
                  </a:cubicBezTo>
                  <a:cubicBezTo>
                    <a:pt x="1369280" y="314083"/>
                    <a:pt x="1379336" y="312536"/>
                    <a:pt x="1394808" y="301706"/>
                  </a:cubicBezTo>
                  <a:cubicBezTo>
                    <a:pt x="1410280" y="290876"/>
                    <a:pt x="1417243" y="272308"/>
                    <a:pt x="1445866" y="255289"/>
                  </a:cubicBezTo>
                  <a:cubicBezTo>
                    <a:pt x="1474489" y="238270"/>
                    <a:pt x="1539472" y="213515"/>
                    <a:pt x="1566548" y="199590"/>
                  </a:cubicBezTo>
                  <a:cubicBezTo>
                    <a:pt x="1593624" y="185665"/>
                    <a:pt x="1601361" y="184891"/>
                    <a:pt x="1608323" y="171740"/>
                  </a:cubicBezTo>
                  <a:cubicBezTo>
                    <a:pt x="1615285" y="158589"/>
                    <a:pt x="1595172" y="140022"/>
                    <a:pt x="1608323" y="120682"/>
                  </a:cubicBezTo>
                  <a:cubicBezTo>
                    <a:pt x="1621474" y="101342"/>
                    <a:pt x="1660929" y="75813"/>
                    <a:pt x="1687231" y="55699"/>
                  </a:cubicBezTo>
                  <a:cubicBezTo>
                    <a:pt x="1713533" y="35585"/>
                    <a:pt x="1742156" y="0"/>
                    <a:pt x="1766138" y="0"/>
                  </a:cubicBezTo>
                  <a:cubicBezTo>
                    <a:pt x="1790120" y="0"/>
                    <a:pt x="1817970" y="39453"/>
                    <a:pt x="1831121" y="55699"/>
                  </a:cubicBezTo>
                  <a:cubicBezTo>
                    <a:pt x="1844272" y="71945"/>
                    <a:pt x="1849688" y="79681"/>
                    <a:pt x="1845046" y="97474"/>
                  </a:cubicBezTo>
                  <a:cubicBezTo>
                    <a:pt x="1840404" y="115267"/>
                    <a:pt x="1813328" y="142343"/>
                    <a:pt x="1803271" y="162457"/>
                  </a:cubicBezTo>
                  <a:cubicBezTo>
                    <a:pt x="1793214" y="182571"/>
                    <a:pt x="1786252" y="201910"/>
                    <a:pt x="1784705" y="218156"/>
                  </a:cubicBezTo>
                  <a:cubicBezTo>
                    <a:pt x="1783158" y="234402"/>
                    <a:pt x="1796309" y="249101"/>
                    <a:pt x="1793988" y="259931"/>
                  </a:cubicBezTo>
                  <a:cubicBezTo>
                    <a:pt x="1791667" y="270761"/>
                    <a:pt x="1779290" y="276176"/>
                    <a:pt x="1770780" y="283139"/>
                  </a:cubicBezTo>
                  <a:cubicBezTo>
                    <a:pt x="1762270" y="290102"/>
                    <a:pt x="1745251" y="291649"/>
                    <a:pt x="1742930" y="301706"/>
                  </a:cubicBezTo>
                  <a:cubicBezTo>
                    <a:pt x="1740609" y="311763"/>
                    <a:pt x="1743704" y="334197"/>
                    <a:pt x="1756855" y="343480"/>
                  </a:cubicBezTo>
                  <a:cubicBezTo>
                    <a:pt x="1770006" y="352763"/>
                    <a:pt x="1806366" y="344254"/>
                    <a:pt x="1821838" y="357405"/>
                  </a:cubicBezTo>
                  <a:cubicBezTo>
                    <a:pt x="1837310" y="370556"/>
                    <a:pt x="1839631" y="397633"/>
                    <a:pt x="1849688" y="422388"/>
                  </a:cubicBezTo>
                  <a:cubicBezTo>
                    <a:pt x="1859745" y="447143"/>
                    <a:pt x="1870575" y="476540"/>
                    <a:pt x="1882179" y="505937"/>
                  </a:cubicBezTo>
                  <a:cubicBezTo>
                    <a:pt x="1893783" y="535334"/>
                    <a:pt x="1908481" y="573240"/>
                    <a:pt x="1919312" y="598769"/>
                  </a:cubicBezTo>
                  <a:cubicBezTo>
                    <a:pt x="1930143" y="624298"/>
                    <a:pt x="1944068" y="639771"/>
                    <a:pt x="1947162" y="659111"/>
                  </a:cubicBezTo>
                  <a:cubicBezTo>
                    <a:pt x="1950256" y="678451"/>
                    <a:pt x="1943293" y="702432"/>
                    <a:pt x="1937878" y="714810"/>
                  </a:cubicBezTo>
                  <a:cubicBezTo>
                    <a:pt x="1932463" y="727188"/>
                    <a:pt x="1926274" y="726414"/>
                    <a:pt x="1914670" y="733377"/>
                  </a:cubicBezTo>
                  <a:cubicBezTo>
                    <a:pt x="1903066" y="740340"/>
                    <a:pt x="1882953" y="748849"/>
                    <a:pt x="1868254" y="756585"/>
                  </a:cubicBezTo>
                  <a:cubicBezTo>
                    <a:pt x="1853555" y="764321"/>
                    <a:pt x="1841951" y="770510"/>
                    <a:pt x="1826479" y="779793"/>
                  </a:cubicBezTo>
                  <a:cubicBezTo>
                    <a:pt x="1811007" y="789076"/>
                    <a:pt x="1792441" y="796038"/>
                    <a:pt x="1775422" y="812284"/>
                  </a:cubicBezTo>
                  <a:cubicBezTo>
                    <a:pt x="1758403" y="828530"/>
                    <a:pt x="1732874" y="854833"/>
                    <a:pt x="1724364" y="877267"/>
                  </a:cubicBezTo>
                  <a:cubicBezTo>
                    <a:pt x="1715854" y="899701"/>
                    <a:pt x="1720496" y="921362"/>
                    <a:pt x="1724364" y="946891"/>
                  </a:cubicBezTo>
                  <a:cubicBezTo>
                    <a:pt x="1728232" y="972420"/>
                    <a:pt x="1746025" y="1003365"/>
                    <a:pt x="1747572" y="1030441"/>
                  </a:cubicBezTo>
                  <a:cubicBezTo>
                    <a:pt x="1749119" y="1057517"/>
                    <a:pt x="1744477" y="1088461"/>
                    <a:pt x="1733647" y="1109348"/>
                  </a:cubicBezTo>
                  <a:cubicBezTo>
                    <a:pt x="1722817" y="1130235"/>
                    <a:pt x="1711212" y="1148802"/>
                    <a:pt x="1682589" y="1155764"/>
                  </a:cubicBezTo>
                  <a:cubicBezTo>
                    <a:pt x="1653966" y="1162726"/>
                    <a:pt x="1585889" y="1149576"/>
                    <a:pt x="1561907" y="1151123"/>
                  </a:cubicBezTo>
                  <a:cubicBezTo>
                    <a:pt x="1537925" y="1152670"/>
                    <a:pt x="1536378" y="1156538"/>
                    <a:pt x="1538699" y="1165048"/>
                  </a:cubicBezTo>
                  <a:cubicBezTo>
                    <a:pt x="1541020" y="1173558"/>
                    <a:pt x="1565002" y="1190577"/>
                    <a:pt x="1575832" y="1202181"/>
                  </a:cubicBezTo>
                  <a:cubicBezTo>
                    <a:pt x="1586662" y="1213785"/>
                    <a:pt x="1591303" y="1224615"/>
                    <a:pt x="1603681" y="1234672"/>
                  </a:cubicBezTo>
                  <a:cubicBezTo>
                    <a:pt x="1616059" y="1244729"/>
                    <a:pt x="1633852" y="1250144"/>
                    <a:pt x="1650098" y="1262522"/>
                  </a:cubicBezTo>
                  <a:cubicBezTo>
                    <a:pt x="1666344" y="1274900"/>
                    <a:pt x="1685684" y="1298108"/>
                    <a:pt x="1701156" y="1308938"/>
                  </a:cubicBezTo>
                  <a:cubicBezTo>
                    <a:pt x="1716628" y="1319768"/>
                    <a:pt x="1729779" y="1322863"/>
                    <a:pt x="1742930" y="1327505"/>
                  </a:cubicBezTo>
                  <a:cubicBezTo>
                    <a:pt x="1756081" y="1332147"/>
                    <a:pt x="1781610" y="1323637"/>
                    <a:pt x="1780063" y="1336788"/>
                  </a:cubicBezTo>
                  <a:cubicBezTo>
                    <a:pt x="1778516" y="1349939"/>
                    <a:pt x="1745251" y="1387072"/>
                    <a:pt x="1733647" y="1406412"/>
                  </a:cubicBezTo>
                  <a:cubicBezTo>
                    <a:pt x="1722043" y="1425752"/>
                    <a:pt x="1721269" y="1441998"/>
                    <a:pt x="1710439" y="1452828"/>
                  </a:cubicBezTo>
                  <a:cubicBezTo>
                    <a:pt x="1699609" y="1463658"/>
                    <a:pt x="1693419" y="1466348"/>
                    <a:pt x="1668664" y="1471395"/>
                  </a:cubicBezTo>
                  <a:cubicBezTo>
                    <a:pt x="1643909" y="1476442"/>
                    <a:pt x="1585889" y="1480017"/>
                    <a:pt x="1561907" y="1483111"/>
                  </a:cubicBezTo>
                  <a:cubicBezTo>
                    <a:pt x="1537925" y="1486205"/>
                    <a:pt x="1530963" y="1477989"/>
                    <a:pt x="1524774" y="1489961"/>
                  </a:cubicBezTo>
                  <a:cubicBezTo>
                    <a:pt x="1518585" y="1501933"/>
                    <a:pt x="1524001" y="1534830"/>
                    <a:pt x="1524774" y="1554944"/>
                  </a:cubicBezTo>
                  <a:cubicBezTo>
                    <a:pt x="1525547" y="1575058"/>
                    <a:pt x="1542566" y="1584342"/>
                    <a:pt x="1529415" y="1610644"/>
                  </a:cubicBezTo>
                  <a:cubicBezTo>
                    <a:pt x="1516264" y="1636946"/>
                    <a:pt x="1468300" y="1684909"/>
                    <a:pt x="1445866" y="1712759"/>
                  </a:cubicBezTo>
                  <a:cubicBezTo>
                    <a:pt x="1423432" y="1740609"/>
                    <a:pt x="1417242" y="1754534"/>
                    <a:pt x="1394808" y="1777742"/>
                  </a:cubicBezTo>
                  <a:cubicBezTo>
                    <a:pt x="1372374" y="1800950"/>
                    <a:pt x="1329825" y="1828026"/>
                    <a:pt x="1311259" y="1852008"/>
                  </a:cubicBezTo>
                  <a:cubicBezTo>
                    <a:pt x="1292693" y="1875990"/>
                    <a:pt x="1300428" y="1906934"/>
                    <a:pt x="1283409" y="1921632"/>
                  </a:cubicBezTo>
                  <a:cubicBezTo>
                    <a:pt x="1266390" y="1936330"/>
                    <a:pt x="1234672" y="1940199"/>
                    <a:pt x="1209143" y="1940199"/>
                  </a:cubicBezTo>
                  <a:cubicBezTo>
                    <a:pt x="1183614" y="1940199"/>
                    <a:pt x="1154991" y="1921632"/>
                    <a:pt x="1130236" y="1921632"/>
                  </a:cubicBezTo>
                  <a:cubicBezTo>
                    <a:pt x="1105481" y="1921632"/>
                    <a:pt x="1089879" y="1940199"/>
                    <a:pt x="1060611" y="1940199"/>
                  </a:cubicBezTo>
                  <a:cubicBezTo>
                    <a:pt x="1031343" y="1940199"/>
                    <a:pt x="986346" y="1927047"/>
                    <a:pt x="954628" y="1921632"/>
                  </a:cubicBezTo>
                  <a:cubicBezTo>
                    <a:pt x="922910" y="1916217"/>
                    <a:pt x="897510" y="1909255"/>
                    <a:pt x="870305" y="1907708"/>
                  </a:cubicBezTo>
                  <a:cubicBezTo>
                    <a:pt x="843100" y="1906161"/>
                    <a:pt x="808416" y="1908481"/>
                    <a:pt x="791397" y="1912349"/>
                  </a:cubicBezTo>
                  <a:cubicBezTo>
                    <a:pt x="774378" y="1916217"/>
                    <a:pt x="779019" y="1932463"/>
                    <a:pt x="768189" y="1930916"/>
                  </a:cubicBezTo>
                  <a:cubicBezTo>
                    <a:pt x="757359" y="1929369"/>
                    <a:pt x="744980" y="1906160"/>
                    <a:pt x="726414" y="1903066"/>
                  </a:cubicBezTo>
                  <a:cubicBezTo>
                    <a:pt x="707848" y="1899972"/>
                    <a:pt x="680772" y="1920859"/>
                    <a:pt x="656790" y="1912349"/>
                  </a:cubicBezTo>
                  <a:cubicBezTo>
                    <a:pt x="632808" y="1903839"/>
                    <a:pt x="598770" y="1867480"/>
                    <a:pt x="582524" y="1852008"/>
                  </a:cubicBezTo>
                  <a:cubicBezTo>
                    <a:pt x="566278" y="1836536"/>
                    <a:pt x="570920" y="1829574"/>
                    <a:pt x="559316" y="1819517"/>
                  </a:cubicBezTo>
                  <a:cubicBezTo>
                    <a:pt x="547712" y="1809460"/>
                    <a:pt x="533014" y="1800950"/>
                    <a:pt x="512900" y="1791667"/>
                  </a:cubicBezTo>
                  <a:cubicBezTo>
                    <a:pt x="492786" y="1782384"/>
                    <a:pt x="455653" y="1781610"/>
                    <a:pt x="438634" y="1763817"/>
                  </a:cubicBezTo>
                  <a:cubicBezTo>
                    <a:pt x="421615" y="1746024"/>
                    <a:pt x="420841" y="1698061"/>
                    <a:pt x="410784" y="1684910"/>
                  </a:cubicBezTo>
                  <a:cubicBezTo>
                    <a:pt x="400727" y="1671759"/>
                    <a:pt x="388350" y="1674853"/>
                    <a:pt x="378293" y="1684910"/>
                  </a:cubicBezTo>
                  <a:cubicBezTo>
                    <a:pt x="368236" y="1694967"/>
                    <a:pt x="365915" y="1730553"/>
                    <a:pt x="350443" y="1745251"/>
                  </a:cubicBezTo>
                  <a:cubicBezTo>
                    <a:pt x="334971" y="1759949"/>
                    <a:pt x="299385" y="1763818"/>
                    <a:pt x="285460" y="1773100"/>
                  </a:cubicBezTo>
                  <a:cubicBezTo>
                    <a:pt x="271535" y="1782382"/>
                    <a:pt x="276177" y="1800167"/>
                    <a:pt x="266894" y="1800941"/>
                  </a:cubicBezTo>
                  <a:cubicBezTo>
                    <a:pt x="257611" y="1801715"/>
                    <a:pt x="242912" y="1785476"/>
                    <a:pt x="229761" y="1777742"/>
                  </a:cubicBezTo>
                  <a:cubicBezTo>
                    <a:pt x="216610" y="1770008"/>
                    <a:pt x="200364" y="1758402"/>
                    <a:pt x="187986" y="1754534"/>
                  </a:cubicBezTo>
                  <a:cubicBezTo>
                    <a:pt x="175608" y="1750666"/>
                    <a:pt x="167873" y="1750666"/>
                    <a:pt x="155495" y="1754534"/>
                  </a:cubicBezTo>
                  <a:cubicBezTo>
                    <a:pt x="143117" y="1758402"/>
                    <a:pt x="128419" y="1776195"/>
                    <a:pt x="113720" y="1777742"/>
                  </a:cubicBezTo>
                  <a:cubicBezTo>
                    <a:pt x="99021" y="1779289"/>
                    <a:pt x="77361" y="1774647"/>
                    <a:pt x="67304" y="1763817"/>
                  </a:cubicBezTo>
                  <a:cubicBezTo>
                    <a:pt x="57247" y="1752987"/>
                    <a:pt x="61115" y="1722220"/>
                    <a:pt x="53379" y="1712759"/>
                  </a:cubicBezTo>
                  <a:cubicBezTo>
                    <a:pt x="45643" y="1703298"/>
                    <a:pt x="23209" y="1716333"/>
                    <a:pt x="20888" y="1707050"/>
                  </a:cubicBezTo>
                  <a:cubicBezTo>
                    <a:pt x="18567" y="1697767"/>
                    <a:pt x="39454" y="1672354"/>
                    <a:pt x="39454" y="1657060"/>
                  </a:cubicBezTo>
                  <a:cubicBezTo>
                    <a:pt x="39454" y="1641766"/>
                    <a:pt x="27077" y="1630757"/>
                    <a:pt x="20888" y="1615285"/>
                  </a:cubicBezTo>
                  <a:cubicBezTo>
                    <a:pt x="14699" y="1599813"/>
                    <a:pt x="0" y="1579699"/>
                    <a:pt x="2321" y="1564227"/>
                  </a:cubicBezTo>
                  <a:cubicBezTo>
                    <a:pt x="4642" y="1548755"/>
                    <a:pt x="31718" y="1537925"/>
                    <a:pt x="34812" y="1522453"/>
                  </a:cubicBezTo>
                  <a:cubicBezTo>
                    <a:pt x="37906" y="1506981"/>
                    <a:pt x="26303" y="1487641"/>
                    <a:pt x="20888" y="1471395"/>
                  </a:cubicBezTo>
                  <a:cubicBezTo>
                    <a:pt x="15473" y="1455149"/>
                    <a:pt x="2321" y="1437357"/>
                    <a:pt x="2321" y="1424979"/>
                  </a:cubicBezTo>
                  <a:cubicBezTo>
                    <a:pt x="2321" y="1412601"/>
                    <a:pt x="11604" y="1404865"/>
                    <a:pt x="20888" y="1397129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1" name="Freeform 22">
              <a:extLst>
                <a:ext uri="{FF2B5EF4-FFF2-40B4-BE49-F238E27FC236}">
                  <a16:creationId xmlns:a16="http://schemas.microsoft.com/office/drawing/2014/main" id="{5932473D-25BD-2A03-034A-79D33BF4431B}"/>
                </a:ext>
              </a:extLst>
            </xdr:cNvPr>
            <xdr:cNvSpPr>
              <a:spLocks/>
            </xdr:cNvSpPr>
          </xdr:nvSpPr>
          <xdr:spPr bwMode="auto">
            <a:xfrm>
              <a:off x="1066272" y="1094649"/>
              <a:ext cx="28855" cy="24106"/>
            </a:xfrm>
            <a:custGeom>
              <a:avLst/>
              <a:gdLst>
                <a:gd name="T0" fmla="*/ 1923179 w 2885543"/>
                <a:gd name="T1" fmla="*/ 0 h 2410551"/>
                <a:gd name="T2" fmla="*/ 2076353 w 2885543"/>
                <a:gd name="T3" fmla="*/ 9284 h 2410551"/>
                <a:gd name="T4" fmla="*/ 2192394 w 2885543"/>
                <a:gd name="T5" fmla="*/ 55700 h 2410551"/>
                <a:gd name="T6" fmla="*/ 2299151 w 2885543"/>
                <a:gd name="T7" fmla="*/ 106758 h 2410551"/>
                <a:gd name="T8" fmla="*/ 2340926 w 2885543"/>
                <a:gd name="T9" fmla="*/ 185665 h 2410551"/>
                <a:gd name="T10" fmla="*/ 2396625 w 2885543"/>
                <a:gd name="T11" fmla="*/ 334197 h 2410551"/>
                <a:gd name="T12" fmla="*/ 2531232 w 2885543"/>
                <a:gd name="T13" fmla="*/ 547712 h 2410551"/>
                <a:gd name="T14" fmla="*/ 2712256 w 2885543"/>
                <a:gd name="T15" fmla="*/ 524504 h 2410551"/>
                <a:gd name="T16" fmla="*/ 2809730 w 2885543"/>
                <a:gd name="T17" fmla="*/ 654469 h 2410551"/>
                <a:gd name="T18" fmla="*/ 2870071 w 2885543"/>
                <a:gd name="T19" fmla="*/ 816926 h 2410551"/>
                <a:gd name="T20" fmla="*/ 2767955 w 2885543"/>
                <a:gd name="T21" fmla="*/ 984025 h 2410551"/>
                <a:gd name="T22" fmla="*/ 2586932 w 2885543"/>
                <a:gd name="T23" fmla="*/ 1104707 h 2410551"/>
                <a:gd name="T24" fmla="*/ 2480174 w 2885543"/>
                <a:gd name="T25" fmla="*/ 1220747 h 2410551"/>
                <a:gd name="T26" fmla="*/ 2424475 w 2885543"/>
                <a:gd name="T27" fmla="*/ 1369279 h 2410551"/>
                <a:gd name="T28" fmla="*/ 2252735 w 2885543"/>
                <a:gd name="T29" fmla="*/ 1434262 h 2410551"/>
                <a:gd name="T30" fmla="*/ 2132053 w 2885543"/>
                <a:gd name="T31" fmla="*/ 1536378 h 2410551"/>
                <a:gd name="T32" fmla="*/ 2159902 w 2885543"/>
                <a:gd name="T33" fmla="*/ 1684910 h 2410551"/>
                <a:gd name="T34" fmla="*/ 2303793 w 2885543"/>
                <a:gd name="T35" fmla="*/ 1833442 h 2410551"/>
                <a:gd name="T36" fmla="*/ 2164544 w 2885543"/>
                <a:gd name="T37" fmla="*/ 1930916 h 2410551"/>
                <a:gd name="T38" fmla="*/ 2062428 w 2885543"/>
                <a:gd name="T39" fmla="*/ 2009824 h 2410551"/>
                <a:gd name="T40" fmla="*/ 1988162 w 2885543"/>
                <a:gd name="T41" fmla="*/ 2139789 h 2410551"/>
                <a:gd name="T42" fmla="*/ 1895330 w 2885543"/>
                <a:gd name="T43" fmla="*/ 2255830 h 2410551"/>
                <a:gd name="T44" fmla="*/ 1695740 w 2885543"/>
                <a:gd name="T45" fmla="*/ 2357945 h 2410551"/>
                <a:gd name="T46" fmla="*/ 1575058 w 2885543"/>
                <a:gd name="T47" fmla="*/ 2204772 h 2410551"/>
                <a:gd name="T48" fmla="*/ 1352260 w 2885543"/>
                <a:gd name="T49" fmla="*/ 2176922 h 2410551"/>
                <a:gd name="T50" fmla="*/ 1161953 w 2885543"/>
                <a:gd name="T51" fmla="*/ 2084090 h 2410551"/>
                <a:gd name="T52" fmla="*/ 1022704 w 2885543"/>
                <a:gd name="T53" fmla="*/ 1991257 h 2410551"/>
                <a:gd name="T54" fmla="*/ 980930 w 2885543"/>
                <a:gd name="T55" fmla="*/ 1865933 h 2410551"/>
                <a:gd name="T56" fmla="*/ 943797 w 2885543"/>
                <a:gd name="T57" fmla="*/ 1717401 h 2410551"/>
                <a:gd name="T58" fmla="*/ 1078404 w 2885543"/>
                <a:gd name="T59" fmla="*/ 1735968 h 2410551"/>
                <a:gd name="T60" fmla="*/ 1073762 w 2885543"/>
                <a:gd name="T61" fmla="*/ 1652419 h 2410551"/>
                <a:gd name="T62" fmla="*/ 953080 w 2885543"/>
                <a:gd name="T63" fmla="*/ 1536378 h 2410551"/>
                <a:gd name="T64" fmla="*/ 850964 w 2885543"/>
                <a:gd name="T65" fmla="*/ 1387846 h 2410551"/>
                <a:gd name="T66" fmla="*/ 785981 w 2885543"/>
                <a:gd name="T67" fmla="*/ 1234672 h 2410551"/>
                <a:gd name="T68" fmla="*/ 669941 w 2885543"/>
                <a:gd name="T69" fmla="*/ 1262522 h 2410551"/>
                <a:gd name="T70" fmla="*/ 539975 w 2885543"/>
                <a:gd name="T71" fmla="*/ 1234672 h 2410551"/>
                <a:gd name="T72" fmla="*/ 372877 w 2885543"/>
                <a:gd name="T73" fmla="*/ 1197539 h 2410551"/>
                <a:gd name="T74" fmla="*/ 210420 w 2885543"/>
                <a:gd name="T75" fmla="*/ 1165048 h 2410551"/>
                <a:gd name="T76" fmla="*/ 85096 w 2885543"/>
                <a:gd name="T77" fmla="*/ 1076857 h 2410551"/>
                <a:gd name="T78" fmla="*/ 1547 w 2885543"/>
                <a:gd name="T79" fmla="*/ 900475 h 2410551"/>
                <a:gd name="T80" fmla="*/ 117588 w 2885543"/>
                <a:gd name="T81" fmla="*/ 761227 h 2410551"/>
                <a:gd name="T82" fmla="*/ 59567 w 2885543"/>
                <a:gd name="T83" fmla="*/ 677677 h 2410551"/>
                <a:gd name="T84" fmla="*/ 20113 w 2885543"/>
                <a:gd name="T85" fmla="*/ 533787 h 2410551"/>
                <a:gd name="T86" fmla="*/ 103663 w 2885543"/>
                <a:gd name="T87" fmla="*/ 478088 h 24105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2885543" h="2410551">
                  <a:moveTo>
                    <a:pt x="1844272" y="51058"/>
                  </a:moveTo>
                  <a:cubicBezTo>
                    <a:pt x="1853942" y="41388"/>
                    <a:pt x="1863612" y="31718"/>
                    <a:pt x="1876763" y="23208"/>
                  </a:cubicBezTo>
                  <a:cubicBezTo>
                    <a:pt x="1889914" y="14698"/>
                    <a:pt x="1905386" y="0"/>
                    <a:pt x="1923179" y="0"/>
                  </a:cubicBezTo>
                  <a:cubicBezTo>
                    <a:pt x="1940972" y="0"/>
                    <a:pt x="1965728" y="18566"/>
                    <a:pt x="1983521" y="23208"/>
                  </a:cubicBezTo>
                  <a:cubicBezTo>
                    <a:pt x="2001314" y="27850"/>
                    <a:pt x="2014465" y="30171"/>
                    <a:pt x="2029937" y="27850"/>
                  </a:cubicBezTo>
                  <a:cubicBezTo>
                    <a:pt x="2045409" y="25529"/>
                    <a:pt x="2064749" y="10058"/>
                    <a:pt x="2076353" y="9284"/>
                  </a:cubicBezTo>
                  <a:cubicBezTo>
                    <a:pt x="2087957" y="8510"/>
                    <a:pt x="2087183" y="17019"/>
                    <a:pt x="2099561" y="23208"/>
                  </a:cubicBezTo>
                  <a:cubicBezTo>
                    <a:pt x="2111939" y="29397"/>
                    <a:pt x="2135147" y="41002"/>
                    <a:pt x="2150619" y="46417"/>
                  </a:cubicBezTo>
                  <a:cubicBezTo>
                    <a:pt x="2166091" y="51832"/>
                    <a:pt x="2177696" y="51059"/>
                    <a:pt x="2192394" y="55700"/>
                  </a:cubicBezTo>
                  <a:cubicBezTo>
                    <a:pt x="2207092" y="60341"/>
                    <a:pt x="2225659" y="66530"/>
                    <a:pt x="2238810" y="74266"/>
                  </a:cubicBezTo>
                  <a:cubicBezTo>
                    <a:pt x="2251961" y="82002"/>
                    <a:pt x="2261244" y="96701"/>
                    <a:pt x="2271301" y="102116"/>
                  </a:cubicBezTo>
                  <a:cubicBezTo>
                    <a:pt x="2281358" y="107531"/>
                    <a:pt x="2282905" y="102000"/>
                    <a:pt x="2299151" y="106758"/>
                  </a:cubicBezTo>
                  <a:cubicBezTo>
                    <a:pt x="2315397" y="111516"/>
                    <a:pt x="2358718" y="122152"/>
                    <a:pt x="2368775" y="130662"/>
                  </a:cubicBezTo>
                  <a:cubicBezTo>
                    <a:pt x="2378832" y="139172"/>
                    <a:pt x="2364133" y="148649"/>
                    <a:pt x="2359492" y="157816"/>
                  </a:cubicBezTo>
                  <a:cubicBezTo>
                    <a:pt x="2354851" y="166983"/>
                    <a:pt x="2343247" y="175608"/>
                    <a:pt x="2340926" y="185665"/>
                  </a:cubicBezTo>
                  <a:cubicBezTo>
                    <a:pt x="2338605" y="195722"/>
                    <a:pt x="2340152" y="205006"/>
                    <a:pt x="2345567" y="218157"/>
                  </a:cubicBezTo>
                  <a:cubicBezTo>
                    <a:pt x="2350982" y="231308"/>
                    <a:pt x="2364907" y="245233"/>
                    <a:pt x="2373417" y="264573"/>
                  </a:cubicBezTo>
                  <a:cubicBezTo>
                    <a:pt x="2381927" y="283913"/>
                    <a:pt x="2388115" y="306347"/>
                    <a:pt x="2396625" y="334197"/>
                  </a:cubicBezTo>
                  <a:cubicBezTo>
                    <a:pt x="2405135" y="362047"/>
                    <a:pt x="2415192" y="404595"/>
                    <a:pt x="2424475" y="431671"/>
                  </a:cubicBezTo>
                  <a:cubicBezTo>
                    <a:pt x="2433758" y="458747"/>
                    <a:pt x="2434532" y="477314"/>
                    <a:pt x="2452325" y="496654"/>
                  </a:cubicBezTo>
                  <a:cubicBezTo>
                    <a:pt x="2470118" y="515994"/>
                    <a:pt x="2508024" y="536882"/>
                    <a:pt x="2531232" y="547712"/>
                  </a:cubicBezTo>
                  <a:cubicBezTo>
                    <a:pt x="2554440" y="558542"/>
                    <a:pt x="2573780" y="558543"/>
                    <a:pt x="2591573" y="561637"/>
                  </a:cubicBezTo>
                  <a:cubicBezTo>
                    <a:pt x="2609366" y="564731"/>
                    <a:pt x="2617876" y="572467"/>
                    <a:pt x="2637990" y="566278"/>
                  </a:cubicBezTo>
                  <a:cubicBezTo>
                    <a:pt x="2658104" y="560089"/>
                    <a:pt x="2696010" y="533787"/>
                    <a:pt x="2712256" y="524504"/>
                  </a:cubicBezTo>
                  <a:cubicBezTo>
                    <a:pt x="2728502" y="515221"/>
                    <a:pt x="2726181" y="499748"/>
                    <a:pt x="2735464" y="510579"/>
                  </a:cubicBezTo>
                  <a:cubicBezTo>
                    <a:pt x="2744747" y="521410"/>
                    <a:pt x="2755577" y="565505"/>
                    <a:pt x="2767955" y="589487"/>
                  </a:cubicBezTo>
                  <a:cubicBezTo>
                    <a:pt x="2780333" y="613469"/>
                    <a:pt x="2798900" y="637450"/>
                    <a:pt x="2809730" y="654469"/>
                  </a:cubicBezTo>
                  <a:cubicBezTo>
                    <a:pt x="2820560" y="671488"/>
                    <a:pt x="2821334" y="678451"/>
                    <a:pt x="2832938" y="691602"/>
                  </a:cubicBezTo>
                  <a:cubicBezTo>
                    <a:pt x="2844542" y="704753"/>
                    <a:pt x="2873165" y="712490"/>
                    <a:pt x="2879354" y="733377"/>
                  </a:cubicBezTo>
                  <a:cubicBezTo>
                    <a:pt x="2885543" y="754264"/>
                    <a:pt x="2877034" y="796039"/>
                    <a:pt x="2870071" y="816926"/>
                  </a:cubicBezTo>
                  <a:cubicBezTo>
                    <a:pt x="2863108" y="837813"/>
                    <a:pt x="2849183" y="840908"/>
                    <a:pt x="2837579" y="858701"/>
                  </a:cubicBezTo>
                  <a:cubicBezTo>
                    <a:pt x="2825975" y="876494"/>
                    <a:pt x="2812050" y="902797"/>
                    <a:pt x="2800446" y="923684"/>
                  </a:cubicBezTo>
                  <a:cubicBezTo>
                    <a:pt x="2788842" y="944571"/>
                    <a:pt x="2787295" y="972421"/>
                    <a:pt x="2767955" y="984025"/>
                  </a:cubicBezTo>
                  <a:cubicBezTo>
                    <a:pt x="2748615" y="995629"/>
                    <a:pt x="2706840" y="986346"/>
                    <a:pt x="2684406" y="993308"/>
                  </a:cubicBezTo>
                  <a:cubicBezTo>
                    <a:pt x="2661972" y="1000270"/>
                    <a:pt x="2649594" y="1007233"/>
                    <a:pt x="2633348" y="1025799"/>
                  </a:cubicBezTo>
                  <a:cubicBezTo>
                    <a:pt x="2617102" y="1044365"/>
                    <a:pt x="2602404" y="1083820"/>
                    <a:pt x="2586932" y="1104707"/>
                  </a:cubicBezTo>
                  <a:cubicBezTo>
                    <a:pt x="2571460" y="1125594"/>
                    <a:pt x="2557534" y="1137972"/>
                    <a:pt x="2540515" y="1151123"/>
                  </a:cubicBezTo>
                  <a:cubicBezTo>
                    <a:pt x="2523496" y="1164274"/>
                    <a:pt x="2494873" y="1172010"/>
                    <a:pt x="2484816" y="1183614"/>
                  </a:cubicBezTo>
                  <a:cubicBezTo>
                    <a:pt x="2474759" y="1195218"/>
                    <a:pt x="2480174" y="1206049"/>
                    <a:pt x="2480174" y="1220747"/>
                  </a:cubicBezTo>
                  <a:cubicBezTo>
                    <a:pt x="2480174" y="1235445"/>
                    <a:pt x="2487910" y="1255559"/>
                    <a:pt x="2484816" y="1271805"/>
                  </a:cubicBezTo>
                  <a:cubicBezTo>
                    <a:pt x="2481722" y="1288051"/>
                    <a:pt x="2471665" y="1301976"/>
                    <a:pt x="2461608" y="1318222"/>
                  </a:cubicBezTo>
                  <a:cubicBezTo>
                    <a:pt x="2451551" y="1334468"/>
                    <a:pt x="2436853" y="1357675"/>
                    <a:pt x="2424475" y="1369279"/>
                  </a:cubicBezTo>
                  <a:cubicBezTo>
                    <a:pt x="2412097" y="1380883"/>
                    <a:pt x="2404361" y="1380884"/>
                    <a:pt x="2387342" y="1387846"/>
                  </a:cubicBezTo>
                  <a:cubicBezTo>
                    <a:pt x="2370323" y="1394808"/>
                    <a:pt x="2344793" y="1403318"/>
                    <a:pt x="2322359" y="1411054"/>
                  </a:cubicBezTo>
                  <a:cubicBezTo>
                    <a:pt x="2299925" y="1418790"/>
                    <a:pt x="2276717" y="1428847"/>
                    <a:pt x="2252735" y="1434262"/>
                  </a:cubicBezTo>
                  <a:cubicBezTo>
                    <a:pt x="2228753" y="1439677"/>
                    <a:pt x="2195488" y="1433488"/>
                    <a:pt x="2178469" y="1443545"/>
                  </a:cubicBezTo>
                  <a:cubicBezTo>
                    <a:pt x="2161450" y="1453602"/>
                    <a:pt x="2158355" y="1479131"/>
                    <a:pt x="2150619" y="1494603"/>
                  </a:cubicBezTo>
                  <a:cubicBezTo>
                    <a:pt x="2142883" y="1510075"/>
                    <a:pt x="2140563" y="1522453"/>
                    <a:pt x="2132053" y="1536378"/>
                  </a:cubicBezTo>
                  <a:cubicBezTo>
                    <a:pt x="2123543" y="1550303"/>
                    <a:pt x="2103429" y="1565775"/>
                    <a:pt x="2099561" y="1578153"/>
                  </a:cubicBezTo>
                  <a:cubicBezTo>
                    <a:pt x="2095693" y="1590531"/>
                    <a:pt x="2098787" y="1592851"/>
                    <a:pt x="2108844" y="1610644"/>
                  </a:cubicBezTo>
                  <a:cubicBezTo>
                    <a:pt x="2118901" y="1628437"/>
                    <a:pt x="2138241" y="1667117"/>
                    <a:pt x="2159902" y="1684910"/>
                  </a:cubicBezTo>
                  <a:cubicBezTo>
                    <a:pt x="2181563" y="1702703"/>
                    <a:pt x="2219470" y="1704250"/>
                    <a:pt x="2238810" y="1717401"/>
                  </a:cubicBezTo>
                  <a:cubicBezTo>
                    <a:pt x="2258150" y="1730552"/>
                    <a:pt x="2265113" y="1744478"/>
                    <a:pt x="2275943" y="1763818"/>
                  </a:cubicBezTo>
                  <a:cubicBezTo>
                    <a:pt x="2286773" y="1783158"/>
                    <a:pt x="2309208" y="1817196"/>
                    <a:pt x="2303793" y="1833442"/>
                  </a:cubicBezTo>
                  <a:cubicBezTo>
                    <a:pt x="2298378" y="1849688"/>
                    <a:pt x="2262792" y="1852009"/>
                    <a:pt x="2243452" y="1861292"/>
                  </a:cubicBezTo>
                  <a:cubicBezTo>
                    <a:pt x="2224112" y="1870575"/>
                    <a:pt x="2200903" y="1877537"/>
                    <a:pt x="2187752" y="1889141"/>
                  </a:cubicBezTo>
                  <a:cubicBezTo>
                    <a:pt x="2174601" y="1900745"/>
                    <a:pt x="2173054" y="1917765"/>
                    <a:pt x="2164544" y="1930916"/>
                  </a:cubicBezTo>
                  <a:cubicBezTo>
                    <a:pt x="2156034" y="1944067"/>
                    <a:pt x="2146751" y="1957219"/>
                    <a:pt x="2136694" y="1968049"/>
                  </a:cubicBezTo>
                  <a:cubicBezTo>
                    <a:pt x="2126637" y="1978879"/>
                    <a:pt x="2116581" y="1988937"/>
                    <a:pt x="2104203" y="1995899"/>
                  </a:cubicBezTo>
                  <a:cubicBezTo>
                    <a:pt x="2091825" y="2002861"/>
                    <a:pt x="2074032" y="2000541"/>
                    <a:pt x="2062428" y="2009824"/>
                  </a:cubicBezTo>
                  <a:cubicBezTo>
                    <a:pt x="2050824" y="2019107"/>
                    <a:pt x="2043346" y="2036126"/>
                    <a:pt x="2034578" y="2051598"/>
                  </a:cubicBezTo>
                  <a:cubicBezTo>
                    <a:pt x="2025810" y="2067070"/>
                    <a:pt x="2017559" y="2087957"/>
                    <a:pt x="2009823" y="2102656"/>
                  </a:cubicBezTo>
                  <a:cubicBezTo>
                    <a:pt x="2002087" y="2117355"/>
                    <a:pt x="1998734" y="2130506"/>
                    <a:pt x="1988162" y="2139789"/>
                  </a:cubicBezTo>
                  <a:cubicBezTo>
                    <a:pt x="1977590" y="2149072"/>
                    <a:pt x="1961086" y="2143658"/>
                    <a:pt x="1946388" y="2158356"/>
                  </a:cubicBezTo>
                  <a:cubicBezTo>
                    <a:pt x="1931690" y="2173054"/>
                    <a:pt x="1908481" y="2211734"/>
                    <a:pt x="1899971" y="2227980"/>
                  </a:cubicBezTo>
                  <a:cubicBezTo>
                    <a:pt x="1891461" y="2244226"/>
                    <a:pt x="1903066" y="2240358"/>
                    <a:pt x="1895330" y="2255830"/>
                  </a:cubicBezTo>
                  <a:cubicBezTo>
                    <a:pt x="1887594" y="2271302"/>
                    <a:pt x="1871348" y="2296057"/>
                    <a:pt x="1853555" y="2320812"/>
                  </a:cubicBezTo>
                  <a:cubicBezTo>
                    <a:pt x="1835762" y="2345567"/>
                    <a:pt x="1814875" y="2398173"/>
                    <a:pt x="1788572" y="2404362"/>
                  </a:cubicBezTo>
                  <a:cubicBezTo>
                    <a:pt x="1762269" y="2410551"/>
                    <a:pt x="1724363" y="2371870"/>
                    <a:pt x="1695740" y="2357945"/>
                  </a:cubicBezTo>
                  <a:cubicBezTo>
                    <a:pt x="1667117" y="2344020"/>
                    <a:pt x="1627662" y="2337057"/>
                    <a:pt x="1616832" y="2320812"/>
                  </a:cubicBezTo>
                  <a:cubicBezTo>
                    <a:pt x="1606002" y="2304567"/>
                    <a:pt x="1637719" y="2279811"/>
                    <a:pt x="1630757" y="2260471"/>
                  </a:cubicBezTo>
                  <a:cubicBezTo>
                    <a:pt x="1623795" y="2241131"/>
                    <a:pt x="1593624" y="2217923"/>
                    <a:pt x="1575058" y="2204772"/>
                  </a:cubicBezTo>
                  <a:cubicBezTo>
                    <a:pt x="1556492" y="2191621"/>
                    <a:pt x="1543340" y="2190074"/>
                    <a:pt x="1519358" y="2181564"/>
                  </a:cubicBezTo>
                  <a:cubicBezTo>
                    <a:pt x="1495376" y="2173054"/>
                    <a:pt x="1459017" y="2154488"/>
                    <a:pt x="1431167" y="2153714"/>
                  </a:cubicBezTo>
                  <a:cubicBezTo>
                    <a:pt x="1403317" y="2152940"/>
                    <a:pt x="1383978" y="2175375"/>
                    <a:pt x="1352260" y="2176922"/>
                  </a:cubicBezTo>
                  <a:cubicBezTo>
                    <a:pt x="1320542" y="2178469"/>
                    <a:pt x="1271805" y="2173054"/>
                    <a:pt x="1240861" y="2162997"/>
                  </a:cubicBezTo>
                  <a:cubicBezTo>
                    <a:pt x="1209917" y="2152940"/>
                    <a:pt x="1179746" y="2129732"/>
                    <a:pt x="1166595" y="2116581"/>
                  </a:cubicBezTo>
                  <a:cubicBezTo>
                    <a:pt x="1153444" y="2103430"/>
                    <a:pt x="1169689" y="2094920"/>
                    <a:pt x="1161953" y="2084090"/>
                  </a:cubicBezTo>
                  <a:cubicBezTo>
                    <a:pt x="1154217" y="2073260"/>
                    <a:pt x="1133329" y="2063976"/>
                    <a:pt x="1120178" y="2051598"/>
                  </a:cubicBezTo>
                  <a:cubicBezTo>
                    <a:pt x="1107027" y="2039220"/>
                    <a:pt x="1099291" y="2019881"/>
                    <a:pt x="1083045" y="2009824"/>
                  </a:cubicBezTo>
                  <a:cubicBezTo>
                    <a:pt x="1066799" y="1999767"/>
                    <a:pt x="1037402" y="2001314"/>
                    <a:pt x="1022704" y="1991257"/>
                  </a:cubicBezTo>
                  <a:cubicBezTo>
                    <a:pt x="1008006" y="1981200"/>
                    <a:pt x="1002591" y="1962634"/>
                    <a:pt x="994855" y="1949483"/>
                  </a:cubicBezTo>
                  <a:cubicBezTo>
                    <a:pt x="987119" y="1936332"/>
                    <a:pt x="978609" y="1926275"/>
                    <a:pt x="976288" y="1912350"/>
                  </a:cubicBezTo>
                  <a:cubicBezTo>
                    <a:pt x="973967" y="1898425"/>
                    <a:pt x="980156" y="1882179"/>
                    <a:pt x="980930" y="1865933"/>
                  </a:cubicBezTo>
                  <a:cubicBezTo>
                    <a:pt x="981704" y="1849687"/>
                    <a:pt x="984798" y="1833605"/>
                    <a:pt x="980930" y="1814875"/>
                  </a:cubicBezTo>
                  <a:cubicBezTo>
                    <a:pt x="977062" y="1796145"/>
                    <a:pt x="963911" y="1769797"/>
                    <a:pt x="957722" y="1753551"/>
                  </a:cubicBezTo>
                  <a:cubicBezTo>
                    <a:pt x="951533" y="1737305"/>
                    <a:pt x="943024" y="1727294"/>
                    <a:pt x="943797" y="1717401"/>
                  </a:cubicBezTo>
                  <a:cubicBezTo>
                    <a:pt x="944570" y="1707508"/>
                    <a:pt x="949212" y="1690325"/>
                    <a:pt x="962363" y="1694193"/>
                  </a:cubicBezTo>
                  <a:cubicBezTo>
                    <a:pt x="975514" y="1698061"/>
                    <a:pt x="1003364" y="1733647"/>
                    <a:pt x="1022704" y="1740609"/>
                  </a:cubicBezTo>
                  <a:cubicBezTo>
                    <a:pt x="1042044" y="1747571"/>
                    <a:pt x="1063705" y="1737515"/>
                    <a:pt x="1078404" y="1735968"/>
                  </a:cubicBezTo>
                  <a:cubicBezTo>
                    <a:pt x="1093103" y="1734421"/>
                    <a:pt x="1111669" y="1736741"/>
                    <a:pt x="1110895" y="1731326"/>
                  </a:cubicBezTo>
                  <a:cubicBezTo>
                    <a:pt x="1110121" y="1725911"/>
                    <a:pt x="1079951" y="1716627"/>
                    <a:pt x="1073762" y="1703476"/>
                  </a:cubicBezTo>
                  <a:cubicBezTo>
                    <a:pt x="1067573" y="1690325"/>
                    <a:pt x="1082272" y="1670985"/>
                    <a:pt x="1073762" y="1652419"/>
                  </a:cubicBezTo>
                  <a:cubicBezTo>
                    <a:pt x="1065252" y="1633853"/>
                    <a:pt x="1040497" y="1606776"/>
                    <a:pt x="1022704" y="1592077"/>
                  </a:cubicBezTo>
                  <a:cubicBezTo>
                    <a:pt x="1004911" y="1577378"/>
                    <a:pt x="978609" y="1573511"/>
                    <a:pt x="967005" y="1564228"/>
                  </a:cubicBezTo>
                  <a:cubicBezTo>
                    <a:pt x="955401" y="1554945"/>
                    <a:pt x="960042" y="1544888"/>
                    <a:pt x="953080" y="1536378"/>
                  </a:cubicBezTo>
                  <a:cubicBezTo>
                    <a:pt x="946118" y="1527868"/>
                    <a:pt x="936834" y="1528642"/>
                    <a:pt x="925230" y="1513170"/>
                  </a:cubicBezTo>
                  <a:cubicBezTo>
                    <a:pt x="913626" y="1497698"/>
                    <a:pt x="895834" y="1464432"/>
                    <a:pt x="883456" y="1443545"/>
                  </a:cubicBezTo>
                  <a:cubicBezTo>
                    <a:pt x="871078" y="1422658"/>
                    <a:pt x="861021" y="1403318"/>
                    <a:pt x="850964" y="1387846"/>
                  </a:cubicBezTo>
                  <a:cubicBezTo>
                    <a:pt x="840907" y="1372374"/>
                    <a:pt x="825435" y="1366959"/>
                    <a:pt x="823114" y="1350713"/>
                  </a:cubicBezTo>
                  <a:cubicBezTo>
                    <a:pt x="820793" y="1334467"/>
                    <a:pt x="843228" y="1309712"/>
                    <a:pt x="837039" y="1290372"/>
                  </a:cubicBezTo>
                  <a:cubicBezTo>
                    <a:pt x="830850" y="1271032"/>
                    <a:pt x="801453" y="1246276"/>
                    <a:pt x="785981" y="1234672"/>
                  </a:cubicBezTo>
                  <a:cubicBezTo>
                    <a:pt x="770509" y="1223068"/>
                    <a:pt x="758132" y="1219973"/>
                    <a:pt x="744207" y="1220747"/>
                  </a:cubicBezTo>
                  <a:cubicBezTo>
                    <a:pt x="730282" y="1221521"/>
                    <a:pt x="714810" y="1232352"/>
                    <a:pt x="702432" y="1239314"/>
                  </a:cubicBezTo>
                  <a:cubicBezTo>
                    <a:pt x="690054" y="1246276"/>
                    <a:pt x="683092" y="1256333"/>
                    <a:pt x="669941" y="1262522"/>
                  </a:cubicBezTo>
                  <a:cubicBezTo>
                    <a:pt x="656790" y="1268711"/>
                    <a:pt x="638997" y="1279541"/>
                    <a:pt x="623525" y="1276447"/>
                  </a:cubicBezTo>
                  <a:cubicBezTo>
                    <a:pt x="608053" y="1273353"/>
                    <a:pt x="591033" y="1250918"/>
                    <a:pt x="577108" y="1243956"/>
                  </a:cubicBezTo>
                  <a:cubicBezTo>
                    <a:pt x="563183" y="1236994"/>
                    <a:pt x="560089" y="1236219"/>
                    <a:pt x="539975" y="1234672"/>
                  </a:cubicBezTo>
                  <a:cubicBezTo>
                    <a:pt x="519861" y="1233125"/>
                    <a:pt x="476540" y="1236219"/>
                    <a:pt x="456426" y="1234672"/>
                  </a:cubicBezTo>
                  <a:cubicBezTo>
                    <a:pt x="436312" y="1233125"/>
                    <a:pt x="433218" y="1231578"/>
                    <a:pt x="419293" y="1225389"/>
                  </a:cubicBezTo>
                  <a:cubicBezTo>
                    <a:pt x="405368" y="1219200"/>
                    <a:pt x="386028" y="1199860"/>
                    <a:pt x="372877" y="1197539"/>
                  </a:cubicBezTo>
                  <a:cubicBezTo>
                    <a:pt x="359726" y="1195218"/>
                    <a:pt x="355858" y="1211464"/>
                    <a:pt x="340386" y="1211464"/>
                  </a:cubicBezTo>
                  <a:cubicBezTo>
                    <a:pt x="324914" y="1211464"/>
                    <a:pt x="301705" y="1205275"/>
                    <a:pt x="280044" y="1197539"/>
                  </a:cubicBezTo>
                  <a:cubicBezTo>
                    <a:pt x="258383" y="1189803"/>
                    <a:pt x="233628" y="1175105"/>
                    <a:pt x="210420" y="1165048"/>
                  </a:cubicBezTo>
                  <a:cubicBezTo>
                    <a:pt x="187212" y="1154991"/>
                    <a:pt x="155495" y="1149576"/>
                    <a:pt x="140796" y="1137198"/>
                  </a:cubicBezTo>
                  <a:cubicBezTo>
                    <a:pt x="126097" y="1124820"/>
                    <a:pt x="131512" y="1100839"/>
                    <a:pt x="122229" y="1090782"/>
                  </a:cubicBezTo>
                  <a:cubicBezTo>
                    <a:pt x="112946" y="1080725"/>
                    <a:pt x="97474" y="1088461"/>
                    <a:pt x="85096" y="1076857"/>
                  </a:cubicBezTo>
                  <a:cubicBezTo>
                    <a:pt x="72718" y="1065253"/>
                    <a:pt x="60341" y="1037404"/>
                    <a:pt x="47963" y="1021158"/>
                  </a:cubicBezTo>
                  <a:cubicBezTo>
                    <a:pt x="35585" y="1004912"/>
                    <a:pt x="18566" y="999497"/>
                    <a:pt x="10830" y="979383"/>
                  </a:cubicBezTo>
                  <a:cubicBezTo>
                    <a:pt x="3094" y="959269"/>
                    <a:pt x="0" y="924457"/>
                    <a:pt x="1547" y="900475"/>
                  </a:cubicBezTo>
                  <a:cubicBezTo>
                    <a:pt x="3094" y="876493"/>
                    <a:pt x="13151" y="850965"/>
                    <a:pt x="20113" y="835493"/>
                  </a:cubicBezTo>
                  <a:cubicBezTo>
                    <a:pt x="27075" y="820021"/>
                    <a:pt x="27076" y="820021"/>
                    <a:pt x="43322" y="807643"/>
                  </a:cubicBezTo>
                  <a:cubicBezTo>
                    <a:pt x="59568" y="795265"/>
                    <a:pt x="102116" y="772057"/>
                    <a:pt x="117588" y="761227"/>
                  </a:cubicBezTo>
                  <a:cubicBezTo>
                    <a:pt x="133060" y="750397"/>
                    <a:pt x="139248" y="751943"/>
                    <a:pt x="136154" y="742660"/>
                  </a:cubicBezTo>
                  <a:cubicBezTo>
                    <a:pt x="133060" y="733377"/>
                    <a:pt x="111786" y="716358"/>
                    <a:pt x="99021" y="705527"/>
                  </a:cubicBezTo>
                  <a:cubicBezTo>
                    <a:pt x="86256" y="694696"/>
                    <a:pt x="69624" y="690828"/>
                    <a:pt x="59567" y="677677"/>
                  </a:cubicBezTo>
                  <a:cubicBezTo>
                    <a:pt x="49510" y="664526"/>
                    <a:pt x="45256" y="642866"/>
                    <a:pt x="38680" y="626620"/>
                  </a:cubicBezTo>
                  <a:cubicBezTo>
                    <a:pt x="32104" y="610374"/>
                    <a:pt x="23208" y="595675"/>
                    <a:pt x="20113" y="580203"/>
                  </a:cubicBezTo>
                  <a:cubicBezTo>
                    <a:pt x="17018" y="564731"/>
                    <a:pt x="16245" y="547712"/>
                    <a:pt x="20113" y="533787"/>
                  </a:cubicBezTo>
                  <a:cubicBezTo>
                    <a:pt x="23981" y="519862"/>
                    <a:pt x="34812" y="505937"/>
                    <a:pt x="43322" y="496654"/>
                  </a:cubicBezTo>
                  <a:cubicBezTo>
                    <a:pt x="51832" y="487371"/>
                    <a:pt x="61114" y="481182"/>
                    <a:pt x="71171" y="478088"/>
                  </a:cubicBezTo>
                  <a:cubicBezTo>
                    <a:pt x="81228" y="474994"/>
                    <a:pt x="96700" y="479635"/>
                    <a:pt x="103663" y="478088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2" name="Freeform 23">
              <a:extLst>
                <a:ext uri="{FF2B5EF4-FFF2-40B4-BE49-F238E27FC236}">
                  <a16:creationId xmlns:a16="http://schemas.microsoft.com/office/drawing/2014/main" id="{F9858A7E-C6F4-2FAA-1772-AC04D13FB3B8}"/>
                </a:ext>
              </a:extLst>
            </xdr:cNvPr>
            <xdr:cNvSpPr>
              <a:spLocks/>
            </xdr:cNvSpPr>
          </xdr:nvSpPr>
          <xdr:spPr bwMode="auto">
            <a:xfrm>
              <a:off x="1063203" y="1114538"/>
              <a:ext cx="21775" cy="33163"/>
            </a:xfrm>
            <a:custGeom>
              <a:avLst/>
              <a:gdLst>
                <a:gd name="T0" fmla="*/ 1244600 w 2177508"/>
                <a:gd name="T1" fmla="*/ 2540 h 3316299"/>
                <a:gd name="T2" fmla="*/ 1130300 w 2177508"/>
                <a:gd name="T3" fmla="*/ 17780 h 3316299"/>
                <a:gd name="T4" fmla="*/ 1075374 w 2177508"/>
                <a:gd name="T5" fmla="*/ 101329 h 3316299"/>
                <a:gd name="T6" fmla="*/ 977900 w 2177508"/>
                <a:gd name="T7" fmla="*/ 162560 h 3316299"/>
                <a:gd name="T8" fmla="*/ 894080 w 2177508"/>
                <a:gd name="T9" fmla="*/ 330200 h 3316299"/>
                <a:gd name="T10" fmla="*/ 718820 w 2177508"/>
                <a:gd name="T11" fmla="*/ 474980 h 3316299"/>
                <a:gd name="T12" fmla="*/ 589280 w 2177508"/>
                <a:gd name="T13" fmla="*/ 612140 h 3316299"/>
                <a:gd name="T14" fmla="*/ 535940 w 2177508"/>
                <a:gd name="T15" fmla="*/ 689896 h 3316299"/>
                <a:gd name="T16" fmla="*/ 444500 w 2177508"/>
                <a:gd name="T17" fmla="*/ 689896 h 3316299"/>
                <a:gd name="T18" fmla="*/ 269240 w 2177508"/>
                <a:gd name="T19" fmla="*/ 756920 h 3316299"/>
                <a:gd name="T20" fmla="*/ 170180 w 2177508"/>
                <a:gd name="T21" fmla="*/ 886460 h 3316299"/>
                <a:gd name="T22" fmla="*/ 86360 w 2177508"/>
                <a:gd name="T23" fmla="*/ 970280 h 3316299"/>
                <a:gd name="T24" fmla="*/ 33020 w 2177508"/>
                <a:gd name="T25" fmla="*/ 1084580 h 3316299"/>
                <a:gd name="T26" fmla="*/ 17780 w 2177508"/>
                <a:gd name="T27" fmla="*/ 1267460 h 3316299"/>
                <a:gd name="T28" fmla="*/ 124460 w 2177508"/>
                <a:gd name="T29" fmla="*/ 1343660 h 3316299"/>
                <a:gd name="T30" fmla="*/ 215900 w 2177508"/>
                <a:gd name="T31" fmla="*/ 1404620 h 3316299"/>
                <a:gd name="T32" fmla="*/ 321884 w 2177508"/>
                <a:gd name="T33" fmla="*/ 1518920 h 3316299"/>
                <a:gd name="T34" fmla="*/ 345440 w 2177508"/>
                <a:gd name="T35" fmla="*/ 1701800 h 3316299"/>
                <a:gd name="T36" fmla="*/ 321884 w 2177508"/>
                <a:gd name="T37" fmla="*/ 1846580 h 3316299"/>
                <a:gd name="T38" fmla="*/ 284480 w 2177508"/>
                <a:gd name="T39" fmla="*/ 2029460 h 3316299"/>
                <a:gd name="T40" fmla="*/ 337820 w 2177508"/>
                <a:gd name="T41" fmla="*/ 2159000 h 3316299"/>
                <a:gd name="T42" fmla="*/ 353060 w 2177508"/>
                <a:gd name="T43" fmla="*/ 2319020 h 3316299"/>
                <a:gd name="T44" fmla="*/ 345440 w 2177508"/>
                <a:gd name="T45" fmla="*/ 2456180 h 3316299"/>
                <a:gd name="T46" fmla="*/ 439472 w 2177508"/>
                <a:gd name="T47" fmla="*/ 2547465 h 3316299"/>
                <a:gd name="T48" fmla="*/ 453396 w 2177508"/>
                <a:gd name="T49" fmla="*/ 2719205 h 3316299"/>
                <a:gd name="T50" fmla="*/ 513080 w 2177508"/>
                <a:gd name="T51" fmla="*/ 2884628 h 3316299"/>
                <a:gd name="T52" fmla="*/ 551180 w 2177508"/>
                <a:gd name="T53" fmla="*/ 2981960 h 3316299"/>
                <a:gd name="T54" fmla="*/ 634420 w 2177508"/>
                <a:gd name="T55" fmla="*/ 3141593 h 3316299"/>
                <a:gd name="T56" fmla="*/ 727252 w 2177508"/>
                <a:gd name="T57" fmla="*/ 3146235 h 3316299"/>
                <a:gd name="T58" fmla="*/ 857218 w 2177508"/>
                <a:gd name="T59" fmla="*/ 3141593 h 3316299"/>
                <a:gd name="T60" fmla="*/ 924560 w 2177508"/>
                <a:gd name="T61" fmla="*/ 3233420 h 3316299"/>
                <a:gd name="T62" fmla="*/ 1031240 w 2177508"/>
                <a:gd name="T63" fmla="*/ 3309620 h 3316299"/>
                <a:gd name="T64" fmla="*/ 1023620 w 2177508"/>
                <a:gd name="T65" fmla="*/ 3172460 h 3316299"/>
                <a:gd name="T66" fmla="*/ 1061720 w 2177508"/>
                <a:gd name="T67" fmla="*/ 3020060 h 3316299"/>
                <a:gd name="T68" fmla="*/ 1122680 w 2177508"/>
                <a:gd name="T69" fmla="*/ 2867660 h 3316299"/>
                <a:gd name="T70" fmla="*/ 1252220 w 2177508"/>
                <a:gd name="T71" fmla="*/ 2852420 h 3316299"/>
                <a:gd name="T72" fmla="*/ 1419860 w 2177508"/>
                <a:gd name="T73" fmla="*/ 2806700 h 3316299"/>
                <a:gd name="T74" fmla="*/ 1625600 w 2177508"/>
                <a:gd name="T75" fmla="*/ 2745740 h 3316299"/>
                <a:gd name="T76" fmla="*/ 1587500 w 2177508"/>
                <a:gd name="T77" fmla="*/ 2661920 h 3316299"/>
                <a:gd name="T78" fmla="*/ 1678940 w 2177508"/>
                <a:gd name="T79" fmla="*/ 2494280 h 3316299"/>
                <a:gd name="T80" fmla="*/ 1572260 w 2177508"/>
                <a:gd name="T81" fmla="*/ 2425700 h 3316299"/>
                <a:gd name="T82" fmla="*/ 1549400 w 2177508"/>
                <a:gd name="T83" fmla="*/ 2258060 h 3316299"/>
                <a:gd name="T84" fmla="*/ 1557020 w 2177508"/>
                <a:gd name="T85" fmla="*/ 2105660 h 3316299"/>
                <a:gd name="T86" fmla="*/ 1579880 w 2177508"/>
                <a:gd name="T87" fmla="*/ 2014220 h 3316299"/>
                <a:gd name="T88" fmla="*/ 1503680 w 2177508"/>
                <a:gd name="T89" fmla="*/ 1877060 h 3316299"/>
                <a:gd name="T90" fmla="*/ 1572260 w 2177508"/>
                <a:gd name="T91" fmla="*/ 1717040 h 3316299"/>
                <a:gd name="T92" fmla="*/ 1587500 w 2177508"/>
                <a:gd name="T93" fmla="*/ 1587500 h 3316299"/>
                <a:gd name="T94" fmla="*/ 1664860 w 2177508"/>
                <a:gd name="T95" fmla="*/ 1507741 h 3316299"/>
                <a:gd name="T96" fmla="*/ 1709420 w 2177508"/>
                <a:gd name="T97" fmla="*/ 1412240 h 3316299"/>
                <a:gd name="T98" fmla="*/ 1755140 w 2177508"/>
                <a:gd name="T99" fmla="*/ 1297940 h 3316299"/>
                <a:gd name="T100" fmla="*/ 1884680 w 2177508"/>
                <a:gd name="T101" fmla="*/ 1153160 h 3316299"/>
                <a:gd name="T102" fmla="*/ 1976120 w 2177508"/>
                <a:gd name="T103" fmla="*/ 1130300 h 3316299"/>
                <a:gd name="T104" fmla="*/ 1960880 w 2177508"/>
                <a:gd name="T105" fmla="*/ 993140 h 3316299"/>
                <a:gd name="T106" fmla="*/ 1861820 w 2177508"/>
                <a:gd name="T107" fmla="*/ 924560 h 3316299"/>
                <a:gd name="T108" fmla="*/ 1960880 w 2177508"/>
                <a:gd name="T109" fmla="*/ 840740 h 3316299"/>
                <a:gd name="T110" fmla="*/ 1945640 w 2177508"/>
                <a:gd name="T111" fmla="*/ 650240 h 3316299"/>
                <a:gd name="T112" fmla="*/ 2052320 w 2177508"/>
                <a:gd name="T113" fmla="*/ 574040 h 3316299"/>
                <a:gd name="T114" fmla="*/ 2098040 w 2177508"/>
                <a:gd name="T115" fmla="*/ 482600 h 3316299"/>
                <a:gd name="T116" fmla="*/ 2138306 w 2177508"/>
                <a:gd name="T117" fmla="*/ 393752 h 3316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</a:cxnLst>
              <a:rect l="0" t="0" r="r" b="b"/>
              <a:pathLst>
                <a:path w="2177508" h="3316299">
                  <a:moveTo>
                    <a:pt x="1328420" y="2540"/>
                  </a:moveTo>
                  <a:cubicBezTo>
                    <a:pt x="1299210" y="2540"/>
                    <a:pt x="1270000" y="2540"/>
                    <a:pt x="1244600" y="2540"/>
                  </a:cubicBezTo>
                  <a:cubicBezTo>
                    <a:pt x="1219200" y="2540"/>
                    <a:pt x="1195070" y="0"/>
                    <a:pt x="1176020" y="2540"/>
                  </a:cubicBezTo>
                  <a:cubicBezTo>
                    <a:pt x="1156970" y="5080"/>
                    <a:pt x="1143980" y="10598"/>
                    <a:pt x="1130300" y="17780"/>
                  </a:cubicBezTo>
                  <a:cubicBezTo>
                    <a:pt x="1116620" y="24962"/>
                    <a:pt x="1103095" y="31705"/>
                    <a:pt x="1093941" y="45630"/>
                  </a:cubicBezTo>
                  <a:cubicBezTo>
                    <a:pt x="1084787" y="59555"/>
                    <a:pt x="1087094" y="83111"/>
                    <a:pt x="1075374" y="101329"/>
                  </a:cubicBezTo>
                  <a:cubicBezTo>
                    <a:pt x="1063654" y="119547"/>
                    <a:pt x="1039866" y="144735"/>
                    <a:pt x="1023620" y="154940"/>
                  </a:cubicBezTo>
                  <a:cubicBezTo>
                    <a:pt x="1007374" y="165145"/>
                    <a:pt x="994410" y="144780"/>
                    <a:pt x="977900" y="162560"/>
                  </a:cubicBezTo>
                  <a:cubicBezTo>
                    <a:pt x="961390" y="180340"/>
                    <a:pt x="938530" y="233680"/>
                    <a:pt x="924560" y="261620"/>
                  </a:cubicBezTo>
                  <a:cubicBezTo>
                    <a:pt x="910590" y="289560"/>
                    <a:pt x="913130" y="303278"/>
                    <a:pt x="894080" y="330200"/>
                  </a:cubicBezTo>
                  <a:cubicBezTo>
                    <a:pt x="875030" y="357122"/>
                    <a:pt x="839470" y="399019"/>
                    <a:pt x="810260" y="423149"/>
                  </a:cubicBezTo>
                  <a:cubicBezTo>
                    <a:pt x="781050" y="447279"/>
                    <a:pt x="745490" y="451102"/>
                    <a:pt x="718820" y="474980"/>
                  </a:cubicBezTo>
                  <a:cubicBezTo>
                    <a:pt x="692150" y="498858"/>
                    <a:pt x="671830" y="543560"/>
                    <a:pt x="650240" y="566420"/>
                  </a:cubicBezTo>
                  <a:cubicBezTo>
                    <a:pt x="628650" y="589280"/>
                    <a:pt x="596900" y="596900"/>
                    <a:pt x="589280" y="612140"/>
                  </a:cubicBezTo>
                  <a:cubicBezTo>
                    <a:pt x="581660" y="627380"/>
                    <a:pt x="613410" y="644901"/>
                    <a:pt x="604520" y="657860"/>
                  </a:cubicBezTo>
                  <a:cubicBezTo>
                    <a:pt x="595630" y="670819"/>
                    <a:pt x="554990" y="684557"/>
                    <a:pt x="535940" y="689896"/>
                  </a:cubicBezTo>
                  <a:cubicBezTo>
                    <a:pt x="516890" y="695235"/>
                    <a:pt x="505460" y="689896"/>
                    <a:pt x="490220" y="689896"/>
                  </a:cubicBezTo>
                  <a:cubicBezTo>
                    <a:pt x="474980" y="689896"/>
                    <a:pt x="466090" y="686345"/>
                    <a:pt x="444500" y="689896"/>
                  </a:cubicBezTo>
                  <a:cubicBezTo>
                    <a:pt x="422910" y="693447"/>
                    <a:pt x="389890" y="700029"/>
                    <a:pt x="360680" y="711200"/>
                  </a:cubicBezTo>
                  <a:cubicBezTo>
                    <a:pt x="331470" y="722371"/>
                    <a:pt x="298450" y="740410"/>
                    <a:pt x="269240" y="756920"/>
                  </a:cubicBezTo>
                  <a:cubicBezTo>
                    <a:pt x="240030" y="773430"/>
                    <a:pt x="201930" y="788670"/>
                    <a:pt x="185420" y="810260"/>
                  </a:cubicBezTo>
                  <a:cubicBezTo>
                    <a:pt x="168910" y="831850"/>
                    <a:pt x="173990" y="863546"/>
                    <a:pt x="170180" y="886460"/>
                  </a:cubicBezTo>
                  <a:cubicBezTo>
                    <a:pt x="166370" y="909374"/>
                    <a:pt x="176530" y="933772"/>
                    <a:pt x="162560" y="947742"/>
                  </a:cubicBezTo>
                  <a:cubicBezTo>
                    <a:pt x="148590" y="961712"/>
                    <a:pt x="107950" y="960174"/>
                    <a:pt x="86360" y="970280"/>
                  </a:cubicBezTo>
                  <a:cubicBezTo>
                    <a:pt x="64770" y="980386"/>
                    <a:pt x="41910" y="989330"/>
                    <a:pt x="33020" y="1008380"/>
                  </a:cubicBezTo>
                  <a:cubicBezTo>
                    <a:pt x="24130" y="1027430"/>
                    <a:pt x="38100" y="1050290"/>
                    <a:pt x="33020" y="1084580"/>
                  </a:cubicBezTo>
                  <a:cubicBezTo>
                    <a:pt x="27940" y="1118870"/>
                    <a:pt x="5080" y="1183640"/>
                    <a:pt x="2540" y="1214120"/>
                  </a:cubicBezTo>
                  <a:cubicBezTo>
                    <a:pt x="0" y="1244600"/>
                    <a:pt x="8890" y="1249680"/>
                    <a:pt x="17780" y="1267460"/>
                  </a:cubicBezTo>
                  <a:cubicBezTo>
                    <a:pt x="26670" y="1285240"/>
                    <a:pt x="38100" y="1308100"/>
                    <a:pt x="55880" y="1320800"/>
                  </a:cubicBezTo>
                  <a:cubicBezTo>
                    <a:pt x="73660" y="1333500"/>
                    <a:pt x="106944" y="1331070"/>
                    <a:pt x="124460" y="1343660"/>
                  </a:cubicBezTo>
                  <a:cubicBezTo>
                    <a:pt x="141976" y="1356250"/>
                    <a:pt x="145734" y="1386182"/>
                    <a:pt x="160974" y="1396342"/>
                  </a:cubicBezTo>
                  <a:cubicBezTo>
                    <a:pt x="176214" y="1406502"/>
                    <a:pt x="197334" y="1397658"/>
                    <a:pt x="215900" y="1404620"/>
                  </a:cubicBezTo>
                  <a:cubicBezTo>
                    <a:pt x="234466" y="1411582"/>
                    <a:pt x="254709" y="1419067"/>
                    <a:pt x="272373" y="1438117"/>
                  </a:cubicBezTo>
                  <a:cubicBezTo>
                    <a:pt x="290037" y="1457167"/>
                    <a:pt x="313632" y="1488943"/>
                    <a:pt x="321884" y="1518920"/>
                  </a:cubicBezTo>
                  <a:cubicBezTo>
                    <a:pt x="330136" y="1548897"/>
                    <a:pt x="317958" y="1587500"/>
                    <a:pt x="321884" y="1617980"/>
                  </a:cubicBezTo>
                  <a:cubicBezTo>
                    <a:pt x="325810" y="1648460"/>
                    <a:pt x="342784" y="1672590"/>
                    <a:pt x="345440" y="1701800"/>
                  </a:cubicBezTo>
                  <a:cubicBezTo>
                    <a:pt x="348096" y="1731010"/>
                    <a:pt x="341746" y="1769110"/>
                    <a:pt x="337820" y="1793240"/>
                  </a:cubicBezTo>
                  <a:cubicBezTo>
                    <a:pt x="333894" y="1817370"/>
                    <a:pt x="329504" y="1822842"/>
                    <a:pt x="321884" y="1846580"/>
                  </a:cubicBezTo>
                  <a:cubicBezTo>
                    <a:pt x="314264" y="1870318"/>
                    <a:pt x="298334" y="1905191"/>
                    <a:pt x="292100" y="1935671"/>
                  </a:cubicBezTo>
                  <a:cubicBezTo>
                    <a:pt x="285866" y="1966151"/>
                    <a:pt x="284480" y="1999859"/>
                    <a:pt x="284480" y="2029460"/>
                  </a:cubicBezTo>
                  <a:cubicBezTo>
                    <a:pt x="284480" y="2059061"/>
                    <a:pt x="283210" y="2091690"/>
                    <a:pt x="292100" y="2113280"/>
                  </a:cubicBezTo>
                  <a:cubicBezTo>
                    <a:pt x="300990" y="2134870"/>
                    <a:pt x="328930" y="2139950"/>
                    <a:pt x="337820" y="2159000"/>
                  </a:cubicBezTo>
                  <a:cubicBezTo>
                    <a:pt x="346710" y="2178050"/>
                    <a:pt x="342900" y="2200910"/>
                    <a:pt x="345440" y="2227580"/>
                  </a:cubicBezTo>
                  <a:cubicBezTo>
                    <a:pt x="347980" y="2254250"/>
                    <a:pt x="347445" y="2292782"/>
                    <a:pt x="353060" y="2319020"/>
                  </a:cubicBezTo>
                  <a:cubicBezTo>
                    <a:pt x="358675" y="2345258"/>
                    <a:pt x="380400" y="2362148"/>
                    <a:pt x="379130" y="2385008"/>
                  </a:cubicBezTo>
                  <a:cubicBezTo>
                    <a:pt x="377860" y="2407868"/>
                    <a:pt x="352325" y="2435428"/>
                    <a:pt x="345440" y="2456180"/>
                  </a:cubicBezTo>
                  <a:cubicBezTo>
                    <a:pt x="338555" y="2476932"/>
                    <a:pt x="322148" y="2494306"/>
                    <a:pt x="337820" y="2509520"/>
                  </a:cubicBezTo>
                  <a:cubicBezTo>
                    <a:pt x="353492" y="2524734"/>
                    <a:pt x="422530" y="2527990"/>
                    <a:pt x="439472" y="2547465"/>
                  </a:cubicBezTo>
                  <a:cubicBezTo>
                    <a:pt x="456414" y="2566940"/>
                    <a:pt x="437151" y="2597750"/>
                    <a:pt x="439472" y="2626373"/>
                  </a:cubicBezTo>
                  <a:cubicBezTo>
                    <a:pt x="441793" y="2654996"/>
                    <a:pt x="453828" y="2682801"/>
                    <a:pt x="453396" y="2719205"/>
                  </a:cubicBezTo>
                  <a:cubicBezTo>
                    <a:pt x="452964" y="2755609"/>
                    <a:pt x="426933" y="2817230"/>
                    <a:pt x="436880" y="2844800"/>
                  </a:cubicBezTo>
                  <a:cubicBezTo>
                    <a:pt x="446827" y="2872370"/>
                    <a:pt x="491761" y="2872296"/>
                    <a:pt x="513080" y="2884628"/>
                  </a:cubicBezTo>
                  <a:cubicBezTo>
                    <a:pt x="534399" y="2896960"/>
                    <a:pt x="558445" y="2902573"/>
                    <a:pt x="564795" y="2918795"/>
                  </a:cubicBezTo>
                  <a:cubicBezTo>
                    <a:pt x="571145" y="2935017"/>
                    <a:pt x="551180" y="2957978"/>
                    <a:pt x="551180" y="2981960"/>
                  </a:cubicBezTo>
                  <a:cubicBezTo>
                    <a:pt x="551180" y="3005942"/>
                    <a:pt x="550922" y="3036081"/>
                    <a:pt x="564795" y="3062686"/>
                  </a:cubicBezTo>
                  <a:cubicBezTo>
                    <a:pt x="578668" y="3089291"/>
                    <a:pt x="615099" y="3135997"/>
                    <a:pt x="634420" y="3141593"/>
                  </a:cubicBezTo>
                  <a:cubicBezTo>
                    <a:pt x="653741" y="3147189"/>
                    <a:pt x="665248" y="3095486"/>
                    <a:pt x="680720" y="3096260"/>
                  </a:cubicBezTo>
                  <a:cubicBezTo>
                    <a:pt x="696192" y="3097034"/>
                    <a:pt x="703251" y="3144868"/>
                    <a:pt x="727252" y="3146235"/>
                  </a:cubicBezTo>
                  <a:cubicBezTo>
                    <a:pt x="751253" y="3147602"/>
                    <a:pt x="803065" y="3105234"/>
                    <a:pt x="824726" y="3104460"/>
                  </a:cubicBezTo>
                  <a:cubicBezTo>
                    <a:pt x="846387" y="3103686"/>
                    <a:pt x="846929" y="3132800"/>
                    <a:pt x="857218" y="3141593"/>
                  </a:cubicBezTo>
                  <a:cubicBezTo>
                    <a:pt x="867507" y="3150386"/>
                    <a:pt x="875236" y="3141916"/>
                    <a:pt x="886460" y="3157220"/>
                  </a:cubicBezTo>
                  <a:cubicBezTo>
                    <a:pt x="897684" y="3172524"/>
                    <a:pt x="909320" y="3213100"/>
                    <a:pt x="924560" y="3233420"/>
                  </a:cubicBezTo>
                  <a:cubicBezTo>
                    <a:pt x="939800" y="3253740"/>
                    <a:pt x="960120" y="3266440"/>
                    <a:pt x="977900" y="3279140"/>
                  </a:cubicBezTo>
                  <a:cubicBezTo>
                    <a:pt x="995680" y="3291840"/>
                    <a:pt x="1025051" y="3316299"/>
                    <a:pt x="1031240" y="3309620"/>
                  </a:cubicBezTo>
                  <a:cubicBezTo>
                    <a:pt x="1037429" y="3302941"/>
                    <a:pt x="1016303" y="3261927"/>
                    <a:pt x="1015033" y="3239067"/>
                  </a:cubicBezTo>
                  <a:cubicBezTo>
                    <a:pt x="1013763" y="3216207"/>
                    <a:pt x="1024729" y="3191181"/>
                    <a:pt x="1023620" y="3172460"/>
                  </a:cubicBezTo>
                  <a:cubicBezTo>
                    <a:pt x="1022511" y="3153739"/>
                    <a:pt x="1002030" y="3152140"/>
                    <a:pt x="1008380" y="3126740"/>
                  </a:cubicBezTo>
                  <a:cubicBezTo>
                    <a:pt x="1014730" y="3101340"/>
                    <a:pt x="1046480" y="3050540"/>
                    <a:pt x="1061720" y="3020060"/>
                  </a:cubicBezTo>
                  <a:cubicBezTo>
                    <a:pt x="1076960" y="2989580"/>
                    <a:pt x="1089660" y="2969260"/>
                    <a:pt x="1099820" y="2943860"/>
                  </a:cubicBezTo>
                  <a:cubicBezTo>
                    <a:pt x="1109980" y="2918460"/>
                    <a:pt x="1107440" y="2884170"/>
                    <a:pt x="1122680" y="2867660"/>
                  </a:cubicBezTo>
                  <a:cubicBezTo>
                    <a:pt x="1137920" y="2851150"/>
                    <a:pt x="1169670" y="2847340"/>
                    <a:pt x="1191260" y="2844800"/>
                  </a:cubicBezTo>
                  <a:cubicBezTo>
                    <a:pt x="1212850" y="2842260"/>
                    <a:pt x="1228084" y="2852420"/>
                    <a:pt x="1252220" y="2852420"/>
                  </a:cubicBezTo>
                  <a:cubicBezTo>
                    <a:pt x="1276356" y="2852420"/>
                    <a:pt x="1308139" y="2852420"/>
                    <a:pt x="1336079" y="2844800"/>
                  </a:cubicBezTo>
                  <a:cubicBezTo>
                    <a:pt x="1364019" y="2837180"/>
                    <a:pt x="1384307" y="2820670"/>
                    <a:pt x="1419860" y="2806700"/>
                  </a:cubicBezTo>
                  <a:cubicBezTo>
                    <a:pt x="1455413" y="2792730"/>
                    <a:pt x="1515110" y="2771140"/>
                    <a:pt x="1549400" y="2760980"/>
                  </a:cubicBezTo>
                  <a:cubicBezTo>
                    <a:pt x="1583690" y="2750820"/>
                    <a:pt x="1611630" y="2757170"/>
                    <a:pt x="1625600" y="2745740"/>
                  </a:cubicBezTo>
                  <a:cubicBezTo>
                    <a:pt x="1639570" y="2734310"/>
                    <a:pt x="1639570" y="2706370"/>
                    <a:pt x="1633220" y="2692400"/>
                  </a:cubicBezTo>
                  <a:cubicBezTo>
                    <a:pt x="1626870" y="2678430"/>
                    <a:pt x="1576070" y="2683510"/>
                    <a:pt x="1587500" y="2661920"/>
                  </a:cubicBezTo>
                  <a:cubicBezTo>
                    <a:pt x="1598930" y="2640330"/>
                    <a:pt x="1686560" y="2590800"/>
                    <a:pt x="1701800" y="2562860"/>
                  </a:cubicBezTo>
                  <a:cubicBezTo>
                    <a:pt x="1717040" y="2534920"/>
                    <a:pt x="1691640" y="2515870"/>
                    <a:pt x="1678940" y="2494280"/>
                  </a:cubicBezTo>
                  <a:cubicBezTo>
                    <a:pt x="1666240" y="2472690"/>
                    <a:pt x="1643380" y="2444750"/>
                    <a:pt x="1625600" y="2433320"/>
                  </a:cubicBezTo>
                  <a:cubicBezTo>
                    <a:pt x="1607820" y="2421890"/>
                    <a:pt x="1584960" y="2444750"/>
                    <a:pt x="1572260" y="2425700"/>
                  </a:cubicBezTo>
                  <a:cubicBezTo>
                    <a:pt x="1559560" y="2406650"/>
                    <a:pt x="1553210" y="2346960"/>
                    <a:pt x="1549400" y="2319020"/>
                  </a:cubicBezTo>
                  <a:cubicBezTo>
                    <a:pt x="1545590" y="2291080"/>
                    <a:pt x="1545590" y="2283460"/>
                    <a:pt x="1549400" y="2258060"/>
                  </a:cubicBezTo>
                  <a:cubicBezTo>
                    <a:pt x="1553210" y="2232660"/>
                    <a:pt x="1570990" y="2192020"/>
                    <a:pt x="1572260" y="2166620"/>
                  </a:cubicBezTo>
                  <a:cubicBezTo>
                    <a:pt x="1573530" y="2141220"/>
                    <a:pt x="1559560" y="2123440"/>
                    <a:pt x="1557020" y="2105660"/>
                  </a:cubicBezTo>
                  <a:cubicBezTo>
                    <a:pt x="1554480" y="2087880"/>
                    <a:pt x="1553210" y="2075180"/>
                    <a:pt x="1557020" y="2059940"/>
                  </a:cubicBezTo>
                  <a:cubicBezTo>
                    <a:pt x="1560830" y="2044700"/>
                    <a:pt x="1582020" y="2037402"/>
                    <a:pt x="1579880" y="2014220"/>
                  </a:cubicBezTo>
                  <a:cubicBezTo>
                    <a:pt x="1577740" y="1991038"/>
                    <a:pt x="1556878" y="1943706"/>
                    <a:pt x="1544178" y="1920846"/>
                  </a:cubicBezTo>
                  <a:cubicBezTo>
                    <a:pt x="1531478" y="1897986"/>
                    <a:pt x="1511700" y="1903408"/>
                    <a:pt x="1503680" y="1877060"/>
                  </a:cubicBezTo>
                  <a:cubicBezTo>
                    <a:pt x="1495660" y="1850712"/>
                    <a:pt x="1484630" y="1789430"/>
                    <a:pt x="1496060" y="1762760"/>
                  </a:cubicBezTo>
                  <a:cubicBezTo>
                    <a:pt x="1507490" y="1736090"/>
                    <a:pt x="1557020" y="1733550"/>
                    <a:pt x="1572260" y="1717040"/>
                  </a:cubicBezTo>
                  <a:cubicBezTo>
                    <a:pt x="1587500" y="1700530"/>
                    <a:pt x="1584960" y="1685290"/>
                    <a:pt x="1587500" y="1663700"/>
                  </a:cubicBezTo>
                  <a:cubicBezTo>
                    <a:pt x="1590040" y="1642110"/>
                    <a:pt x="1582420" y="1611630"/>
                    <a:pt x="1587500" y="1587500"/>
                  </a:cubicBezTo>
                  <a:cubicBezTo>
                    <a:pt x="1592580" y="1563370"/>
                    <a:pt x="1605087" y="1532213"/>
                    <a:pt x="1617980" y="1518920"/>
                  </a:cubicBezTo>
                  <a:cubicBezTo>
                    <a:pt x="1630873" y="1505627"/>
                    <a:pt x="1647080" y="1514091"/>
                    <a:pt x="1664860" y="1507741"/>
                  </a:cubicBezTo>
                  <a:cubicBezTo>
                    <a:pt x="1682640" y="1501391"/>
                    <a:pt x="1717233" y="1496737"/>
                    <a:pt x="1724660" y="1480820"/>
                  </a:cubicBezTo>
                  <a:cubicBezTo>
                    <a:pt x="1732087" y="1464903"/>
                    <a:pt x="1708150" y="1431290"/>
                    <a:pt x="1709420" y="1412240"/>
                  </a:cubicBezTo>
                  <a:cubicBezTo>
                    <a:pt x="1710690" y="1393190"/>
                    <a:pt x="1724660" y="1385570"/>
                    <a:pt x="1732280" y="1366520"/>
                  </a:cubicBezTo>
                  <a:cubicBezTo>
                    <a:pt x="1739900" y="1347470"/>
                    <a:pt x="1732280" y="1323340"/>
                    <a:pt x="1755140" y="1297940"/>
                  </a:cubicBezTo>
                  <a:cubicBezTo>
                    <a:pt x="1778000" y="1272540"/>
                    <a:pt x="1847850" y="1238250"/>
                    <a:pt x="1869440" y="1214120"/>
                  </a:cubicBezTo>
                  <a:cubicBezTo>
                    <a:pt x="1891030" y="1189990"/>
                    <a:pt x="1874520" y="1173480"/>
                    <a:pt x="1884680" y="1153160"/>
                  </a:cubicBezTo>
                  <a:cubicBezTo>
                    <a:pt x="1894840" y="1132840"/>
                    <a:pt x="1915160" y="1096010"/>
                    <a:pt x="1930400" y="1092200"/>
                  </a:cubicBezTo>
                  <a:cubicBezTo>
                    <a:pt x="1945640" y="1088390"/>
                    <a:pt x="1965960" y="1131570"/>
                    <a:pt x="1976120" y="1130300"/>
                  </a:cubicBezTo>
                  <a:cubicBezTo>
                    <a:pt x="1986280" y="1129030"/>
                    <a:pt x="1993900" y="1107440"/>
                    <a:pt x="1991360" y="1084580"/>
                  </a:cubicBezTo>
                  <a:cubicBezTo>
                    <a:pt x="1988820" y="1061720"/>
                    <a:pt x="1976120" y="1015946"/>
                    <a:pt x="1960880" y="993140"/>
                  </a:cubicBezTo>
                  <a:cubicBezTo>
                    <a:pt x="1945640" y="970334"/>
                    <a:pt x="1916430" y="959172"/>
                    <a:pt x="1899920" y="947742"/>
                  </a:cubicBezTo>
                  <a:cubicBezTo>
                    <a:pt x="1883410" y="936312"/>
                    <a:pt x="1859280" y="943664"/>
                    <a:pt x="1861820" y="924560"/>
                  </a:cubicBezTo>
                  <a:cubicBezTo>
                    <a:pt x="1864360" y="905456"/>
                    <a:pt x="1898650" y="847090"/>
                    <a:pt x="1915160" y="833120"/>
                  </a:cubicBezTo>
                  <a:cubicBezTo>
                    <a:pt x="1931670" y="819150"/>
                    <a:pt x="1951990" y="855980"/>
                    <a:pt x="1960880" y="840740"/>
                  </a:cubicBezTo>
                  <a:cubicBezTo>
                    <a:pt x="1969770" y="825500"/>
                    <a:pt x="1971040" y="773430"/>
                    <a:pt x="1968500" y="741680"/>
                  </a:cubicBezTo>
                  <a:cubicBezTo>
                    <a:pt x="1965960" y="709930"/>
                    <a:pt x="1938020" y="673100"/>
                    <a:pt x="1945640" y="650240"/>
                  </a:cubicBezTo>
                  <a:cubicBezTo>
                    <a:pt x="1953260" y="627380"/>
                    <a:pt x="1996440" y="617220"/>
                    <a:pt x="2014220" y="604520"/>
                  </a:cubicBezTo>
                  <a:cubicBezTo>
                    <a:pt x="2032000" y="591820"/>
                    <a:pt x="2037080" y="585470"/>
                    <a:pt x="2052320" y="574040"/>
                  </a:cubicBezTo>
                  <a:cubicBezTo>
                    <a:pt x="2067560" y="562610"/>
                    <a:pt x="2098040" y="551180"/>
                    <a:pt x="2105660" y="535940"/>
                  </a:cubicBezTo>
                  <a:cubicBezTo>
                    <a:pt x="2113280" y="520700"/>
                    <a:pt x="2087184" y="497788"/>
                    <a:pt x="2098040" y="482600"/>
                  </a:cubicBezTo>
                  <a:cubicBezTo>
                    <a:pt x="2108896" y="467412"/>
                    <a:pt x="2164086" y="459617"/>
                    <a:pt x="2170797" y="444809"/>
                  </a:cubicBezTo>
                  <a:cubicBezTo>
                    <a:pt x="2177508" y="430001"/>
                    <a:pt x="2145075" y="404389"/>
                    <a:pt x="2138306" y="393752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3" name="Freeform 24">
              <a:extLst>
                <a:ext uri="{FF2B5EF4-FFF2-40B4-BE49-F238E27FC236}">
                  <a16:creationId xmlns:a16="http://schemas.microsoft.com/office/drawing/2014/main" id="{22FB2CC4-271B-CD0A-9523-DD3799871D7B}"/>
                </a:ext>
              </a:extLst>
            </xdr:cNvPr>
            <xdr:cNvSpPr>
              <a:spLocks/>
            </xdr:cNvSpPr>
          </xdr:nvSpPr>
          <xdr:spPr bwMode="auto">
            <a:xfrm>
              <a:off x="1046668" y="1088446"/>
              <a:ext cx="6644" cy="8114"/>
            </a:xfrm>
            <a:custGeom>
              <a:avLst/>
              <a:gdLst>
                <a:gd name="T0" fmla="*/ 664420 w 664420"/>
                <a:gd name="T1" fmla="*/ 15349 h 811338"/>
                <a:gd name="T2" fmla="*/ 598636 w 664420"/>
                <a:gd name="T3" fmla="*/ 8771 h 811338"/>
                <a:gd name="T4" fmla="*/ 546009 w 664420"/>
                <a:gd name="T5" fmla="*/ 67977 h 811338"/>
                <a:gd name="T6" fmla="*/ 493381 w 664420"/>
                <a:gd name="T7" fmla="*/ 41663 h 811338"/>
                <a:gd name="T8" fmla="*/ 450577 w 664420"/>
                <a:gd name="T9" fmla="*/ 35085 h 811338"/>
                <a:gd name="T10" fmla="*/ 467068 w 664420"/>
                <a:gd name="T11" fmla="*/ 100869 h 811338"/>
                <a:gd name="T12" fmla="*/ 506538 w 664420"/>
                <a:gd name="T13" fmla="*/ 140339 h 811338"/>
                <a:gd name="T14" fmla="*/ 467068 w 664420"/>
                <a:gd name="T15" fmla="*/ 186388 h 811338"/>
                <a:gd name="T16" fmla="*/ 506538 w 664420"/>
                <a:gd name="T17" fmla="*/ 245594 h 811338"/>
                <a:gd name="T18" fmla="*/ 519695 w 664420"/>
                <a:gd name="T19" fmla="*/ 298221 h 811338"/>
                <a:gd name="T20" fmla="*/ 532852 w 664420"/>
                <a:gd name="T21" fmla="*/ 337692 h 811338"/>
                <a:gd name="T22" fmla="*/ 565744 w 664420"/>
                <a:gd name="T23" fmla="*/ 370584 h 811338"/>
                <a:gd name="T24" fmla="*/ 592058 w 664420"/>
                <a:gd name="T25" fmla="*/ 442946 h 811338"/>
                <a:gd name="T26" fmla="*/ 532852 w 664420"/>
                <a:gd name="T27" fmla="*/ 475839 h 811338"/>
                <a:gd name="T28" fmla="*/ 532852 w 664420"/>
                <a:gd name="T29" fmla="*/ 515309 h 811338"/>
                <a:gd name="T30" fmla="*/ 519695 w 664420"/>
                <a:gd name="T31" fmla="*/ 561358 h 811338"/>
                <a:gd name="T32" fmla="*/ 480225 w 664420"/>
                <a:gd name="T33" fmla="*/ 587672 h 811338"/>
                <a:gd name="T34" fmla="*/ 421019 w 664420"/>
                <a:gd name="T35" fmla="*/ 613985 h 811338"/>
                <a:gd name="T36" fmla="*/ 348656 w 664420"/>
                <a:gd name="T37" fmla="*/ 660034 h 811338"/>
                <a:gd name="T38" fmla="*/ 282872 w 664420"/>
                <a:gd name="T39" fmla="*/ 666613 h 811338"/>
                <a:gd name="T40" fmla="*/ 210509 w 664420"/>
                <a:gd name="T41" fmla="*/ 692926 h 811338"/>
                <a:gd name="T42" fmla="*/ 157882 w 664420"/>
                <a:gd name="T43" fmla="*/ 737840 h 811338"/>
                <a:gd name="T44" fmla="*/ 65784 w 664420"/>
                <a:gd name="T45" fmla="*/ 798181 h 811338"/>
                <a:gd name="T46" fmla="*/ 0 w 664420"/>
                <a:gd name="T47" fmla="*/ 811338 h 8113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</a:cxnLst>
              <a:rect l="0" t="0" r="r" b="b"/>
              <a:pathLst>
                <a:path w="664420" h="811338">
                  <a:moveTo>
                    <a:pt x="664420" y="15349"/>
                  </a:moveTo>
                  <a:cubicBezTo>
                    <a:pt x="641395" y="7674"/>
                    <a:pt x="618371" y="0"/>
                    <a:pt x="598636" y="8771"/>
                  </a:cubicBezTo>
                  <a:cubicBezTo>
                    <a:pt x="578901" y="17542"/>
                    <a:pt x="563551" y="62495"/>
                    <a:pt x="546009" y="67977"/>
                  </a:cubicBezTo>
                  <a:cubicBezTo>
                    <a:pt x="528467" y="73459"/>
                    <a:pt x="509286" y="47145"/>
                    <a:pt x="493381" y="41663"/>
                  </a:cubicBezTo>
                  <a:cubicBezTo>
                    <a:pt x="477476" y="36181"/>
                    <a:pt x="454962" y="25217"/>
                    <a:pt x="450577" y="35085"/>
                  </a:cubicBezTo>
                  <a:cubicBezTo>
                    <a:pt x="446192" y="44953"/>
                    <a:pt x="457741" y="83327"/>
                    <a:pt x="467068" y="100869"/>
                  </a:cubicBezTo>
                  <a:cubicBezTo>
                    <a:pt x="476395" y="118411"/>
                    <a:pt x="506538" y="126086"/>
                    <a:pt x="506538" y="140339"/>
                  </a:cubicBezTo>
                  <a:cubicBezTo>
                    <a:pt x="506538" y="154592"/>
                    <a:pt x="467068" y="168846"/>
                    <a:pt x="467068" y="186388"/>
                  </a:cubicBezTo>
                  <a:cubicBezTo>
                    <a:pt x="467068" y="203930"/>
                    <a:pt x="497767" y="226955"/>
                    <a:pt x="506538" y="245594"/>
                  </a:cubicBezTo>
                  <a:cubicBezTo>
                    <a:pt x="515309" y="264233"/>
                    <a:pt x="515309" y="282871"/>
                    <a:pt x="519695" y="298221"/>
                  </a:cubicBezTo>
                  <a:cubicBezTo>
                    <a:pt x="524081" y="313571"/>
                    <a:pt x="525177" y="325631"/>
                    <a:pt x="532852" y="337692"/>
                  </a:cubicBezTo>
                  <a:cubicBezTo>
                    <a:pt x="540527" y="349753"/>
                    <a:pt x="555876" y="353042"/>
                    <a:pt x="565744" y="370584"/>
                  </a:cubicBezTo>
                  <a:cubicBezTo>
                    <a:pt x="575612" y="388126"/>
                    <a:pt x="597540" y="425404"/>
                    <a:pt x="592058" y="442946"/>
                  </a:cubicBezTo>
                  <a:cubicBezTo>
                    <a:pt x="586576" y="460488"/>
                    <a:pt x="542720" y="463779"/>
                    <a:pt x="532852" y="475839"/>
                  </a:cubicBezTo>
                  <a:cubicBezTo>
                    <a:pt x="522984" y="487899"/>
                    <a:pt x="535045" y="501056"/>
                    <a:pt x="532852" y="515309"/>
                  </a:cubicBezTo>
                  <a:cubicBezTo>
                    <a:pt x="530659" y="529562"/>
                    <a:pt x="528466" y="549298"/>
                    <a:pt x="519695" y="561358"/>
                  </a:cubicBezTo>
                  <a:cubicBezTo>
                    <a:pt x="510924" y="573418"/>
                    <a:pt x="496671" y="578901"/>
                    <a:pt x="480225" y="587672"/>
                  </a:cubicBezTo>
                  <a:cubicBezTo>
                    <a:pt x="463779" y="596443"/>
                    <a:pt x="442947" y="601925"/>
                    <a:pt x="421019" y="613985"/>
                  </a:cubicBezTo>
                  <a:cubicBezTo>
                    <a:pt x="399091" y="626045"/>
                    <a:pt x="371681" y="651263"/>
                    <a:pt x="348656" y="660034"/>
                  </a:cubicBezTo>
                  <a:cubicBezTo>
                    <a:pt x="325631" y="668805"/>
                    <a:pt x="305897" y="661131"/>
                    <a:pt x="282872" y="666613"/>
                  </a:cubicBezTo>
                  <a:cubicBezTo>
                    <a:pt x="259847" y="672095"/>
                    <a:pt x="231341" y="681055"/>
                    <a:pt x="210509" y="692926"/>
                  </a:cubicBezTo>
                  <a:cubicBezTo>
                    <a:pt x="189677" y="704797"/>
                    <a:pt x="182003" y="720297"/>
                    <a:pt x="157882" y="737840"/>
                  </a:cubicBezTo>
                  <a:cubicBezTo>
                    <a:pt x="133761" y="755383"/>
                    <a:pt x="92098" y="785931"/>
                    <a:pt x="65784" y="798181"/>
                  </a:cubicBezTo>
                  <a:cubicBezTo>
                    <a:pt x="39470" y="810431"/>
                    <a:pt x="7675" y="809145"/>
                    <a:pt x="0" y="811338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4" name="Freeform 25">
              <a:extLst>
                <a:ext uri="{FF2B5EF4-FFF2-40B4-BE49-F238E27FC236}">
                  <a16:creationId xmlns:a16="http://schemas.microsoft.com/office/drawing/2014/main" id="{80946FB7-0157-7A7A-3C3F-20C0A860A521}"/>
                </a:ext>
              </a:extLst>
            </xdr:cNvPr>
            <xdr:cNvSpPr>
              <a:spLocks/>
            </xdr:cNvSpPr>
          </xdr:nvSpPr>
          <xdr:spPr bwMode="auto">
            <a:xfrm>
              <a:off x="1044738" y="1109387"/>
              <a:ext cx="13655" cy="14484"/>
            </a:xfrm>
            <a:custGeom>
              <a:avLst/>
              <a:gdLst>
                <a:gd name="T0" fmla="*/ 21928 w 1365489"/>
                <a:gd name="T1" fmla="*/ 0 h 1448349"/>
                <a:gd name="T2" fmla="*/ 67977 w 1365489"/>
                <a:gd name="T3" fmla="*/ 39471 h 1448349"/>
                <a:gd name="T4" fmla="*/ 107448 w 1365489"/>
                <a:gd name="T5" fmla="*/ 39471 h 1448349"/>
                <a:gd name="T6" fmla="*/ 107448 w 1365489"/>
                <a:gd name="T7" fmla="*/ 98676 h 1448349"/>
                <a:gd name="T8" fmla="*/ 153497 w 1365489"/>
                <a:gd name="T9" fmla="*/ 144725 h 1448349"/>
                <a:gd name="T10" fmla="*/ 186389 w 1365489"/>
                <a:gd name="T11" fmla="*/ 197353 h 1448349"/>
                <a:gd name="T12" fmla="*/ 199546 w 1365489"/>
                <a:gd name="T13" fmla="*/ 263137 h 1448349"/>
                <a:gd name="T14" fmla="*/ 232438 w 1365489"/>
                <a:gd name="T15" fmla="*/ 296029 h 1448349"/>
                <a:gd name="T16" fmla="*/ 271908 w 1365489"/>
                <a:gd name="T17" fmla="*/ 322343 h 1448349"/>
                <a:gd name="T18" fmla="*/ 291643 w 1365489"/>
                <a:gd name="T19" fmla="*/ 388127 h 1448349"/>
                <a:gd name="T20" fmla="*/ 278487 w 1365489"/>
                <a:gd name="T21" fmla="*/ 440754 h 1448349"/>
                <a:gd name="T22" fmla="*/ 311379 w 1365489"/>
                <a:gd name="T23" fmla="*/ 493381 h 1448349"/>
                <a:gd name="T24" fmla="*/ 278487 w 1365489"/>
                <a:gd name="T25" fmla="*/ 552587 h 1448349"/>
                <a:gd name="T26" fmla="*/ 225859 w 1365489"/>
                <a:gd name="T27" fmla="*/ 618371 h 1448349"/>
                <a:gd name="T28" fmla="*/ 160075 w 1365489"/>
                <a:gd name="T29" fmla="*/ 651264 h 1448349"/>
                <a:gd name="T30" fmla="*/ 114026 w 1365489"/>
                <a:gd name="T31" fmla="*/ 670999 h 1448349"/>
                <a:gd name="T32" fmla="*/ 41663 w 1365489"/>
                <a:gd name="T33" fmla="*/ 690734 h 1448349"/>
                <a:gd name="T34" fmla="*/ 2193 w 1365489"/>
                <a:gd name="T35" fmla="*/ 697312 h 1448349"/>
                <a:gd name="T36" fmla="*/ 28507 w 1365489"/>
                <a:gd name="T37" fmla="*/ 743361 h 1448349"/>
                <a:gd name="T38" fmla="*/ 67977 w 1365489"/>
                <a:gd name="T39" fmla="*/ 756518 h 1448349"/>
                <a:gd name="T40" fmla="*/ 140340 w 1365489"/>
                <a:gd name="T41" fmla="*/ 809146 h 1448349"/>
                <a:gd name="T42" fmla="*/ 199546 w 1365489"/>
                <a:gd name="T43" fmla="*/ 815724 h 1448349"/>
                <a:gd name="T44" fmla="*/ 239016 w 1365489"/>
                <a:gd name="T45" fmla="*/ 842038 h 1448349"/>
                <a:gd name="T46" fmla="*/ 324535 w 1365489"/>
                <a:gd name="T47" fmla="*/ 855194 h 1448349"/>
                <a:gd name="T48" fmla="*/ 390320 w 1365489"/>
                <a:gd name="T49" fmla="*/ 835459 h 1448349"/>
                <a:gd name="T50" fmla="*/ 396898 w 1365489"/>
                <a:gd name="T51" fmla="*/ 874930 h 1448349"/>
                <a:gd name="T52" fmla="*/ 429790 w 1365489"/>
                <a:gd name="T53" fmla="*/ 947292 h 1448349"/>
                <a:gd name="T54" fmla="*/ 456104 w 1365489"/>
                <a:gd name="T55" fmla="*/ 1013076 h 1448349"/>
                <a:gd name="T56" fmla="*/ 462682 w 1365489"/>
                <a:gd name="T57" fmla="*/ 1059125 h 1448349"/>
                <a:gd name="T58" fmla="*/ 482417 w 1365489"/>
                <a:gd name="T59" fmla="*/ 1144645 h 1448349"/>
                <a:gd name="T60" fmla="*/ 508731 w 1365489"/>
                <a:gd name="T61" fmla="*/ 1204968 h 1448349"/>
                <a:gd name="T62" fmla="*/ 508731 w 1365489"/>
                <a:gd name="T63" fmla="*/ 1249899 h 1448349"/>
                <a:gd name="T64" fmla="*/ 548202 w 1365489"/>
                <a:gd name="T65" fmla="*/ 1282792 h 1448349"/>
                <a:gd name="T66" fmla="*/ 567937 w 1365489"/>
                <a:gd name="T67" fmla="*/ 1322262 h 1448349"/>
                <a:gd name="T68" fmla="*/ 643544 w 1365489"/>
                <a:gd name="T69" fmla="*/ 1335419 h 1448349"/>
                <a:gd name="T70" fmla="*/ 699505 w 1365489"/>
                <a:gd name="T71" fmla="*/ 1322262 h 1448349"/>
                <a:gd name="T72" fmla="*/ 752133 w 1365489"/>
                <a:gd name="T73" fmla="*/ 1341997 h 1448349"/>
                <a:gd name="T74" fmla="*/ 804760 w 1365489"/>
                <a:gd name="T75" fmla="*/ 1348576 h 1448349"/>
                <a:gd name="T76" fmla="*/ 837652 w 1365489"/>
                <a:gd name="T77" fmla="*/ 1381468 h 1448349"/>
                <a:gd name="T78" fmla="*/ 890279 w 1365489"/>
                <a:gd name="T79" fmla="*/ 1440674 h 1448349"/>
                <a:gd name="T80" fmla="*/ 949485 w 1365489"/>
                <a:gd name="T81" fmla="*/ 1427517 h 1448349"/>
                <a:gd name="T82" fmla="*/ 1015269 w 1365489"/>
                <a:gd name="T83" fmla="*/ 1440674 h 1448349"/>
                <a:gd name="T84" fmla="*/ 1061318 w 1365489"/>
                <a:gd name="T85" fmla="*/ 1427517 h 1448349"/>
                <a:gd name="T86" fmla="*/ 1087632 w 1365489"/>
                <a:gd name="T87" fmla="*/ 1361733 h 1448349"/>
                <a:gd name="T88" fmla="*/ 1087632 w 1365489"/>
                <a:gd name="T89" fmla="*/ 1302527 h 1448349"/>
                <a:gd name="T90" fmla="*/ 1074475 w 1365489"/>
                <a:gd name="T91" fmla="*/ 1263056 h 1448349"/>
                <a:gd name="T92" fmla="*/ 1094210 w 1365489"/>
                <a:gd name="T93" fmla="*/ 1204968 h 1448349"/>
                <a:gd name="T94" fmla="*/ 1127102 w 1365489"/>
                <a:gd name="T95" fmla="*/ 1157802 h 1448349"/>
                <a:gd name="T96" fmla="*/ 1153416 w 1365489"/>
                <a:gd name="T97" fmla="*/ 1092017 h 1448349"/>
                <a:gd name="T98" fmla="*/ 1179730 w 1365489"/>
                <a:gd name="T99" fmla="*/ 1052547 h 1448349"/>
                <a:gd name="T100" fmla="*/ 1219200 w 1365489"/>
                <a:gd name="T101" fmla="*/ 1098596 h 1448349"/>
                <a:gd name="T102" fmla="*/ 1245514 w 1365489"/>
                <a:gd name="T103" fmla="*/ 1131488 h 1448349"/>
                <a:gd name="T104" fmla="*/ 1291563 w 1365489"/>
                <a:gd name="T105" fmla="*/ 1170958 h 1448349"/>
                <a:gd name="T106" fmla="*/ 1327263 w 1365489"/>
                <a:gd name="T107" fmla="*/ 1196654 h 1448349"/>
                <a:gd name="T108" fmla="*/ 1363925 w 1365489"/>
                <a:gd name="T109" fmla="*/ 1204968 h 1448349"/>
                <a:gd name="T110" fmla="*/ 1317876 w 1365489"/>
                <a:gd name="T111" fmla="*/ 1230164 h 1448349"/>
                <a:gd name="T112" fmla="*/ 1284984 w 1365489"/>
                <a:gd name="T113" fmla="*/ 1263056 h 1448349"/>
                <a:gd name="T114" fmla="*/ 1258671 w 1365489"/>
                <a:gd name="T115" fmla="*/ 1322262 h 1448349"/>
                <a:gd name="T116" fmla="*/ 1209292 w 1365489"/>
                <a:gd name="T117" fmla="*/ 1328840 h 1448349"/>
                <a:gd name="T118" fmla="*/ 1209292 w 1365489"/>
                <a:gd name="T119" fmla="*/ 1392803 h 14483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</a:cxnLst>
              <a:rect l="0" t="0" r="r" b="b"/>
              <a:pathLst>
                <a:path w="1365489" h="1448349">
                  <a:moveTo>
                    <a:pt x="21928" y="0"/>
                  </a:moveTo>
                  <a:cubicBezTo>
                    <a:pt x="37826" y="16446"/>
                    <a:pt x="53724" y="32892"/>
                    <a:pt x="67977" y="39471"/>
                  </a:cubicBezTo>
                  <a:cubicBezTo>
                    <a:pt x="82230" y="46050"/>
                    <a:pt x="100870" y="29604"/>
                    <a:pt x="107448" y="39471"/>
                  </a:cubicBezTo>
                  <a:cubicBezTo>
                    <a:pt x="114026" y="49338"/>
                    <a:pt x="99773" y="81134"/>
                    <a:pt x="107448" y="98676"/>
                  </a:cubicBezTo>
                  <a:cubicBezTo>
                    <a:pt x="115123" y="116218"/>
                    <a:pt x="140340" y="128279"/>
                    <a:pt x="153497" y="144725"/>
                  </a:cubicBezTo>
                  <a:cubicBezTo>
                    <a:pt x="166654" y="161171"/>
                    <a:pt x="178714" y="177618"/>
                    <a:pt x="186389" y="197353"/>
                  </a:cubicBezTo>
                  <a:cubicBezTo>
                    <a:pt x="194064" y="217088"/>
                    <a:pt x="191871" y="246691"/>
                    <a:pt x="199546" y="263137"/>
                  </a:cubicBezTo>
                  <a:cubicBezTo>
                    <a:pt x="207221" y="279583"/>
                    <a:pt x="220378" y="286161"/>
                    <a:pt x="232438" y="296029"/>
                  </a:cubicBezTo>
                  <a:cubicBezTo>
                    <a:pt x="244498" y="305897"/>
                    <a:pt x="262041" y="306993"/>
                    <a:pt x="271908" y="322343"/>
                  </a:cubicBezTo>
                  <a:cubicBezTo>
                    <a:pt x="281775" y="337693"/>
                    <a:pt x="290547" y="368392"/>
                    <a:pt x="291643" y="388127"/>
                  </a:cubicBezTo>
                  <a:cubicBezTo>
                    <a:pt x="292739" y="407862"/>
                    <a:pt x="275198" y="423212"/>
                    <a:pt x="278487" y="440754"/>
                  </a:cubicBezTo>
                  <a:cubicBezTo>
                    <a:pt x="281776" y="458296"/>
                    <a:pt x="311379" y="474742"/>
                    <a:pt x="311379" y="493381"/>
                  </a:cubicBezTo>
                  <a:cubicBezTo>
                    <a:pt x="311379" y="512020"/>
                    <a:pt x="292740" y="531755"/>
                    <a:pt x="278487" y="552587"/>
                  </a:cubicBezTo>
                  <a:cubicBezTo>
                    <a:pt x="264234" y="573419"/>
                    <a:pt x="245594" y="601925"/>
                    <a:pt x="225859" y="618371"/>
                  </a:cubicBezTo>
                  <a:cubicBezTo>
                    <a:pt x="206124" y="634817"/>
                    <a:pt x="178714" y="642493"/>
                    <a:pt x="160075" y="651264"/>
                  </a:cubicBezTo>
                  <a:cubicBezTo>
                    <a:pt x="141436" y="660035"/>
                    <a:pt x="133761" y="664421"/>
                    <a:pt x="114026" y="670999"/>
                  </a:cubicBezTo>
                  <a:cubicBezTo>
                    <a:pt x="94291" y="677577"/>
                    <a:pt x="60302" y="686349"/>
                    <a:pt x="41663" y="690734"/>
                  </a:cubicBezTo>
                  <a:cubicBezTo>
                    <a:pt x="23024" y="695119"/>
                    <a:pt x="4386" y="688541"/>
                    <a:pt x="2193" y="697312"/>
                  </a:cubicBezTo>
                  <a:cubicBezTo>
                    <a:pt x="0" y="706083"/>
                    <a:pt x="17543" y="733493"/>
                    <a:pt x="28507" y="743361"/>
                  </a:cubicBezTo>
                  <a:cubicBezTo>
                    <a:pt x="39471" y="753229"/>
                    <a:pt x="49338" y="745554"/>
                    <a:pt x="67977" y="756518"/>
                  </a:cubicBezTo>
                  <a:cubicBezTo>
                    <a:pt x="86616" y="767482"/>
                    <a:pt x="118412" y="799278"/>
                    <a:pt x="140340" y="809146"/>
                  </a:cubicBezTo>
                  <a:cubicBezTo>
                    <a:pt x="162268" y="819014"/>
                    <a:pt x="183100" y="810242"/>
                    <a:pt x="199546" y="815724"/>
                  </a:cubicBezTo>
                  <a:cubicBezTo>
                    <a:pt x="215992" y="821206"/>
                    <a:pt x="218184" y="835460"/>
                    <a:pt x="239016" y="842038"/>
                  </a:cubicBezTo>
                  <a:cubicBezTo>
                    <a:pt x="259848" y="848616"/>
                    <a:pt x="299318" y="856290"/>
                    <a:pt x="324535" y="855194"/>
                  </a:cubicBezTo>
                  <a:cubicBezTo>
                    <a:pt x="349752" y="854098"/>
                    <a:pt x="378260" y="832170"/>
                    <a:pt x="390320" y="835459"/>
                  </a:cubicBezTo>
                  <a:cubicBezTo>
                    <a:pt x="402380" y="838748"/>
                    <a:pt x="390320" y="856291"/>
                    <a:pt x="396898" y="874930"/>
                  </a:cubicBezTo>
                  <a:cubicBezTo>
                    <a:pt x="403476" y="893569"/>
                    <a:pt x="419922" y="924268"/>
                    <a:pt x="429790" y="947292"/>
                  </a:cubicBezTo>
                  <a:cubicBezTo>
                    <a:pt x="439658" y="970316"/>
                    <a:pt x="450622" y="994437"/>
                    <a:pt x="456104" y="1013076"/>
                  </a:cubicBezTo>
                  <a:cubicBezTo>
                    <a:pt x="461586" y="1031715"/>
                    <a:pt x="458297" y="1037197"/>
                    <a:pt x="462682" y="1059125"/>
                  </a:cubicBezTo>
                  <a:cubicBezTo>
                    <a:pt x="467067" y="1081053"/>
                    <a:pt x="474742" y="1120338"/>
                    <a:pt x="482417" y="1144645"/>
                  </a:cubicBezTo>
                  <a:cubicBezTo>
                    <a:pt x="490092" y="1168952"/>
                    <a:pt x="504345" y="1187426"/>
                    <a:pt x="508731" y="1204968"/>
                  </a:cubicBezTo>
                  <a:cubicBezTo>
                    <a:pt x="513117" y="1222510"/>
                    <a:pt x="502152" y="1236928"/>
                    <a:pt x="508731" y="1249899"/>
                  </a:cubicBezTo>
                  <a:cubicBezTo>
                    <a:pt x="515310" y="1262870"/>
                    <a:pt x="538334" y="1270732"/>
                    <a:pt x="548202" y="1282792"/>
                  </a:cubicBezTo>
                  <a:cubicBezTo>
                    <a:pt x="558070" y="1294852"/>
                    <a:pt x="552047" y="1313491"/>
                    <a:pt x="567937" y="1322262"/>
                  </a:cubicBezTo>
                  <a:cubicBezTo>
                    <a:pt x="583827" y="1331033"/>
                    <a:pt x="621616" y="1335419"/>
                    <a:pt x="643544" y="1335419"/>
                  </a:cubicBezTo>
                  <a:cubicBezTo>
                    <a:pt x="665472" y="1335419"/>
                    <a:pt x="681407" y="1321166"/>
                    <a:pt x="699505" y="1322262"/>
                  </a:cubicBezTo>
                  <a:cubicBezTo>
                    <a:pt x="717603" y="1323358"/>
                    <a:pt x="734591" y="1337611"/>
                    <a:pt x="752133" y="1341997"/>
                  </a:cubicBezTo>
                  <a:cubicBezTo>
                    <a:pt x="769675" y="1346383"/>
                    <a:pt x="790507" y="1341998"/>
                    <a:pt x="804760" y="1348576"/>
                  </a:cubicBezTo>
                  <a:cubicBezTo>
                    <a:pt x="819013" y="1355154"/>
                    <a:pt x="823399" y="1366118"/>
                    <a:pt x="837652" y="1381468"/>
                  </a:cubicBezTo>
                  <a:cubicBezTo>
                    <a:pt x="851905" y="1396818"/>
                    <a:pt x="871640" y="1432999"/>
                    <a:pt x="890279" y="1440674"/>
                  </a:cubicBezTo>
                  <a:cubicBezTo>
                    <a:pt x="908918" y="1448349"/>
                    <a:pt x="928653" y="1427517"/>
                    <a:pt x="949485" y="1427517"/>
                  </a:cubicBezTo>
                  <a:cubicBezTo>
                    <a:pt x="970317" y="1427517"/>
                    <a:pt x="996630" y="1440674"/>
                    <a:pt x="1015269" y="1440674"/>
                  </a:cubicBezTo>
                  <a:cubicBezTo>
                    <a:pt x="1033908" y="1440674"/>
                    <a:pt x="1049258" y="1440674"/>
                    <a:pt x="1061318" y="1427517"/>
                  </a:cubicBezTo>
                  <a:cubicBezTo>
                    <a:pt x="1073378" y="1414360"/>
                    <a:pt x="1083246" y="1382565"/>
                    <a:pt x="1087632" y="1361733"/>
                  </a:cubicBezTo>
                  <a:cubicBezTo>
                    <a:pt x="1092018" y="1340901"/>
                    <a:pt x="1089825" y="1318973"/>
                    <a:pt x="1087632" y="1302527"/>
                  </a:cubicBezTo>
                  <a:cubicBezTo>
                    <a:pt x="1085439" y="1286081"/>
                    <a:pt x="1073379" y="1279316"/>
                    <a:pt x="1074475" y="1263056"/>
                  </a:cubicBezTo>
                  <a:cubicBezTo>
                    <a:pt x="1075571" y="1246796"/>
                    <a:pt x="1085439" y="1222510"/>
                    <a:pt x="1094210" y="1204968"/>
                  </a:cubicBezTo>
                  <a:cubicBezTo>
                    <a:pt x="1102981" y="1187426"/>
                    <a:pt x="1117234" y="1176627"/>
                    <a:pt x="1127102" y="1157802"/>
                  </a:cubicBezTo>
                  <a:cubicBezTo>
                    <a:pt x="1136970" y="1138977"/>
                    <a:pt x="1144645" y="1109559"/>
                    <a:pt x="1153416" y="1092017"/>
                  </a:cubicBezTo>
                  <a:cubicBezTo>
                    <a:pt x="1162187" y="1074475"/>
                    <a:pt x="1168766" y="1051451"/>
                    <a:pt x="1179730" y="1052547"/>
                  </a:cubicBezTo>
                  <a:cubicBezTo>
                    <a:pt x="1190694" y="1053643"/>
                    <a:pt x="1208236" y="1085439"/>
                    <a:pt x="1219200" y="1098596"/>
                  </a:cubicBezTo>
                  <a:cubicBezTo>
                    <a:pt x="1230164" y="1111753"/>
                    <a:pt x="1233454" y="1119428"/>
                    <a:pt x="1245514" y="1131488"/>
                  </a:cubicBezTo>
                  <a:cubicBezTo>
                    <a:pt x="1257574" y="1143548"/>
                    <a:pt x="1277938" y="1160097"/>
                    <a:pt x="1291563" y="1170958"/>
                  </a:cubicBezTo>
                  <a:cubicBezTo>
                    <a:pt x="1305188" y="1181819"/>
                    <a:pt x="1315203" y="1190986"/>
                    <a:pt x="1327263" y="1196654"/>
                  </a:cubicBezTo>
                  <a:cubicBezTo>
                    <a:pt x="1339323" y="1202322"/>
                    <a:pt x="1365489" y="1199383"/>
                    <a:pt x="1363925" y="1204968"/>
                  </a:cubicBezTo>
                  <a:cubicBezTo>
                    <a:pt x="1362361" y="1210553"/>
                    <a:pt x="1331033" y="1220483"/>
                    <a:pt x="1317876" y="1230164"/>
                  </a:cubicBezTo>
                  <a:cubicBezTo>
                    <a:pt x="1304719" y="1239845"/>
                    <a:pt x="1294851" y="1247706"/>
                    <a:pt x="1284984" y="1263056"/>
                  </a:cubicBezTo>
                  <a:cubicBezTo>
                    <a:pt x="1275117" y="1278406"/>
                    <a:pt x="1271286" y="1311298"/>
                    <a:pt x="1258671" y="1322262"/>
                  </a:cubicBezTo>
                  <a:cubicBezTo>
                    <a:pt x="1246056" y="1333226"/>
                    <a:pt x="1217522" y="1317083"/>
                    <a:pt x="1209292" y="1328840"/>
                  </a:cubicBezTo>
                  <a:cubicBezTo>
                    <a:pt x="1201062" y="1340597"/>
                    <a:pt x="1205177" y="1366700"/>
                    <a:pt x="1209292" y="1392803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5" name="Freeform 26">
              <a:extLst>
                <a:ext uri="{FF2B5EF4-FFF2-40B4-BE49-F238E27FC236}">
                  <a16:creationId xmlns:a16="http://schemas.microsoft.com/office/drawing/2014/main" id="{30A94483-6350-77AE-1C2E-CE93660210F8}"/>
                </a:ext>
              </a:extLst>
            </xdr:cNvPr>
            <xdr:cNvSpPr>
              <a:spLocks/>
            </xdr:cNvSpPr>
          </xdr:nvSpPr>
          <xdr:spPr bwMode="auto">
            <a:xfrm>
              <a:off x="1059357" y="1123774"/>
              <a:ext cx="6915" cy="9098"/>
            </a:xfrm>
            <a:custGeom>
              <a:avLst/>
              <a:gdLst>
                <a:gd name="T0" fmla="*/ 0 w 691492"/>
                <a:gd name="T1" fmla="*/ 9685 h 909831"/>
                <a:gd name="T2" fmla="*/ 59964 w 691492"/>
                <a:gd name="T3" fmla="*/ 2010 h 909831"/>
                <a:gd name="T4" fmla="*/ 92856 w 691492"/>
                <a:gd name="T5" fmla="*/ 21745 h 909831"/>
                <a:gd name="T6" fmla="*/ 112592 w 691492"/>
                <a:gd name="T7" fmla="*/ 67794 h 909831"/>
                <a:gd name="T8" fmla="*/ 86278 w 691492"/>
                <a:gd name="T9" fmla="*/ 100686 h 909831"/>
                <a:gd name="T10" fmla="*/ 112592 w 691492"/>
                <a:gd name="T11" fmla="*/ 140156 h 909831"/>
                <a:gd name="T12" fmla="*/ 145484 w 691492"/>
                <a:gd name="T13" fmla="*/ 166470 h 909831"/>
                <a:gd name="T14" fmla="*/ 184954 w 691492"/>
                <a:gd name="T15" fmla="*/ 166470 h 909831"/>
                <a:gd name="T16" fmla="*/ 231003 w 691492"/>
                <a:gd name="T17" fmla="*/ 284882 h 909831"/>
                <a:gd name="T18" fmla="*/ 217846 w 691492"/>
                <a:gd name="T19" fmla="*/ 376979 h 909831"/>
                <a:gd name="T20" fmla="*/ 263895 w 691492"/>
                <a:gd name="T21" fmla="*/ 376979 h 909831"/>
                <a:gd name="T22" fmla="*/ 257317 w 691492"/>
                <a:gd name="T23" fmla="*/ 495391 h 909831"/>
                <a:gd name="T24" fmla="*/ 329679 w 691492"/>
                <a:gd name="T25" fmla="*/ 594067 h 909831"/>
                <a:gd name="T26" fmla="*/ 513875 w 691492"/>
                <a:gd name="T27" fmla="*/ 699322 h 909831"/>
                <a:gd name="T28" fmla="*/ 691492 w 691492"/>
                <a:gd name="T29" fmla="*/ 909831 h 9098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</a:cxnLst>
              <a:rect l="0" t="0" r="r" b="b"/>
              <a:pathLst>
                <a:path w="691492" h="909831">
                  <a:moveTo>
                    <a:pt x="0" y="9685"/>
                  </a:moveTo>
                  <a:cubicBezTo>
                    <a:pt x="22244" y="4842"/>
                    <a:pt x="44488" y="0"/>
                    <a:pt x="59964" y="2010"/>
                  </a:cubicBezTo>
                  <a:cubicBezTo>
                    <a:pt x="75440" y="4020"/>
                    <a:pt x="84085" y="10781"/>
                    <a:pt x="92856" y="21745"/>
                  </a:cubicBezTo>
                  <a:cubicBezTo>
                    <a:pt x="101627" y="32709"/>
                    <a:pt x="113688" y="54637"/>
                    <a:pt x="112592" y="67794"/>
                  </a:cubicBezTo>
                  <a:cubicBezTo>
                    <a:pt x="111496" y="80951"/>
                    <a:pt x="86278" y="88626"/>
                    <a:pt x="86278" y="100686"/>
                  </a:cubicBezTo>
                  <a:cubicBezTo>
                    <a:pt x="86278" y="112746"/>
                    <a:pt x="102724" y="129192"/>
                    <a:pt x="112592" y="140156"/>
                  </a:cubicBezTo>
                  <a:cubicBezTo>
                    <a:pt x="122460" y="151120"/>
                    <a:pt x="133424" y="162084"/>
                    <a:pt x="145484" y="166470"/>
                  </a:cubicBezTo>
                  <a:cubicBezTo>
                    <a:pt x="157544" y="170856"/>
                    <a:pt x="170701" y="146735"/>
                    <a:pt x="184954" y="166470"/>
                  </a:cubicBezTo>
                  <a:cubicBezTo>
                    <a:pt x="199207" y="186205"/>
                    <a:pt x="225521" y="249797"/>
                    <a:pt x="231003" y="284882"/>
                  </a:cubicBezTo>
                  <a:cubicBezTo>
                    <a:pt x="236485" y="319967"/>
                    <a:pt x="212364" y="361630"/>
                    <a:pt x="217846" y="376979"/>
                  </a:cubicBezTo>
                  <a:cubicBezTo>
                    <a:pt x="223328" y="392328"/>
                    <a:pt x="257316" y="357244"/>
                    <a:pt x="263895" y="376979"/>
                  </a:cubicBezTo>
                  <a:cubicBezTo>
                    <a:pt x="270474" y="396714"/>
                    <a:pt x="246353" y="459210"/>
                    <a:pt x="257317" y="495391"/>
                  </a:cubicBezTo>
                  <a:cubicBezTo>
                    <a:pt x="268281" y="531572"/>
                    <a:pt x="286919" y="560079"/>
                    <a:pt x="329679" y="594067"/>
                  </a:cubicBezTo>
                  <a:cubicBezTo>
                    <a:pt x="372439" y="628055"/>
                    <a:pt x="453573" y="646695"/>
                    <a:pt x="513875" y="699322"/>
                  </a:cubicBezTo>
                  <a:cubicBezTo>
                    <a:pt x="574177" y="751949"/>
                    <a:pt x="654489" y="865975"/>
                    <a:pt x="691492" y="909831"/>
                  </a:cubicBezTo>
                </a:path>
              </a:pathLst>
            </a:custGeom>
            <a:noFill/>
            <a:ln w="31750">
              <a:solidFill>
                <a:srgbClr val="66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68686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ja-JP" altLang="en-US"/>
            </a:p>
          </xdr:txBody>
        </xdr:sp>
      </xdr:grpSp>
      <xdr:sp macro="" textlink="">
        <xdr:nvSpPr>
          <xdr:cNvPr id="4" name="テキスト ボックス 26">
            <a:extLst>
              <a:ext uri="{FF2B5EF4-FFF2-40B4-BE49-F238E27FC236}">
                <a16:creationId xmlns:a16="http://schemas.microsoft.com/office/drawing/2014/main" id="{D3BC2E9E-7141-C506-99C8-4CE6DB5782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609" y="2884765"/>
            <a:ext cx="353060" cy="33782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36576" tIns="36576" rIns="36576" bIns="36576" anchor="t" anchorCtr="0" upright="1">
            <a:noAutofit/>
          </a:bodyPr>
          <a:lstStyle/>
          <a:p>
            <a:pPr>
              <a:lnSpc>
                <a:spcPct val="125000"/>
              </a:lnSpc>
              <a:spcAft>
                <a:spcPts val="0"/>
              </a:spcAft>
            </a:pPr>
            <a:endParaRPr lang="ja-JP" sz="950" b="1" kern="1400">
              <a:solidFill>
                <a:schemeClr val="tx1"/>
              </a:solidFill>
              <a:effectLst/>
              <a:latin typeface="Times New Roman" panose="02020603050405020304" pitchFamily="18" charset="0"/>
              <a:ea typeface="ＭＳ Ｐゴシック" panose="020B060007020508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AC4BC752-8491-4EB1-A931-5D52C7ACF33E}"/>
            </a:ext>
          </a:extLst>
        </xdr:cNvPr>
        <xdr:cNvSpPr>
          <a:spLocks noChangeShapeType="1"/>
        </xdr:cNvSpPr>
      </xdr:nvSpPr>
      <xdr:spPr bwMode="auto">
        <a:xfrm>
          <a:off x="9525" y="0"/>
          <a:ext cx="9906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52</xdr:row>
      <xdr:rowOff>3175</xdr:rowOff>
    </xdr:from>
    <xdr:to>
      <xdr:col>5</xdr:col>
      <xdr:colOff>771525</xdr:colOff>
      <xdr:row>63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201E54-DCEB-43F5-9F50-931CAAB4F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mie.jp/&#24037;&#26989;&#32113;&#35336;&#35519;&#26619;&#20844;&#34920;/&#19977;&#37325;&#12398;&#24037;&#26989;&#65306;H16/&#20803;&#21407;&#31295;/&#32113;&#35336;&#34920;Excel&#24418;&#24335;/&#31532;&#652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表"/>
      <sheetName val="Q_統計表2表産業中分類別exl"/>
      <sheetName val="Q_統計表2表市町村別ex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0535-A245-4CB5-81D5-0D0BA73707FC}">
  <dimension ref="B1:K27"/>
  <sheetViews>
    <sheetView tabSelected="1" view="pageBreakPreview" zoomScaleNormal="100" zoomScaleSheetLayoutView="100" workbookViewId="0"/>
  </sheetViews>
  <sheetFormatPr defaultRowHeight="13.5" x14ac:dyDescent="0.4"/>
  <cols>
    <col min="1" max="1" width="9" style="1"/>
    <col min="2" max="2" width="11.25" style="1" customWidth="1"/>
    <col min="3" max="8" width="9" style="1"/>
    <col min="9" max="9" width="9" style="1" customWidth="1"/>
    <col min="10" max="16384" width="9" style="1"/>
  </cols>
  <sheetData>
    <row r="1" spans="2:11" ht="58.5" customHeight="1" x14ac:dyDescent="0.4">
      <c r="H1" s="163" t="s">
        <v>0</v>
      </c>
      <c r="I1" s="163"/>
      <c r="J1" s="163"/>
      <c r="K1" s="2"/>
    </row>
    <row r="2" spans="2:11" ht="13.5" customHeight="1" x14ac:dyDescent="0.4">
      <c r="B2" s="164" t="s">
        <v>1</v>
      </c>
      <c r="C2" s="164"/>
      <c r="D2" s="164"/>
      <c r="E2" s="164"/>
      <c r="F2" s="164"/>
      <c r="G2" s="164"/>
      <c r="H2" s="164"/>
      <c r="I2" s="164"/>
    </row>
    <row r="3" spans="2:11" ht="13.5" customHeight="1" x14ac:dyDescent="0.4">
      <c r="B3" s="164"/>
      <c r="C3" s="164"/>
      <c r="D3" s="164"/>
      <c r="E3" s="164"/>
      <c r="F3" s="164"/>
      <c r="G3" s="164"/>
      <c r="H3" s="164"/>
      <c r="I3" s="164"/>
    </row>
    <row r="4" spans="2:11" ht="13.5" customHeight="1" x14ac:dyDescent="0.4">
      <c r="B4" s="164"/>
      <c r="C4" s="164"/>
      <c r="D4" s="164"/>
      <c r="E4" s="164"/>
      <c r="F4" s="164"/>
      <c r="G4" s="164"/>
      <c r="H4" s="164"/>
      <c r="I4" s="164"/>
    </row>
    <row r="5" spans="2:11" ht="13.5" customHeight="1" x14ac:dyDescent="0.4">
      <c r="B5" s="164"/>
      <c r="C5" s="164"/>
      <c r="D5" s="164"/>
      <c r="E5" s="164"/>
      <c r="F5" s="164"/>
      <c r="G5" s="164"/>
      <c r="H5" s="164"/>
      <c r="I5" s="164"/>
    </row>
    <row r="6" spans="2:11" ht="36" customHeight="1" x14ac:dyDescent="0.4"/>
    <row r="7" spans="2:11" ht="30" customHeight="1" x14ac:dyDescent="0.4">
      <c r="C7" s="3" t="s">
        <v>2</v>
      </c>
      <c r="D7" s="165" t="s">
        <v>3</v>
      </c>
      <c r="E7" s="160"/>
      <c r="F7" s="160"/>
      <c r="G7" s="160"/>
      <c r="H7" s="160"/>
    </row>
    <row r="8" spans="2:11" x14ac:dyDescent="0.4">
      <c r="D8" s="4"/>
      <c r="E8" s="4"/>
      <c r="F8" s="4"/>
      <c r="G8" s="4"/>
      <c r="H8" s="4"/>
    </row>
    <row r="9" spans="2:11" ht="30" customHeight="1" x14ac:dyDescent="0.4">
      <c r="C9" s="3" t="s">
        <v>4</v>
      </c>
      <c r="D9" s="165" t="s">
        <v>5</v>
      </c>
      <c r="E9" s="160"/>
      <c r="F9" s="160"/>
      <c r="G9" s="160"/>
      <c r="H9" s="160"/>
    </row>
    <row r="10" spans="2:11" x14ac:dyDescent="0.4">
      <c r="D10" s="4"/>
      <c r="E10" s="4"/>
      <c r="F10" s="4"/>
      <c r="G10" s="4"/>
      <c r="H10" s="4"/>
    </row>
    <row r="11" spans="2:11" ht="30" customHeight="1" x14ac:dyDescent="0.4">
      <c r="C11" s="3" t="s">
        <v>6</v>
      </c>
      <c r="D11" s="160" t="s">
        <v>7</v>
      </c>
      <c r="E11" s="160"/>
      <c r="F11" s="160"/>
      <c r="G11" s="160"/>
      <c r="H11" s="160"/>
    </row>
    <row r="12" spans="2:11" x14ac:dyDescent="0.4">
      <c r="C12" s="5"/>
      <c r="D12" s="4"/>
      <c r="E12" s="4"/>
      <c r="F12" s="4"/>
      <c r="G12" s="4"/>
      <c r="H12" s="4"/>
    </row>
    <row r="13" spans="2:11" ht="30" customHeight="1" x14ac:dyDescent="0.4">
      <c r="C13" s="3" t="s">
        <v>8</v>
      </c>
      <c r="D13" s="160" t="s">
        <v>9</v>
      </c>
      <c r="E13" s="160"/>
      <c r="F13" s="160"/>
      <c r="G13" s="160"/>
      <c r="H13" s="160"/>
    </row>
    <row r="14" spans="2:11" x14ac:dyDescent="0.4">
      <c r="C14" s="5"/>
    </row>
    <row r="15" spans="2:11" ht="30" customHeight="1" x14ac:dyDescent="0.4">
      <c r="C15" s="3" t="s">
        <v>10</v>
      </c>
      <c r="D15" s="161" t="s">
        <v>11</v>
      </c>
      <c r="E15" s="161"/>
      <c r="F15" s="161"/>
      <c r="G15" s="161"/>
      <c r="H15" s="161"/>
    </row>
    <row r="16" spans="2:11" x14ac:dyDescent="0.4">
      <c r="C16" s="5"/>
    </row>
    <row r="17" spans="3:8" ht="30" customHeight="1" x14ac:dyDescent="0.4">
      <c r="C17" s="3" t="s">
        <v>12</v>
      </c>
      <c r="D17" s="161" t="s">
        <v>13</v>
      </c>
      <c r="E17" s="161"/>
      <c r="F17" s="161"/>
      <c r="G17" s="161"/>
      <c r="H17" s="161"/>
    </row>
    <row r="18" spans="3:8" x14ac:dyDescent="0.4">
      <c r="C18" s="5"/>
    </row>
    <row r="19" spans="3:8" ht="30" customHeight="1" x14ac:dyDescent="0.4">
      <c r="C19" s="3" t="s">
        <v>14</v>
      </c>
      <c r="D19" s="162" t="s">
        <v>15</v>
      </c>
      <c r="E19" s="161"/>
      <c r="F19" s="161"/>
      <c r="G19" s="161"/>
      <c r="H19" s="161"/>
    </row>
    <row r="20" spans="3:8" x14ac:dyDescent="0.4">
      <c r="C20" s="5"/>
      <c r="D20" s="4"/>
      <c r="E20" s="4"/>
      <c r="F20" s="4"/>
      <c r="G20" s="4"/>
      <c r="H20" s="4"/>
    </row>
    <row r="21" spans="3:8" ht="30" customHeight="1" x14ac:dyDescent="0.4">
      <c r="C21" s="3"/>
      <c r="D21" s="160"/>
      <c r="E21" s="160"/>
      <c r="F21" s="160"/>
      <c r="G21" s="160"/>
      <c r="H21" s="160"/>
    </row>
    <row r="22" spans="3:8" x14ac:dyDescent="0.4">
      <c r="C22" s="5"/>
      <c r="D22" s="4"/>
      <c r="E22" s="4"/>
      <c r="F22" s="4"/>
      <c r="G22" s="4"/>
      <c r="H22" s="4"/>
    </row>
    <row r="23" spans="3:8" ht="30" customHeight="1" x14ac:dyDescent="0.4">
      <c r="C23" s="3"/>
      <c r="D23" s="160"/>
      <c r="E23" s="160"/>
      <c r="F23" s="160"/>
      <c r="G23" s="160"/>
      <c r="H23" s="160"/>
    </row>
    <row r="24" spans="3:8" x14ac:dyDescent="0.4">
      <c r="C24" s="5"/>
      <c r="D24" s="4"/>
      <c r="E24" s="4"/>
      <c r="F24" s="4"/>
      <c r="G24" s="4"/>
      <c r="H24" s="4"/>
    </row>
    <row r="25" spans="3:8" ht="30" customHeight="1" x14ac:dyDescent="0.4">
      <c r="C25" s="3"/>
      <c r="D25" s="160"/>
      <c r="E25" s="160"/>
      <c r="F25" s="160"/>
      <c r="G25" s="160"/>
      <c r="H25" s="160"/>
    </row>
    <row r="26" spans="3:8" x14ac:dyDescent="0.4">
      <c r="C26" s="5"/>
      <c r="D26" s="4"/>
      <c r="E26" s="4"/>
      <c r="F26" s="4"/>
      <c r="G26" s="4"/>
      <c r="H26" s="4"/>
    </row>
    <row r="27" spans="3:8" ht="30" customHeight="1" x14ac:dyDescent="0.4">
      <c r="C27" s="3"/>
      <c r="D27" s="160"/>
      <c r="E27" s="160"/>
      <c r="F27" s="160"/>
      <c r="G27" s="160"/>
      <c r="H27" s="160"/>
    </row>
  </sheetData>
  <mergeCells count="13">
    <mergeCell ref="D13:H13"/>
    <mergeCell ref="H1:J1"/>
    <mergeCell ref="B2:I5"/>
    <mergeCell ref="D7:H7"/>
    <mergeCell ref="D9:H9"/>
    <mergeCell ref="D11:H11"/>
    <mergeCell ref="D27:H27"/>
    <mergeCell ref="D15:H15"/>
    <mergeCell ref="D17:H17"/>
    <mergeCell ref="D19:H19"/>
    <mergeCell ref="D21:H21"/>
    <mergeCell ref="D23:H23"/>
    <mergeCell ref="D25:H25"/>
  </mergeCells>
  <phoneticPr fontId="4"/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DB1B-4B07-44A3-8AE9-81F8624E1626}">
  <dimension ref="A1:G44"/>
  <sheetViews>
    <sheetView showGridLines="0" view="pageBreakPreview" zoomScaleNormal="100" zoomScaleSheetLayoutView="100" workbookViewId="0"/>
  </sheetViews>
  <sheetFormatPr defaultRowHeight="12" x14ac:dyDescent="0.4"/>
  <cols>
    <col min="1" max="1" width="3.375" style="7" customWidth="1"/>
    <col min="2" max="2" width="11.625" style="7" customWidth="1"/>
    <col min="3" max="3" width="14.375" style="8" customWidth="1"/>
    <col min="4" max="4" width="30" style="7" customWidth="1"/>
    <col min="5" max="5" width="26.875" style="7" customWidth="1"/>
    <col min="6" max="256" width="9" style="7"/>
    <col min="257" max="257" width="3.375" style="7" customWidth="1"/>
    <col min="258" max="258" width="11.625" style="7" customWidth="1"/>
    <col min="259" max="259" width="14.375" style="7" customWidth="1"/>
    <col min="260" max="260" width="30" style="7" customWidth="1"/>
    <col min="261" max="261" width="26.875" style="7" customWidth="1"/>
    <col min="262" max="512" width="9" style="7"/>
    <col min="513" max="513" width="3.375" style="7" customWidth="1"/>
    <col min="514" max="514" width="11.625" style="7" customWidth="1"/>
    <col min="515" max="515" width="14.375" style="7" customWidth="1"/>
    <col min="516" max="516" width="30" style="7" customWidth="1"/>
    <col min="517" max="517" width="26.875" style="7" customWidth="1"/>
    <col min="518" max="768" width="9" style="7"/>
    <col min="769" max="769" width="3.375" style="7" customWidth="1"/>
    <col min="770" max="770" width="11.625" style="7" customWidth="1"/>
    <col min="771" max="771" width="14.375" style="7" customWidth="1"/>
    <col min="772" max="772" width="30" style="7" customWidth="1"/>
    <col min="773" max="773" width="26.875" style="7" customWidth="1"/>
    <col min="774" max="1024" width="9" style="7"/>
    <col min="1025" max="1025" width="3.375" style="7" customWidth="1"/>
    <col min="1026" max="1026" width="11.625" style="7" customWidth="1"/>
    <col min="1027" max="1027" width="14.375" style="7" customWidth="1"/>
    <col min="1028" max="1028" width="30" style="7" customWidth="1"/>
    <col min="1029" max="1029" width="26.875" style="7" customWidth="1"/>
    <col min="1030" max="1280" width="9" style="7"/>
    <col min="1281" max="1281" width="3.375" style="7" customWidth="1"/>
    <col min="1282" max="1282" width="11.625" style="7" customWidth="1"/>
    <col min="1283" max="1283" width="14.375" style="7" customWidth="1"/>
    <col min="1284" max="1284" width="30" style="7" customWidth="1"/>
    <col min="1285" max="1285" width="26.875" style="7" customWidth="1"/>
    <col min="1286" max="1536" width="9" style="7"/>
    <col min="1537" max="1537" width="3.375" style="7" customWidth="1"/>
    <col min="1538" max="1538" width="11.625" style="7" customWidth="1"/>
    <col min="1539" max="1539" width="14.375" style="7" customWidth="1"/>
    <col min="1540" max="1540" width="30" style="7" customWidth="1"/>
    <col min="1541" max="1541" width="26.875" style="7" customWidth="1"/>
    <col min="1542" max="1792" width="9" style="7"/>
    <col min="1793" max="1793" width="3.375" style="7" customWidth="1"/>
    <col min="1794" max="1794" width="11.625" style="7" customWidth="1"/>
    <col min="1795" max="1795" width="14.375" style="7" customWidth="1"/>
    <col min="1796" max="1796" width="30" style="7" customWidth="1"/>
    <col min="1797" max="1797" width="26.875" style="7" customWidth="1"/>
    <col min="1798" max="2048" width="9" style="7"/>
    <col min="2049" max="2049" width="3.375" style="7" customWidth="1"/>
    <col min="2050" max="2050" width="11.625" style="7" customWidth="1"/>
    <col min="2051" max="2051" width="14.375" style="7" customWidth="1"/>
    <col min="2052" max="2052" width="30" style="7" customWidth="1"/>
    <col min="2053" max="2053" width="26.875" style="7" customWidth="1"/>
    <col min="2054" max="2304" width="9" style="7"/>
    <col min="2305" max="2305" width="3.375" style="7" customWidth="1"/>
    <col min="2306" max="2306" width="11.625" style="7" customWidth="1"/>
    <col min="2307" max="2307" width="14.375" style="7" customWidth="1"/>
    <col min="2308" max="2308" width="30" style="7" customWidth="1"/>
    <col min="2309" max="2309" width="26.875" style="7" customWidth="1"/>
    <col min="2310" max="2560" width="9" style="7"/>
    <col min="2561" max="2561" width="3.375" style="7" customWidth="1"/>
    <col min="2562" max="2562" width="11.625" style="7" customWidth="1"/>
    <col min="2563" max="2563" width="14.375" style="7" customWidth="1"/>
    <col min="2564" max="2564" width="30" style="7" customWidth="1"/>
    <col min="2565" max="2565" width="26.875" style="7" customWidth="1"/>
    <col min="2566" max="2816" width="9" style="7"/>
    <col min="2817" max="2817" width="3.375" style="7" customWidth="1"/>
    <col min="2818" max="2818" width="11.625" style="7" customWidth="1"/>
    <col min="2819" max="2819" width="14.375" style="7" customWidth="1"/>
    <col min="2820" max="2820" width="30" style="7" customWidth="1"/>
    <col min="2821" max="2821" width="26.875" style="7" customWidth="1"/>
    <col min="2822" max="3072" width="9" style="7"/>
    <col min="3073" max="3073" width="3.375" style="7" customWidth="1"/>
    <col min="3074" max="3074" width="11.625" style="7" customWidth="1"/>
    <col min="3075" max="3075" width="14.375" style="7" customWidth="1"/>
    <col min="3076" max="3076" width="30" style="7" customWidth="1"/>
    <col min="3077" max="3077" width="26.875" style="7" customWidth="1"/>
    <col min="3078" max="3328" width="9" style="7"/>
    <col min="3329" max="3329" width="3.375" style="7" customWidth="1"/>
    <col min="3330" max="3330" width="11.625" style="7" customWidth="1"/>
    <col min="3331" max="3331" width="14.375" style="7" customWidth="1"/>
    <col min="3332" max="3332" width="30" style="7" customWidth="1"/>
    <col min="3333" max="3333" width="26.875" style="7" customWidth="1"/>
    <col min="3334" max="3584" width="9" style="7"/>
    <col min="3585" max="3585" width="3.375" style="7" customWidth="1"/>
    <col min="3586" max="3586" width="11.625" style="7" customWidth="1"/>
    <col min="3587" max="3587" width="14.375" style="7" customWidth="1"/>
    <col min="3588" max="3588" width="30" style="7" customWidth="1"/>
    <col min="3589" max="3589" width="26.875" style="7" customWidth="1"/>
    <col min="3590" max="3840" width="9" style="7"/>
    <col min="3841" max="3841" width="3.375" style="7" customWidth="1"/>
    <col min="3842" max="3842" width="11.625" style="7" customWidth="1"/>
    <col min="3843" max="3843" width="14.375" style="7" customWidth="1"/>
    <col min="3844" max="3844" width="30" style="7" customWidth="1"/>
    <col min="3845" max="3845" width="26.875" style="7" customWidth="1"/>
    <col min="3846" max="4096" width="9" style="7"/>
    <col min="4097" max="4097" width="3.375" style="7" customWidth="1"/>
    <col min="4098" max="4098" width="11.625" style="7" customWidth="1"/>
    <col min="4099" max="4099" width="14.375" style="7" customWidth="1"/>
    <col min="4100" max="4100" width="30" style="7" customWidth="1"/>
    <col min="4101" max="4101" width="26.875" style="7" customWidth="1"/>
    <col min="4102" max="4352" width="9" style="7"/>
    <col min="4353" max="4353" width="3.375" style="7" customWidth="1"/>
    <col min="4354" max="4354" width="11.625" style="7" customWidth="1"/>
    <col min="4355" max="4355" width="14.375" style="7" customWidth="1"/>
    <col min="4356" max="4356" width="30" style="7" customWidth="1"/>
    <col min="4357" max="4357" width="26.875" style="7" customWidth="1"/>
    <col min="4358" max="4608" width="9" style="7"/>
    <col min="4609" max="4609" width="3.375" style="7" customWidth="1"/>
    <col min="4610" max="4610" width="11.625" style="7" customWidth="1"/>
    <col min="4611" max="4611" width="14.375" style="7" customWidth="1"/>
    <col min="4612" max="4612" width="30" style="7" customWidth="1"/>
    <col min="4613" max="4613" width="26.875" style="7" customWidth="1"/>
    <col min="4614" max="4864" width="9" style="7"/>
    <col min="4865" max="4865" width="3.375" style="7" customWidth="1"/>
    <col min="4866" max="4866" width="11.625" style="7" customWidth="1"/>
    <col min="4867" max="4867" width="14.375" style="7" customWidth="1"/>
    <col min="4868" max="4868" width="30" style="7" customWidth="1"/>
    <col min="4869" max="4869" width="26.875" style="7" customWidth="1"/>
    <col min="4870" max="5120" width="9" style="7"/>
    <col min="5121" max="5121" width="3.375" style="7" customWidth="1"/>
    <col min="5122" max="5122" width="11.625" style="7" customWidth="1"/>
    <col min="5123" max="5123" width="14.375" style="7" customWidth="1"/>
    <col min="5124" max="5124" width="30" style="7" customWidth="1"/>
    <col min="5125" max="5125" width="26.875" style="7" customWidth="1"/>
    <col min="5126" max="5376" width="9" style="7"/>
    <col min="5377" max="5377" width="3.375" style="7" customWidth="1"/>
    <col min="5378" max="5378" width="11.625" style="7" customWidth="1"/>
    <col min="5379" max="5379" width="14.375" style="7" customWidth="1"/>
    <col min="5380" max="5380" width="30" style="7" customWidth="1"/>
    <col min="5381" max="5381" width="26.875" style="7" customWidth="1"/>
    <col min="5382" max="5632" width="9" style="7"/>
    <col min="5633" max="5633" width="3.375" style="7" customWidth="1"/>
    <col min="5634" max="5634" width="11.625" style="7" customWidth="1"/>
    <col min="5635" max="5635" width="14.375" style="7" customWidth="1"/>
    <col min="5636" max="5636" width="30" style="7" customWidth="1"/>
    <col min="5637" max="5637" width="26.875" style="7" customWidth="1"/>
    <col min="5638" max="5888" width="9" style="7"/>
    <col min="5889" max="5889" width="3.375" style="7" customWidth="1"/>
    <col min="5890" max="5890" width="11.625" style="7" customWidth="1"/>
    <col min="5891" max="5891" width="14.375" style="7" customWidth="1"/>
    <col min="5892" max="5892" width="30" style="7" customWidth="1"/>
    <col min="5893" max="5893" width="26.875" style="7" customWidth="1"/>
    <col min="5894" max="6144" width="9" style="7"/>
    <col min="6145" max="6145" width="3.375" style="7" customWidth="1"/>
    <col min="6146" max="6146" width="11.625" style="7" customWidth="1"/>
    <col min="6147" max="6147" width="14.375" style="7" customWidth="1"/>
    <col min="6148" max="6148" width="30" style="7" customWidth="1"/>
    <col min="6149" max="6149" width="26.875" style="7" customWidth="1"/>
    <col min="6150" max="6400" width="9" style="7"/>
    <col min="6401" max="6401" width="3.375" style="7" customWidth="1"/>
    <col min="6402" max="6402" width="11.625" style="7" customWidth="1"/>
    <col min="6403" max="6403" width="14.375" style="7" customWidth="1"/>
    <col min="6404" max="6404" width="30" style="7" customWidth="1"/>
    <col min="6405" max="6405" width="26.875" style="7" customWidth="1"/>
    <col min="6406" max="6656" width="9" style="7"/>
    <col min="6657" max="6657" width="3.375" style="7" customWidth="1"/>
    <col min="6658" max="6658" width="11.625" style="7" customWidth="1"/>
    <col min="6659" max="6659" width="14.375" style="7" customWidth="1"/>
    <col min="6660" max="6660" width="30" style="7" customWidth="1"/>
    <col min="6661" max="6661" width="26.875" style="7" customWidth="1"/>
    <col min="6662" max="6912" width="9" style="7"/>
    <col min="6913" max="6913" width="3.375" style="7" customWidth="1"/>
    <col min="6914" max="6914" width="11.625" style="7" customWidth="1"/>
    <col min="6915" max="6915" width="14.375" style="7" customWidth="1"/>
    <col min="6916" max="6916" width="30" style="7" customWidth="1"/>
    <col min="6917" max="6917" width="26.875" style="7" customWidth="1"/>
    <col min="6918" max="7168" width="9" style="7"/>
    <col min="7169" max="7169" width="3.375" style="7" customWidth="1"/>
    <col min="7170" max="7170" width="11.625" style="7" customWidth="1"/>
    <col min="7171" max="7171" width="14.375" style="7" customWidth="1"/>
    <col min="7172" max="7172" width="30" style="7" customWidth="1"/>
    <col min="7173" max="7173" width="26.875" style="7" customWidth="1"/>
    <col min="7174" max="7424" width="9" style="7"/>
    <col min="7425" max="7425" width="3.375" style="7" customWidth="1"/>
    <col min="7426" max="7426" width="11.625" style="7" customWidth="1"/>
    <col min="7427" max="7427" width="14.375" style="7" customWidth="1"/>
    <col min="7428" max="7428" width="30" style="7" customWidth="1"/>
    <col min="7429" max="7429" width="26.875" style="7" customWidth="1"/>
    <col min="7430" max="7680" width="9" style="7"/>
    <col min="7681" max="7681" width="3.375" style="7" customWidth="1"/>
    <col min="7682" max="7682" width="11.625" style="7" customWidth="1"/>
    <col min="7683" max="7683" width="14.375" style="7" customWidth="1"/>
    <col min="7684" max="7684" width="30" style="7" customWidth="1"/>
    <col min="7685" max="7685" width="26.875" style="7" customWidth="1"/>
    <col min="7686" max="7936" width="9" style="7"/>
    <col min="7937" max="7937" width="3.375" style="7" customWidth="1"/>
    <col min="7938" max="7938" width="11.625" style="7" customWidth="1"/>
    <col min="7939" max="7939" width="14.375" style="7" customWidth="1"/>
    <col min="7940" max="7940" width="30" style="7" customWidth="1"/>
    <col min="7941" max="7941" width="26.875" style="7" customWidth="1"/>
    <col min="7942" max="8192" width="9" style="7"/>
    <col min="8193" max="8193" width="3.375" style="7" customWidth="1"/>
    <col min="8194" max="8194" width="11.625" style="7" customWidth="1"/>
    <col min="8195" max="8195" width="14.375" style="7" customWidth="1"/>
    <col min="8196" max="8196" width="30" style="7" customWidth="1"/>
    <col min="8197" max="8197" width="26.875" style="7" customWidth="1"/>
    <col min="8198" max="8448" width="9" style="7"/>
    <col min="8449" max="8449" width="3.375" style="7" customWidth="1"/>
    <col min="8450" max="8450" width="11.625" style="7" customWidth="1"/>
    <col min="8451" max="8451" width="14.375" style="7" customWidth="1"/>
    <col min="8452" max="8452" width="30" style="7" customWidth="1"/>
    <col min="8453" max="8453" width="26.875" style="7" customWidth="1"/>
    <col min="8454" max="8704" width="9" style="7"/>
    <col min="8705" max="8705" width="3.375" style="7" customWidth="1"/>
    <col min="8706" max="8706" width="11.625" style="7" customWidth="1"/>
    <col min="8707" max="8707" width="14.375" style="7" customWidth="1"/>
    <col min="8708" max="8708" width="30" style="7" customWidth="1"/>
    <col min="8709" max="8709" width="26.875" style="7" customWidth="1"/>
    <col min="8710" max="8960" width="9" style="7"/>
    <col min="8961" max="8961" width="3.375" style="7" customWidth="1"/>
    <col min="8962" max="8962" width="11.625" style="7" customWidth="1"/>
    <col min="8963" max="8963" width="14.375" style="7" customWidth="1"/>
    <col min="8964" max="8964" width="30" style="7" customWidth="1"/>
    <col min="8965" max="8965" width="26.875" style="7" customWidth="1"/>
    <col min="8966" max="9216" width="9" style="7"/>
    <col min="9217" max="9217" width="3.375" style="7" customWidth="1"/>
    <col min="9218" max="9218" width="11.625" style="7" customWidth="1"/>
    <col min="9219" max="9219" width="14.375" style="7" customWidth="1"/>
    <col min="9220" max="9220" width="30" style="7" customWidth="1"/>
    <col min="9221" max="9221" width="26.875" style="7" customWidth="1"/>
    <col min="9222" max="9472" width="9" style="7"/>
    <col min="9473" max="9473" width="3.375" style="7" customWidth="1"/>
    <col min="9474" max="9474" width="11.625" style="7" customWidth="1"/>
    <col min="9475" max="9475" width="14.375" style="7" customWidth="1"/>
    <col min="9476" max="9476" width="30" style="7" customWidth="1"/>
    <col min="9477" max="9477" width="26.875" style="7" customWidth="1"/>
    <col min="9478" max="9728" width="9" style="7"/>
    <col min="9729" max="9729" width="3.375" style="7" customWidth="1"/>
    <col min="9730" max="9730" width="11.625" style="7" customWidth="1"/>
    <col min="9731" max="9731" width="14.375" style="7" customWidth="1"/>
    <col min="9732" max="9732" width="30" style="7" customWidth="1"/>
    <col min="9733" max="9733" width="26.875" style="7" customWidth="1"/>
    <col min="9734" max="9984" width="9" style="7"/>
    <col min="9985" max="9985" width="3.375" style="7" customWidth="1"/>
    <col min="9986" max="9986" width="11.625" style="7" customWidth="1"/>
    <col min="9987" max="9987" width="14.375" style="7" customWidth="1"/>
    <col min="9988" max="9988" width="30" style="7" customWidth="1"/>
    <col min="9989" max="9989" width="26.875" style="7" customWidth="1"/>
    <col min="9990" max="10240" width="9" style="7"/>
    <col min="10241" max="10241" width="3.375" style="7" customWidth="1"/>
    <col min="10242" max="10242" width="11.625" style="7" customWidth="1"/>
    <col min="10243" max="10243" width="14.375" style="7" customWidth="1"/>
    <col min="10244" max="10244" width="30" style="7" customWidth="1"/>
    <col min="10245" max="10245" width="26.875" style="7" customWidth="1"/>
    <col min="10246" max="10496" width="9" style="7"/>
    <col min="10497" max="10497" width="3.375" style="7" customWidth="1"/>
    <col min="10498" max="10498" width="11.625" style="7" customWidth="1"/>
    <col min="10499" max="10499" width="14.375" style="7" customWidth="1"/>
    <col min="10500" max="10500" width="30" style="7" customWidth="1"/>
    <col min="10501" max="10501" width="26.875" style="7" customWidth="1"/>
    <col min="10502" max="10752" width="9" style="7"/>
    <col min="10753" max="10753" width="3.375" style="7" customWidth="1"/>
    <col min="10754" max="10754" width="11.625" style="7" customWidth="1"/>
    <col min="10755" max="10755" width="14.375" style="7" customWidth="1"/>
    <col min="10756" max="10756" width="30" style="7" customWidth="1"/>
    <col min="10757" max="10757" width="26.875" style="7" customWidth="1"/>
    <col min="10758" max="11008" width="9" style="7"/>
    <col min="11009" max="11009" width="3.375" style="7" customWidth="1"/>
    <col min="11010" max="11010" width="11.625" style="7" customWidth="1"/>
    <col min="11011" max="11011" width="14.375" style="7" customWidth="1"/>
    <col min="11012" max="11012" width="30" style="7" customWidth="1"/>
    <col min="11013" max="11013" width="26.875" style="7" customWidth="1"/>
    <col min="11014" max="11264" width="9" style="7"/>
    <col min="11265" max="11265" width="3.375" style="7" customWidth="1"/>
    <col min="11266" max="11266" width="11.625" style="7" customWidth="1"/>
    <col min="11267" max="11267" width="14.375" style="7" customWidth="1"/>
    <col min="11268" max="11268" width="30" style="7" customWidth="1"/>
    <col min="11269" max="11269" width="26.875" style="7" customWidth="1"/>
    <col min="11270" max="11520" width="9" style="7"/>
    <col min="11521" max="11521" width="3.375" style="7" customWidth="1"/>
    <col min="11522" max="11522" width="11.625" style="7" customWidth="1"/>
    <col min="11523" max="11523" width="14.375" style="7" customWidth="1"/>
    <col min="11524" max="11524" width="30" style="7" customWidth="1"/>
    <col min="11525" max="11525" width="26.875" style="7" customWidth="1"/>
    <col min="11526" max="11776" width="9" style="7"/>
    <col min="11777" max="11777" width="3.375" style="7" customWidth="1"/>
    <col min="11778" max="11778" width="11.625" style="7" customWidth="1"/>
    <col min="11779" max="11779" width="14.375" style="7" customWidth="1"/>
    <col min="11780" max="11780" width="30" style="7" customWidth="1"/>
    <col min="11781" max="11781" width="26.875" style="7" customWidth="1"/>
    <col min="11782" max="12032" width="9" style="7"/>
    <col min="12033" max="12033" width="3.375" style="7" customWidth="1"/>
    <col min="12034" max="12034" width="11.625" style="7" customWidth="1"/>
    <col min="12035" max="12035" width="14.375" style="7" customWidth="1"/>
    <col min="12036" max="12036" width="30" style="7" customWidth="1"/>
    <col min="12037" max="12037" width="26.875" style="7" customWidth="1"/>
    <col min="12038" max="12288" width="9" style="7"/>
    <col min="12289" max="12289" width="3.375" style="7" customWidth="1"/>
    <col min="12290" max="12290" width="11.625" style="7" customWidth="1"/>
    <col min="12291" max="12291" width="14.375" style="7" customWidth="1"/>
    <col min="12292" max="12292" width="30" style="7" customWidth="1"/>
    <col min="12293" max="12293" width="26.875" style="7" customWidth="1"/>
    <col min="12294" max="12544" width="9" style="7"/>
    <col min="12545" max="12545" width="3.375" style="7" customWidth="1"/>
    <col min="12546" max="12546" width="11.625" style="7" customWidth="1"/>
    <col min="12547" max="12547" width="14.375" style="7" customWidth="1"/>
    <col min="12548" max="12548" width="30" style="7" customWidth="1"/>
    <col min="12549" max="12549" width="26.875" style="7" customWidth="1"/>
    <col min="12550" max="12800" width="9" style="7"/>
    <col min="12801" max="12801" width="3.375" style="7" customWidth="1"/>
    <col min="12802" max="12802" width="11.625" style="7" customWidth="1"/>
    <col min="12803" max="12803" width="14.375" style="7" customWidth="1"/>
    <col min="12804" max="12804" width="30" style="7" customWidth="1"/>
    <col min="12805" max="12805" width="26.875" style="7" customWidth="1"/>
    <col min="12806" max="13056" width="9" style="7"/>
    <col min="13057" max="13057" width="3.375" style="7" customWidth="1"/>
    <col min="13058" max="13058" width="11.625" style="7" customWidth="1"/>
    <col min="13059" max="13059" width="14.375" style="7" customWidth="1"/>
    <col min="13060" max="13060" width="30" style="7" customWidth="1"/>
    <col min="13061" max="13061" width="26.875" style="7" customWidth="1"/>
    <col min="13062" max="13312" width="9" style="7"/>
    <col min="13313" max="13313" width="3.375" style="7" customWidth="1"/>
    <col min="13314" max="13314" width="11.625" style="7" customWidth="1"/>
    <col min="13315" max="13315" width="14.375" style="7" customWidth="1"/>
    <col min="13316" max="13316" width="30" style="7" customWidth="1"/>
    <col min="13317" max="13317" width="26.875" style="7" customWidth="1"/>
    <col min="13318" max="13568" width="9" style="7"/>
    <col min="13569" max="13569" width="3.375" style="7" customWidth="1"/>
    <col min="13570" max="13570" width="11.625" style="7" customWidth="1"/>
    <col min="13571" max="13571" width="14.375" style="7" customWidth="1"/>
    <col min="13572" max="13572" width="30" style="7" customWidth="1"/>
    <col min="13573" max="13573" width="26.875" style="7" customWidth="1"/>
    <col min="13574" max="13824" width="9" style="7"/>
    <col min="13825" max="13825" width="3.375" style="7" customWidth="1"/>
    <col min="13826" max="13826" width="11.625" style="7" customWidth="1"/>
    <col min="13827" max="13827" width="14.375" style="7" customWidth="1"/>
    <col min="13828" max="13828" width="30" style="7" customWidth="1"/>
    <col min="13829" max="13829" width="26.875" style="7" customWidth="1"/>
    <col min="13830" max="14080" width="9" style="7"/>
    <col min="14081" max="14081" width="3.375" style="7" customWidth="1"/>
    <col min="14082" max="14082" width="11.625" style="7" customWidth="1"/>
    <col min="14083" max="14083" width="14.375" style="7" customWidth="1"/>
    <col min="14084" max="14084" width="30" style="7" customWidth="1"/>
    <col min="14085" max="14085" width="26.875" style="7" customWidth="1"/>
    <col min="14086" max="14336" width="9" style="7"/>
    <col min="14337" max="14337" width="3.375" style="7" customWidth="1"/>
    <col min="14338" max="14338" width="11.625" style="7" customWidth="1"/>
    <col min="14339" max="14339" width="14.375" style="7" customWidth="1"/>
    <col min="14340" max="14340" width="30" style="7" customWidth="1"/>
    <col min="14341" max="14341" width="26.875" style="7" customWidth="1"/>
    <col min="14342" max="14592" width="9" style="7"/>
    <col min="14593" max="14593" width="3.375" style="7" customWidth="1"/>
    <col min="14594" max="14594" width="11.625" style="7" customWidth="1"/>
    <col min="14595" max="14595" width="14.375" style="7" customWidth="1"/>
    <col min="14596" max="14596" width="30" style="7" customWidth="1"/>
    <col min="14597" max="14597" width="26.875" style="7" customWidth="1"/>
    <col min="14598" max="14848" width="9" style="7"/>
    <col min="14849" max="14849" width="3.375" style="7" customWidth="1"/>
    <col min="14850" max="14850" width="11.625" style="7" customWidth="1"/>
    <col min="14851" max="14851" width="14.375" style="7" customWidth="1"/>
    <col min="14852" max="14852" width="30" style="7" customWidth="1"/>
    <col min="14853" max="14853" width="26.875" style="7" customWidth="1"/>
    <col min="14854" max="15104" width="9" style="7"/>
    <col min="15105" max="15105" width="3.375" style="7" customWidth="1"/>
    <col min="15106" max="15106" width="11.625" style="7" customWidth="1"/>
    <col min="15107" max="15107" width="14.375" style="7" customWidth="1"/>
    <col min="15108" max="15108" width="30" style="7" customWidth="1"/>
    <col min="15109" max="15109" width="26.875" style="7" customWidth="1"/>
    <col min="15110" max="15360" width="9" style="7"/>
    <col min="15361" max="15361" width="3.375" style="7" customWidth="1"/>
    <col min="15362" max="15362" width="11.625" style="7" customWidth="1"/>
    <col min="15363" max="15363" width="14.375" style="7" customWidth="1"/>
    <col min="15364" max="15364" width="30" style="7" customWidth="1"/>
    <col min="15365" max="15365" width="26.875" style="7" customWidth="1"/>
    <col min="15366" max="15616" width="9" style="7"/>
    <col min="15617" max="15617" width="3.375" style="7" customWidth="1"/>
    <col min="15618" max="15618" width="11.625" style="7" customWidth="1"/>
    <col min="15619" max="15619" width="14.375" style="7" customWidth="1"/>
    <col min="15620" max="15620" width="30" style="7" customWidth="1"/>
    <col min="15621" max="15621" width="26.875" style="7" customWidth="1"/>
    <col min="15622" max="15872" width="9" style="7"/>
    <col min="15873" max="15873" width="3.375" style="7" customWidth="1"/>
    <col min="15874" max="15874" width="11.625" style="7" customWidth="1"/>
    <col min="15875" max="15875" width="14.375" style="7" customWidth="1"/>
    <col min="15876" max="15876" width="30" style="7" customWidth="1"/>
    <col min="15877" max="15877" width="26.875" style="7" customWidth="1"/>
    <col min="15878" max="16128" width="9" style="7"/>
    <col min="16129" max="16129" width="3.375" style="7" customWidth="1"/>
    <col min="16130" max="16130" width="11.625" style="7" customWidth="1"/>
    <col min="16131" max="16131" width="14.375" style="7" customWidth="1"/>
    <col min="16132" max="16132" width="30" style="7" customWidth="1"/>
    <col min="16133" max="16133" width="26.875" style="7" customWidth="1"/>
    <col min="16134" max="16384" width="9" style="7"/>
  </cols>
  <sheetData>
    <row r="1" spans="1:5" ht="37.5" customHeight="1" x14ac:dyDescent="0.4">
      <c r="A1" s="6" t="s">
        <v>16</v>
      </c>
    </row>
    <row r="2" spans="1:5" ht="18.75" customHeight="1" x14ac:dyDescent="0.4">
      <c r="A2" s="9" t="s">
        <v>17</v>
      </c>
      <c r="E2" s="166" t="s">
        <v>18</v>
      </c>
    </row>
    <row r="3" spans="1:5" ht="11.25" customHeight="1" x14ac:dyDescent="0.4">
      <c r="A3" s="9"/>
      <c r="E3" s="167"/>
    </row>
    <row r="4" spans="1:5" ht="13.5" customHeight="1" x14ac:dyDescent="0.4">
      <c r="A4" s="168" t="s">
        <v>19</v>
      </c>
      <c r="B4" s="169"/>
      <c r="C4" s="10" t="s">
        <v>20</v>
      </c>
      <c r="D4" s="10" t="s">
        <v>21</v>
      </c>
      <c r="E4" s="11" t="s">
        <v>22</v>
      </c>
    </row>
    <row r="5" spans="1:5" ht="18.75" customHeight="1" x14ac:dyDescent="0.4">
      <c r="A5" s="8">
        <v>1</v>
      </c>
      <c r="B5" s="12" t="s">
        <v>23</v>
      </c>
      <c r="C5" s="13">
        <v>38486</v>
      </c>
      <c r="D5" s="14" t="s">
        <v>24</v>
      </c>
      <c r="E5" s="14" t="s">
        <v>25</v>
      </c>
    </row>
    <row r="6" spans="1:5" ht="18.75" customHeight="1" x14ac:dyDescent="0.4">
      <c r="A6" s="15">
        <v>2</v>
      </c>
      <c r="B6" s="14" t="s">
        <v>26</v>
      </c>
      <c r="C6" s="16">
        <v>38556</v>
      </c>
      <c r="D6" s="7" t="s">
        <v>27</v>
      </c>
      <c r="E6" s="14" t="s">
        <v>28</v>
      </c>
    </row>
    <row r="7" spans="1:5" ht="18.75" customHeight="1" x14ac:dyDescent="0.4">
      <c r="A7" s="15">
        <v>3</v>
      </c>
      <c r="B7" s="14" t="s">
        <v>29</v>
      </c>
      <c r="C7" s="16">
        <v>38468</v>
      </c>
      <c r="D7" s="14" t="s">
        <v>30</v>
      </c>
      <c r="E7" s="14" t="s">
        <v>31</v>
      </c>
    </row>
    <row r="8" spans="1:5" ht="18.75" customHeight="1" x14ac:dyDescent="0.4">
      <c r="A8" s="15">
        <v>4</v>
      </c>
      <c r="B8" s="14" t="s">
        <v>32</v>
      </c>
      <c r="C8" s="16">
        <v>38501</v>
      </c>
      <c r="D8" s="14" t="s">
        <v>33</v>
      </c>
      <c r="E8" s="14" t="s">
        <v>34</v>
      </c>
    </row>
    <row r="9" spans="1:5" ht="18.75" customHeight="1" x14ac:dyDescent="0.4">
      <c r="A9" s="15">
        <v>5</v>
      </c>
      <c r="B9" s="14" t="s">
        <v>35</v>
      </c>
      <c r="C9" s="16">
        <v>40922</v>
      </c>
      <c r="D9" s="14" t="s">
        <v>36</v>
      </c>
      <c r="E9" s="14" t="s">
        <v>37</v>
      </c>
    </row>
    <row r="10" spans="1:5" ht="18.75" customHeight="1" x14ac:dyDescent="0.4">
      <c r="A10" s="15">
        <v>6</v>
      </c>
      <c r="B10" s="14" t="s">
        <v>38</v>
      </c>
      <c r="C10" s="16">
        <v>43079</v>
      </c>
      <c r="D10" s="14" t="s">
        <v>39</v>
      </c>
      <c r="E10" s="14" t="s">
        <v>40</v>
      </c>
    </row>
    <row r="11" spans="1:5" ht="18.75" customHeight="1" x14ac:dyDescent="0.4">
      <c r="A11" s="15">
        <v>7</v>
      </c>
      <c r="B11" s="14" t="s">
        <v>41</v>
      </c>
      <c r="C11" s="16">
        <v>38432</v>
      </c>
      <c r="D11" s="14" t="s">
        <v>42</v>
      </c>
      <c r="E11" s="14" t="s">
        <v>43</v>
      </c>
    </row>
    <row r="12" spans="1:5" ht="18.75" customHeight="1" x14ac:dyDescent="0.4">
      <c r="A12" s="15">
        <v>8</v>
      </c>
      <c r="B12" s="14" t="s">
        <v>44</v>
      </c>
      <c r="C12" s="16">
        <v>38535</v>
      </c>
      <c r="D12" s="14" t="s">
        <v>45</v>
      </c>
      <c r="E12" s="14" t="s">
        <v>46</v>
      </c>
    </row>
    <row r="13" spans="1:5" ht="18.75" customHeight="1" x14ac:dyDescent="0.4">
      <c r="A13" s="15">
        <v>9</v>
      </c>
      <c r="B13" s="14" t="s">
        <v>47</v>
      </c>
      <c r="C13" s="16">
        <v>38452</v>
      </c>
      <c r="D13" s="7" t="s">
        <v>48</v>
      </c>
      <c r="E13" s="14" t="s">
        <v>49</v>
      </c>
    </row>
    <row r="14" spans="1:5" ht="18.75" customHeight="1" x14ac:dyDescent="0.4">
      <c r="A14" s="15">
        <v>10</v>
      </c>
      <c r="B14" s="14" t="s">
        <v>50</v>
      </c>
      <c r="C14" s="16">
        <v>38542</v>
      </c>
      <c r="D14" s="7" t="s">
        <v>51</v>
      </c>
      <c r="E14" s="7" t="s">
        <v>52</v>
      </c>
    </row>
    <row r="15" spans="1:5" ht="18.75" customHeight="1" x14ac:dyDescent="0.4">
      <c r="A15" s="15">
        <v>11</v>
      </c>
      <c r="B15" s="14" t="s">
        <v>53</v>
      </c>
      <c r="C15" s="16">
        <v>38466</v>
      </c>
      <c r="D15" s="14" t="s">
        <v>54</v>
      </c>
      <c r="E15" s="14" t="s">
        <v>55</v>
      </c>
    </row>
    <row r="16" spans="1:5" ht="18.75" customHeight="1" x14ac:dyDescent="0.4">
      <c r="A16" s="15">
        <v>12</v>
      </c>
      <c r="B16" s="14" t="s">
        <v>56</v>
      </c>
      <c r="C16" s="16">
        <v>38450</v>
      </c>
      <c r="D16" s="14" t="s">
        <v>57</v>
      </c>
      <c r="E16" s="14" t="s">
        <v>58</v>
      </c>
    </row>
    <row r="17" spans="1:5" ht="18.75" customHeight="1" x14ac:dyDescent="0.4">
      <c r="A17" s="15">
        <v>13</v>
      </c>
      <c r="B17" s="14" t="s">
        <v>59</v>
      </c>
      <c r="C17" s="16">
        <v>38395</v>
      </c>
      <c r="D17" s="14" t="s">
        <v>60</v>
      </c>
      <c r="E17" s="14" t="s">
        <v>61</v>
      </c>
    </row>
    <row r="18" spans="1:5" ht="18.75" customHeight="1" x14ac:dyDescent="0.4">
      <c r="A18" s="15">
        <v>14</v>
      </c>
      <c r="B18" s="14" t="s">
        <v>62</v>
      </c>
      <c r="C18" s="16">
        <v>38424</v>
      </c>
      <c r="D18" s="7" t="s">
        <v>63</v>
      </c>
      <c r="E18" s="14" t="s">
        <v>64</v>
      </c>
    </row>
    <row r="19" spans="1:5" ht="18.75" customHeight="1" x14ac:dyDescent="0.4">
      <c r="A19" s="15">
        <v>15</v>
      </c>
      <c r="B19" s="14" t="s">
        <v>65</v>
      </c>
      <c r="C19" s="16">
        <v>38470</v>
      </c>
      <c r="D19" s="14" t="s">
        <v>66</v>
      </c>
      <c r="E19" s="14" t="s">
        <v>67</v>
      </c>
    </row>
    <row r="20" spans="1:5" ht="18.75" customHeight="1" x14ac:dyDescent="0.4">
      <c r="A20" s="15">
        <v>16</v>
      </c>
      <c r="B20" s="14" t="s">
        <v>68</v>
      </c>
      <c r="C20" s="16">
        <v>38442</v>
      </c>
      <c r="D20" s="14" t="s">
        <v>69</v>
      </c>
      <c r="E20" s="14" t="s">
        <v>70</v>
      </c>
    </row>
    <row r="21" spans="1:5" ht="18.75" customHeight="1" x14ac:dyDescent="0.4">
      <c r="A21" s="15">
        <v>17</v>
      </c>
      <c r="B21" s="14" t="s">
        <v>71</v>
      </c>
      <c r="C21" s="16">
        <v>38410</v>
      </c>
      <c r="D21" s="14" t="s">
        <v>72</v>
      </c>
      <c r="E21" s="14" t="s">
        <v>73</v>
      </c>
    </row>
    <row r="22" spans="1:5" ht="18.75" customHeight="1" x14ac:dyDescent="0.4">
      <c r="A22" s="15">
        <v>18</v>
      </c>
      <c r="B22" s="14" t="s">
        <v>74</v>
      </c>
      <c r="C22" s="16">
        <v>38451</v>
      </c>
      <c r="D22" s="14" t="s">
        <v>75</v>
      </c>
      <c r="E22" s="14" t="s">
        <v>76</v>
      </c>
    </row>
    <row r="23" spans="1:5" ht="18.75" customHeight="1" x14ac:dyDescent="0.4">
      <c r="A23" s="15">
        <v>19</v>
      </c>
      <c r="B23" s="14" t="s">
        <v>77</v>
      </c>
      <c r="C23" s="16">
        <v>38451</v>
      </c>
      <c r="D23" s="14" t="s">
        <v>78</v>
      </c>
      <c r="E23" s="14" t="s">
        <v>79</v>
      </c>
    </row>
    <row r="24" spans="1:5" ht="18.75" customHeight="1" x14ac:dyDescent="0.4">
      <c r="A24" s="15">
        <v>20</v>
      </c>
      <c r="B24" s="14" t="s">
        <v>80</v>
      </c>
      <c r="C24" s="16">
        <v>38457</v>
      </c>
      <c r="D24" s="14" t="s">
        <v>81</v>
      </c>
      <c r="E24" s="14" t="s">
        <v>82</v>
      </c>
    </row>
    <row r="25" spans="1:5" ht="18.75" customHeight="1" x14ac:dyDescent="0.4">
      <c r="A25" s="15">
        <v>21</v>
      </c>
      <c r="B25" s="14" t="s">
        <v>83</v>
      </c>
      <c r="C25" s="16">
        <v>38454</v>
      </c>
      <c r="D25" s="14" t="s">
        <v>84</v>
      </c>
      <c r="E25" s="14" t="s">
        <v>85</v>
      </c>
    </row>
    <row r="26" spans="1:5" ht="18.75" customHeight="1" x14ac:dyDescent="0.4">
      <c r="A26" s="15">
        <v>22</v>
      </c>
      <c r="B26" s="14" t="s">
        <v>86</v>
      </c>
      <c r="C26" s="16">
        <v>38746</v>
      </c>
      <c r="D26" s="14" t="s">
        <v>87</v>
      </c>
      <c r="E26" s="14" t="s">
        <v>88</v>
      </c>
    </row>
    <row r="27" spans="1:5" ht="18.75" customHeight="1" x14ac:dyDescent="0.4">
      <c r="A27" s="15">
        <v>23</v>
      </c>
      <c r="B27" s="14" t="s">
        <v>89</v>
      </c>
      <c r="C27" s="16">
        <v>38033</v>
      </c>
      <c r="D27" s="14" t="s">
        <v>90</v>
      </c>
      <c r="E27" s="14" t="s">
        <v>91</v>
      </c>
    </row>
    <row r="28" spans="1:5" ht="18.75" customHeight="1" x14ac:dyDescent="0.4">
      <c r="A28" s="15">
        <v>24</v>
      </c>
      <c r="B28" s="14" t="s">
        <v>92</v>
      </c>
      <c r="C28" s="16">
        <v>38071</v>
      </c>
      <c r="D28" s="14" t="s">
        <v>93</v>
      </c>
      <c r="E28" s="14" t="s">
        <v>94</v>
      </c>
    </row>
    <row r="29" spans="1:5" ht="18.75" customHeight="1" x14ac:dyDescent="0.4">
      <c r="A29" s="15">
        <v>25</v>
      </c>
      <c r="B29" s="14" t="s">
        <v>95</v>
      </c>
      <c r="C29" s="16">
        <v>38009</v>
      </c>
      <c r="D29" s="7" t="s">
        <v>96</v>
      </c>
      <c r="E29" s="14" t="s">
        <v>97</v>
      </c>
    </row>
    <row r="30" spans="1:5" ht="18.75" customHeight="1" x14ac:dyDescent="0.4">
      <c r="A30" s="15">
        <v>26</v>
      </c>
      <c r="B30" s="14" t="s">
        <v>98</v>
      </c>
      <c r="C30" s="16">
        <v>38423</v>
      </c>
      <c r="D30" s="14" t="s">
        <v>99</v>
      </c>
      <c r="E30" s="14" t="s">
        <v>100</v>
      </c>
    </row>
    <row r="31" spans="1:5" ht="18.75" customHeight="1" x14ac:dyDescent="0.4">
      <c r="A31" s="15">
        <v>27</v>
      </c>
      <c r="B31" s="14" t="s">
        <v>101</v>
      </c>
      <c r="C31" s="16">
        <v>38293</v>
      </c>
      <c r="D31" s="7" t="s">
        <v>102</v>
      </c>
      <c r="E31" s="17" t="s">
        <v>103</v>
      </c>
    </row>
    <row r="32" spans="1:5" ht="18.75" customHeight="1" x14ac:dyDescent="0.4">
      <c r="A32" s="15">
        <v>28</v>
      </c>
      <c r="B32" s="14" t="s">
        <v>104</v>
      </c>
      <c r="C32" s="16">
        <v>38310</v>
      </c>
      <c r="D32" s="7" t="s">
        <v>105</v>
      </c>
      <c r="E32" s="17" t="s">
        <v>106</v>
      </c>
    </row>
    <row r="33" spans="1:7" ht="18.75" customHeight="1" x14ac:dyDescent="0.4">
      <c r="A33" s="15">
        <v>29</v>
      </c>
      <c r="B33" s="14" t="s">
        <v>107</v>
      </c>
      <c r="C33" s="16">
        <v>38317</v>
      </c>
      <c r="D33" s="7" t="s">
        <v>108</v>
      </c>
      <c r="E33" s="17" t="s">
        <v>109</v>
      </c>
    </row>
    <row r="34" spans="1:7" ht="18.75" customHeight="1" x14ac:dyDescent="0.4">
      <c r="A34" s="15">
        <v>30</v>
      </c>
      <c r="B34" s="14" t="s">
        <v>110</v>
      </c>
      <c r="C34" s="16">
        <v>38339</v>
      </c>
      <c r="D34" s="14" t="s">
        <v>111</v>
      </c>
      <c r="E34" s="14" t="s">
        <v>112</v>
      </c>
    </row>
    <row r="35" spans="1:7" ht="18.75" customHeight="1" x14ac:dyDescent="0.4">
      <c r="A35" s="15">
        <v>31</v>
      </c>
      <c r="B35" s="14" t="s">
        <v>113</v>
      </c>
      <c r="C35" s="16">
        <v>38287</v>
      </c>
      <c r="D35" s="14" t="s">
        <v>114</v>
      </c>
      <c r="E35" s="14" t="s">
        <v>115</v>
      </c>
    </row>
    <row r="36" spans="1:7" ht="18.75" customHeight="1" x14ac:dyDescent="0.4">
      <c r="A36" s="15">
        <v>32</v>
      </c>
      <c r="B36" s="14" t="s">
        <v>116</v>
      </c>
      <c r="C36" s="16">
        <v>38289</v>
      </c>
      <c r="D36" s="14" t="s">
        <v>117</v>
      </c>
      <c r="E36" s="14" t="s">
        <v>118</v>
      </c>
    </row>
    <row r="37" spans="1:7" ht="18.75" customHeight="1" x14ac:dyDescent="0.4">
      <c r="A37" s="15">
        <v>33</v>
      </c>
      <c r="B37" s="14" t="s">
        <v>119</v>
      </c>
      <c r="C37" s="16">
        <v>38286</v>
      </c>
      <c r="D37" s="7" t="s">
        <v>120</v>
      </c>
      <c r="E37" s="14" t="s">
        <v>121</v>
      </c>
    </row>
    <row r="38" spans="1:7" ht="18.75" customHeight="1" x14ac:dyDescent="0.4">
      <c r="A38" s="15">
        <v>34</v>
      </c>
      <c r="B38" s="14" t="s">
        <v>122</v>
      </c>
      <c r="C38" s="16">
        <v>38455</v>
      </c>
      <c r="D38" s="7" t="s">
        <v>123</v>
      </c>
      <c r="E38" s="14" t="s">
        <v>124</v>
      </c>
    </row>
    <row r="39" spans="1:7" ht="18.75" customHeight="1" x14ac:dyDescent="0.4">
      <c r="A39" s="15">
        <v>35</v>
      </c>
      <c r="B39" s="14" t="s">
        <v>125</v>
      </c>
      <c r="C39" s="16">
        <v>38419</v>
      </c>
      <c r="D39" s="7" t="s">
        <v>126</v>
      </c>
      <c r="E39" s="14" t="s">
        <v>127</v>
      </c>
    </row>
    <row r="40" spans="1:7" ht="18.75" customHeight="1" x14ac:dyDescent="0.4">
      <c r="A40" s="15">
        <v>36</v>
      </c>
      <c r="B40" s="14" t="s">
        <v>128</v>
      </c>
      <c r="C40" s="16">
        <v>38450</v>
      </c>
      <c r="D40" s="7" t="s">
        <v>129</v>
      </c>
      <c r="E40" s="14" t="s">
        <v>130</v>
      </c>
      <c r="G40" s="18"/>
    </row>
    <row r="41" spans="1:7" ht="18.75" customHeight="1" x14ac:dyDescent="0.4">
      <c r="A41" s="15">
        <v>37</v>
      </c>
      <c r="B41" s="14" t="s">
        <v>131</v>
      </c>
      <c r="C41" s="16">
        <v>38422</v>
      </c>
      <c r="D41" s="7" t="s">
        <v>132</v>
      </c>
      <c r="E41" s="14" t="s">
        <v>133</v>
      </c>
    </row>
    <row r="42" spans="1:7" ht="18.75" customHeight="1" x14ac:dyDescent="0.4">
      <c r="A42" s="15">
        <v>38</v>
      </c>
      <c r="B42" s="14" t="s">
        <v>134</v>
      </c>
      <c r="C42" s="16">
        <v>38415</v>
      </c>
      <c r="D42" s="7" t="s">
        <v>135</v>
      </c>
      <c r="E42" s="14" t="s">
        <v>136</v>
      </c>
    </row>
    <row r="43" spans="1:7" ht="18.75" customHeight="1" x14ac:dyDescent="0.4">
      <c r="A43" s="19">
        <v>39</v>
      </c>
      <c r="B43" s="20" t="s">
        <v>137</v>
      </c>
      <c r="C43" s="21">
        <v>38444</v>
      </c>
      <c r="D43" s="22" t="s">
        <v>138</v>
      </c>
      <c r="E43" s="20" t="s">
        <v>139</v>
      </c>
    </row>
    <row r="44" spans="1:7" ht="15" customHeight="1" x14ac:dyDescent="0.4">
      <c r="A44" s="23"/>
      <c r="D44" s="170" t="s">
        <v>140</v>
      </c>
      <c r="E44" s="170"/>
    </row>
  </sheetData>
  <mergeCells count="3">
    <mergeCell ref="E2:E3"/>
    <mergeCell ref="A4:B4"/>
    <mergeCell ref="D44:E44"/>
  </mergeCells>
  <phoneticPr fontId="4"/>
  <pageMargins left="0.78740157480314965" right="0.78740157480314965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012B-D091-49C3-B75F-0107C3398473}">
  <dimension ref="J1"/>
  <sheetViews>
    <sheetView showGridLines="0" zoomScaleNormal="100" zoomScaleSheetLayoutView="50" workbookViewId="0"/>
  </sheetViews>
  <sheetFormatPr defaultRowHeight="13.5" x14ac:dyDescent="0.4"/>
  <cols>
    <col min="1" max="1" width="10.875" style="25" customWidth="1"/>
    <col min="2" max="10" width="9" style="25"/>
    <col min="11" max="11" width="7.75" style="25" customWidth="1"/>
    <col min="12" max="256" width="9" style="25"/>
    <col min="257" max="257" width="10.875" style="25" customWidth="1"/>
    <col min="258" max="266" width="9" style="25"/>
    <col min="267" max="267" width="7.75" style="25" customWidth="1"/>
    <col min="268" max="512" width="9" style="25"/>
    <col min="513" max="513" width="10.875" style="25" customWidth="1"/>
    <col min="514" max="522" width="9" style="25"/>
    <col min="523" max="523" width="7.75" style="25" customWidth="1"/>
    <col min="524" max="768" width="9" style="25"/>
    <col min="769" max="769" width="10.875" style="25" customWidth="1"/>
    <col min="770" max="778" width="9" style="25"/>
    <col min="779" max="779" width="7.75" style="25" customWidth="1"/>
    <col min="780" max="1024" width="9" style="25"/>
    <col min="1025" max="1025" width="10.875" style="25" customWidth="1"/>
    <col min="1026" max="1034" width="9" style="25"/>
    <col min="1035" max="1035" width="7.75" style="25" customWidth="1"/>
    <col min="1036" max="1280" width="9" style="25"/>
    <col min="1281" max="1281" width="10.875" style="25" customWidth="1"/>
    <col min="1282" max="1290" width="9" style="25"/>
    <col min="1291" max="1291" width="7.75" style="25" customWidth="1"/>
    <col min="1292" max="1536" width="9" style="25"/>
    <col min="1537" max="1537" width="10.875" style="25" customWidth="1"/>
    <col min="1538" max="1546" width="9" style="25"/>
    <col min="1547" max="1547" width="7.75" style="25" customWidth="1"/>
    <col min="1548" max="1792" width="9" style="25"/>
    <col min="1793" max="1793" width="10.875" style="25" customWidth="1"/>
    <col min="1794" max="1802" width="9" style="25"/>
    <col min="1803" max="1803" width="7.75" style="25" customWidth="1"/>
    <col min="1804" max="2048" width="9" style="25"/>
    <col min="2049" max="2049" width="10.875" style="25" customWidth="1"/>
    <col min="2050" max="2058" width="9" style="25"/>
    <col min="2059" max="2059" width="7.75" style="25" customWidth="1"/>
    <col min="2060" max="2304" width="9" style="25"/>
    <col min="2305" max="2305" width="10.875" style="25" customWidth="1"/>
    <col min="2306" max="2314" width="9" style="25"/>
    <col min="2315" max="2315" width="7.75" style="25" customWidth="1"/>
    <col min="2316" max="2560" width="9" style="25"/>
    <col min="2561" max="2561" width="10.875" style="25" customWidth="1"/>
    <col min="2562" max="2570" width="9" style="25"/>
    <col min="2571" max="2571" width="7.75" style="25" customWidth="1"/>
    <col min="2572" max="2816" width="9" style="25"/>
    <col min="2817" max="2817" width="10.875" style="25" customWidth="1"/>
    <col min="2818" max="2826" width="9" style="25"/>
    <col min="2827" max="2827" width="7.75" style="25" customWidth="1"/>
    <col min="2828" max="3072" width="9" style="25"/>
    <col min="3073" max="3073" width="10.875" style="25" customWidth="1"/>
    <col min="3074" max="3082" width="9" style="25"/>
    <col min="3083" max="3083" width="7.75" style="25" customWidth="1"/>
    <col min="3084" max="3328" width="9" style="25"/>
    <col min="3329" max="3329" width="10.875" style="25" customWidth="1"/>
    <col min="3330" max="3338" width="9" style="25"/>
    <col min="3339" max="3339" width="7.75" style="25" customWidth="1"/>
    <col min="3340" max="3584" width="9" style="25"/>
    <col min="3585" max="3585" width="10.875" style="25" customWidth="1"/>
    <col min="3586" max="3594" width="9" style="25"/>
    <col min="3595" max="3595" width="7.75" style="25" customWidth="1"/>
    <col min="3596" max="3840" width="9" style="25"/>
    <col min="3841" max="3841" width="10.875" style="25" customWidth="1"/>
    <col min="3842" max="3850" width="9" style="25"/>
    <col min="3851" max="3851" width="7.75" style="25" customWidth="1"/>
    <col min="3852" max="4096" width="9" style="25"/>
    <col min="4097" max="4097" width="10.875" style="25" customWidth="1"/>
    <col min="4098" max="4106" width="9" style="25"/>
    <col min="4107" max="4107" width="7.75" style="25" customWidth="1"/>
    <col min="4108" max="4352" width="9" style="25"/>
    <col min="4353" max="4353" width="10.875" style="25" customWidth="1"/>
    <col min="4354" max="4362" width="9" style="25"/>
    <col min="4363" max="4363" width="7.75" style="25" customWidth="1"/>
    <col min="4364" max="4608" width="9" style="25"/>
    <col min="4609" max="4609" width="10.875" style="25" customWidth="1"/>
    <col min="4610" max="4618" width="9" style="25"/>
    <col min="4619" max="4619" width="7.75" style="25" customWidth="1"/>
    <col min="4620" max="4864" width="9" style="25"/>
    <col min="4865" max="4865" width="10.875" style="25" customWidth="1"/>
    <col min="4866" max="4874" width="9" style="25"/>
    <col min="4875" max="4875" width="7.75" style="25" customWidth="1"/>
    <col min="4876" max="5120" width="9" style="25"/>
    <col min="5121" max="5121" width="10.875" style="25" customWidth="1"/>
    <col min="5122" max="5130" width="9" style="25"/>
    <col min="5131" max="5131" width="7.75" style="25" customWidth="1"/>
    <col min="5132" max="5376" width="9" style="25"/>
    <col min="5377" max="5377" width="10.875" style="25" customWidth="1"/>
    <col min="5378" max="5386" width="9" style="25"/>
    <col min="5387" max="5387" width="7.75" style="25" customWidth="1"/>
    <col min="5388" max="5632" width="9" style="25"/>
    <col min="5633" max="5633" width="10.875" style="25" customWidth="1"/>
    <col min="5634" max="5642" width="9" style="25"/>
    <col min="5643" max="5643" width="7.75" style="25" customWidth="1"/>
    <col min="5644" max="5888" width="9" style="25"/>
    <col min="5889" max="5889" width="10.875" style="25" customWidth="1"/>
    <col min="5890" max="5898" width="9" style="25"/>
    <col min="5899" max="5899" width="7.75" style="25" customWidth="1"/>
    <col min="5900" max="6144" width="9" style="25"/>
    <col min="6145" max="6145" width="10.875" style="25" customWidth="1"/>
    <col min="6146" max="6154" width="9" style="25"/>
    <col min="6155" max="6155" width="7.75" style="25" customWidth="1"/>
    <col min="6156" max="6400" width="9" style="25"/>
    <col min="6401" max="6401" width="10.875" style="25" customWidth="1"/>
    <col min="6402" max="6410" width="9" style="25"/>
    <col min="6411" max="6411" width="7.75" style="25" customWidth="1"/>
    <col min="6412" max="6656" width="9" style="25"/>
    <col min="6657" max="6657" width="10.875" style="25" customWidth="1"/>
    <col min="6658" max="6666" width="9" style="25"/>
    <col min="6667" max="6667" width="7.75" style="25" customWidth="1"/>
    <col min="6668" max="6912" width="9" style="25"/>
    <col min="6913" max="6913" width="10.875" style="25" customWidth="1"/>
    <col min="6914" max="6922" width="9" style="25"/>
    <col min="6923" max="6923" width="7.75" style="25" customWidth="1"/>
    <col min="6924" max="7168" width="9" style="25"/>
    <col min="7169" max="7169" width="10.875" style="25" customWidth="1"/>
    <col min="7170" max="7178" width="9" style="25"/>
    <col min="7179" max="7179" width="7.75" style="25" customWidth="1"/>
    <col min="7180" max="7424" width="9" style="25"/>
    <col min="7425" max="7425" width="10.875" style="25" customWidth="1"/>
    <col min="7426" max="7434" width="9" style="25"/>
    <col min="7435" max="7435" width="7.75" style="25" customWidth="1"/>
    <col min="7436" max="7680" width="9" style="25"/>
    <col min="7681" max="7681" width="10.875" style="25" customWidth="1"/>
    <col min="7682" max="7690" width="9" style="25"/>
    <col min="7691" max="7691" width="7.75" style="25" customWidth="1"/>
    <col min="7692" max="7936" width="9" style="25"/>
    <col min="7937" max="7937" width="10.875" style="25" customWidth="1"/>
    <col min="7938" max="7946" width="9" style="25"/>
    <col min="7947" max="7947" width="7.75" style="25" customWidth="1"/>
    <col min="7948" max="8192" width="9" style="25"/>
    <col min="8193" max="8193" width="10.875" style="25" customWidth="1"/>
    <col min="8194" max="8202" width="9" style="25"/>
    <col min="8203" max="8203" width="7.75" style="25" customWidth="1"/>
    <col min="8204" max="8448" width="9" style="25"/>
    <col min="8449" max="8449" width="10.875" style="25" customWidth="1"/>
    <col min="8450" max="8458" width="9" style="25"/>
    <col min="8459" max="8459" width="7.75" style="25" customWidth="1"/>
    <col min="8460" max="8704" width="9" style="25"/>
    <col min="8705" max="8705" width="10.875" style="25" customWidth="1"/>
    <col min="8706" max="8714" width="9" style="25"/>
    <col min="8715" max="8715" width="7.75" style="25" customWidth="1"/>
    <col min="8716" max="8960" width="9" style="25"/>
    <col min="8961" max="8961" width="10.875" style="25" customWidth="1"/>
    <col min="8962" max="8970" width="9" style="25"/>
    <col min="8971" max="8971" width="7.75" style="25" customWidth="1"/>
    <col min="8972" max="9216" width="9" style="25"/>
    <col min="9217" max="9217" width="10.875" style="25" customWidth="1"/>
    <col min="9218" max="9226" width="9" style="25"/>
    <col min="9227" max="9227" width="7.75" style="25" customWidth="1"/>
    <col min="9228" max="9472" width="9" style="25"/>
    <col min="9473" max="9473" width="10.875" style="25" customWidth="1"/>
    <col min="9474" max="9482" width="9" style="25"/>
    <col min="9483" max="9483" width="7.75" style="25" customWidth="1"/>
    <col min="9484" max="9728" width="9" style="25"/>
    <col min="9729" max="9729" width="10.875" style="25" customWidth="1"/>
    <col min="9730" max="9738" width="9" style="25"/>
    <col min="9739" max="9739" width="7.75" style="25" customWidth="1"/>
    <col min="9740" max="9984" width="9" style="25"/>
    <col min="9985" max="9985" width="10.875" style="25" customWidth="1"/>
    <col min="9986" max="9994" width="9" style="25"/>
    <col min="9995" max="9995" width="7.75" style="25" customWidth="1"/>
    <col min="9996" max="10240" width="9" style="25"/>
    <col min="10241" max="10241" width="10.875" style="25" customWidth="1"/>
    <col min="10242" max="10250" width="9" style="25"/>
    <col min="10251" max="10251" width="7.75" style="25" customWidth="1"/>
    <col min="10252" max="10496" width="9" style="25"/>
    <col min="10497" max="10497" width="10.875" style="25" customWidth="1"/>
    <col min="10498" max="10506" width="9" style="25"/>
    <col min="10507" max="10507" width="7.75" style="25" customWidth="1"/>
    <col min="10508" max="10752" width="9" style="25"/>
    <col min="10753" max="10753" width="10.875" style="25" customWidth="1"/>
    <col min="10754" max="10762" width="9" style="25"/>
    <col min="10763" max="10763" width="7.75" style="25" customWidth="1"/>
    <col min="10764" max="11008" width="9" style="25"/>
    <col min="11009" max="11009" width="10.875" style="25" customWidth="1"/>
    <col min="11010" max="11018" width="9" style="25"/>
    <col min="11019" max="11019" width="7.75" style="25" customWidth="1"/>
    <col min="11020" max="11264" width="9" style="25"/>
    <col min="11265" max="11265" width="10.875" style="25" customWidth="1"/>
    <col min="11266" max="11274" width="9" style="25"/>
    <col min="11275" max="11275" width="7.75" style="25" customWidth="1"/>
    <col min="11276" max="11520" width="9" style="25"/>
    <col min="11521" max="11521" width="10.875" style="25" customWidth="1"/>
    <col min="11522" max="11530" width="9" style="25"/>
    <col min="11531" max="11531" width="7.75" style="25" customWidth="1"/>
    <col min="11532" max="11776" width="9" style="25"/>
    <col min="11777" max="11777" width="10.875" style="25" customWidth="1"/>
    <col min="11778" max="11786" width="9" style="25"/>
    <col min="11787" max="11787" width="7.75" style="25" customWidth="1"/>
    <col min="11788" max="12032" width="9" style="25"/>
    <col min="12033" max="12033" width="10.875" style="25" customWidth="1"/>
    <col min="12034" max="12042" width="9" style="25"/>
    <col min="12043" max="12043" width="7.75" style="25" customWidth="1"/>
    <col min="12044" max="12288" width="9" style="25"/>
    <col min="12289" max="12289" width="10.875" style="25" customWidth="1"/>
    <col min="12290" max="12298" width="9" style="25"/>
    <col min="12299" max="12299" width="7.75" style="25" customWidth="1"/>
    <col min="12300" max="12544" width="9" style="25"/>
    <col min="12545" max="12545" width="10.875" style="25" customWidth="1"/>
    <col min="12546" max="12554" width="9" style="25"/>
    <col min="12555" max="12555" width="7.75" style="25" customWidth="1"/>
    <col min="12556" max="12800" width="9" style="25"/>
    <col min="12801" max="12801" width="10.875" style="25" customWidth="1"/>
    <col min="12802" max="12810" width="9" style="25"/>
    <col min="12811" max="12811" width="7.75" style="25" customWidth="1"/>
    <col min="12812" max="13056" width="9" style="25"/>
    <col min="13057" max="13057" width="10.875" style="25" customWidth="1"/>
    <col min="13058" max="13066" width="9" style="25"/>
    <col min="13067" max="13067" width="7.75" style="25" customWidth="1"/>
    <col min="13068" max="13312" width="9" style="25"/>
    <col min="13313" max="13313" width="10.875" style="25" customWidth="1"/>
    <col min="13314" max="13322" width="9" style="25"/>
    <col min="13323" max="13323" width="7.75" style="25" customWidth="1"/>
    <col min="13324" max="13568" width="9" style="25"/>
    <col min="13569" max="13569" width="10.875" style="25" customWidth="1"/>
    <col min="13570" max="13578" width="9" style="25"/>
    <col min="13579" max="13579" width="7.75" style="25" customWidth="1"/>
    <col min="13580" max="13824" width="9" style="25"/>
    <col min="13825" max="13825" width="10.875" style="25" customWidth="1"/>
    <col min="13826" max="13834" width="9" style="25"/>
    <col min="13835" max="13835" width="7.75" style="25" customWidth="1"/>
    <col min="13836" max="14080" width="9" style="25"/>
    <col min="14081" max="14081" width="10.875" style="25" customWidth="1"/>
    <col min="14082" max="14090" width="9" style="25"/>
    <col min="14091" max="14091" width="7.75" style="25" customWidth="1"/>
    <col min="14092" max="14336" width="9" style="25"/>
    <col min="14337" max="14337" width="10.875" style="25" customWidth="1"/>
    <col min="14338" max="14346" width="9" style="25"/>
    <col min="14347" max="14347" width="7.75" style="25" customWidth="1"/>
    <col min="14348" max="14592" width="9" style="25"/>
    <col min="14593" max="14593" width="10.875" style="25" customWidth="1"/>
    <col min="14594" max="14602" width="9" style="25"/>
    <col min="14603" max="14603" width="7.75" style="25" customWidth="1"/>
    <col min="14604" max="14848" width="9" style="25"/>
    <col min="14849" max="14849" width="10.875" style="25" customWidth="1"/>
    <col min="14850" max="14858" width="9" style="25"/>
    <col min="14859" max="14859" width="7.75" style="25" customWidth="1"/>
    <col min="14860" max="15104" width="9" style="25"/>
    <col min="15105" max="15105" width="10.875" style="25" customWidth="1"/>
    <col min="15106" max="15114" width="9" style="25"/>
    <col min="15115" max="15115" width="7.75" style="25" customWidth="1"/>
    <col min="15116" max="15360" width="9" style="25"/>
    <col min="15361" max="15361" width="10.875" style="25" customWidth="1"/>
    <col min="15362" max="15370" width="9" style="25"/>
    <col min="15371" max="15371" width="7.75" style="25" customWidth="1"/>
    <col min="15372" max="15616" width="9" style="25"/>
    <col min="15617" max="15617" width="10.875" style="25" customWidth="1"/>
    <col min="15618" max="15626" width="9" style="25"/>
    <col min="15627" max="15627" width="7.75" style="25" customWidth="1"/>
    <col min="15628" max="15872" width="9" style="25"/>
    <col min="15873" max="15873" width="10.875" style="25" customWidth="1"/>
    <col min="15874" max="15882" width="9" style="25"/>
    <col min="15883" max="15883" width="7.75" style="25" customWidth="1"/>
    <col min="15884" max="16128" width="9" style="25"/>
    <col min="16129" max="16129" width="10.875" style="25" customWidth="1"/>
    <col min="16130" max="16138" width="9" style="25"/>
    <col min="16139" max="16139" width="7.75" style="25" customWidth="1"/>
    <col min="16140" max="16384" width="9" style="25"/>
  </cols>
  <sheetData>
    <row r="1" spans="10:10" ht="21.75" customHeight="1" x14ac:dyDescent="0.4">
      <c r="J1" s="24" t="s">
        <v>141</v>
      </c>
    </row>
  </sheetData>
  <phoneticPr fontId="4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AF57B-9E10-459E-9089-9DD0327C6864}">
  <dimension ref="A1:AA34"/>
  <sheetViews>
    <sheetView showGridLines="0" view="pageBreakPreview" zoomScaleNormal="100" zoomScaleSheetLayoutView="100" workbookViewId="0">
      <pane ySplit="4" topLeftCell="A5" activePane="bottomLeft" state="frozen"/>
      <selection activeCell="Q1" sqref="Q1"/>
      <selection pane="bottomLeft"/>
    </sheetView>
  </sheetViews>
  <sheetFormatPr defaultRowHeight="12" x14ac:dyDescent="0.4"/>
  <cols>
    <col min="1" max="1" width="8.75" style="40" customWidth="1"/>
    <col min="2" max="2" width="7.5" style="55" customWidth="1"/>
    <col min="3" max="24" width="6.875" style="32" customWidth="1"/>
    <col min="25" max="25" width="0.625" style="32" customWidth="1"/>
    <col min="26" max="26" width="8.75" style="32" customWidth="1"/>
    <col min="27" max="27" width="9" style="32"/>
    <col min="28" max="28" width="9" style="32" customWidth="1"/>
    <col min="29" max="256" width="9" style="32"/>
    <col min="257" max="257" width="8.125" style="32" customWidth="1"/>
    <col min="258" max="258" width="9" style="32"/>
    <col min="259" max="280" width="6.125" style="32" customWidth="1"/>
    <col min="281" max="281" width="1.25" style="32" customWidth="1"/>
    <col min="282" max="282" width="8.875" style="32" customWidth="1"/>
    <col min="283" max="512" width="9" style="32"/>
    <col min="513" max="513" width="8.125" style="32" customWidth="1"/>
    <col min="514" max="514" width="9" style="32"/>
    <col min="515" max="536" width="6.125" style="32" customWidth="1"/>
    <col min="537" max="537" width="1.25" style="32" customWidth="1"/>
    <col min="538" max="538" width="8.875" style="32" customWidth="1"/>
    <col min="539" max="768" width="9" style="32"/>
    <col min="769" max="769" width="8.125" style="32" customWidth="1"/>
    <col min="770" max="770" width="9" style="32"/>
    <col min="771" max="792" width="6.125" style="32" customWidth="1"/>
    <col min="793" max="793" width="1.25" style="32" customWidth="1"/>
    <col min="794" max="794" width="8.875" style="32" customWidth="1"/>
    <col min="795" max="1024" width="9" style="32"/>
    <col min="1025" max="1025" width="8.125" style="32" customWidth="1"/>
    <col min="1026" max="1026" width="9" style="32"/>
    <col min="1027" max="1048" width="6.125" style="32" customWidth="1"/>
    <col min="1049" max="1049" width="1.25" style="32" customWidth="1"/>
    <col min="1050" max="1050" width="8.875" style="32" customWidth="1"/>
    <col min="1051" max="1280" width="9" style="32"/>
    <col min="1281" max="1281" width="8.125" style="32" customWidth="1"/>
    <col min="1282" max="1282" width="9" style="32"/>
    <col min="1283" max="1304" width="6.125" style="32" customWidth="1"/>
    <col min="1305" max="1305" width="1.25" style="32" customWidth="1"/>
    <col min="1306" max="1306" width="8.875" style="32" customWidth="1"/>
    <col min="1307" max="1536" width="9" style="32"/>
    <col min="1537" max="1537" width="8.125" style="32" customWidth="1"/>
    <col min="1538" max="1538" width="9" style="32"/>
    <col min="1539" max="1560" width="6.125" style="32" customWidth="1"/>
    <col min="1561" max="1561" width="1.25" style="32" customWidth="1"/>
    <col min="1562" max="1562" width="8.875" style="32" customWidth="1"/>
    <col min="1563" max="1792" width="9" style="32"/>
    <col min="1793" max="1793" width="8.125" style="32" customWidth="1"/>
    <col min="1794" max="1794" width="9" style="32"/>
    <col min="1795" max="1816" width="6.125" style="32" customWidth="1"/>
    <col min="1817" max="1817" width="1.25" style="32" customWidth="1"/>
    <col min="1818" max="1818" width="8.875" style="32" customWidth="1"/>
    <col min="1819" max="2048" width="9" style="32"/>
    <col min="2049" max="2049" width="8.125" style="32" customWidth="1"/>
    <col min="2050" max="2050" width="9" style="32"/>
    <col min="2051" max="2072" width="6.125" style="32" customWidth="1"/>
    <col min="2073" max="2073" width="1.25" style="32" customWidth="1"/>
    <col min="2074" max="2074" width="8.875" style="32" customWidth="1"/>
    <col min="2075" max="2304" width="9" style="32"/>
    <col min="2305" max="2305" width="8.125" style="32" customWidth="1"/>
    <col min="2306" max="2306" width="9" style="32"/>
    <col min="2307" max="2328" width="6.125" style="32" customWidth="1"/>
    <col min="2329" max="2329" width="1.25" style="32" customWidth="1"/>
    <col min="2330" max="2330" width="8.875" style="32" customWidth="1"/>
    <col min="2331" max="2560" width="9" style="32"/>
    <col min="2561" max="2561" width="8.125" style="32" customWidth="1"/>
    <col min="2562" max="2562" width="9" style="32"/>
    <col min="2563" max="2584" width="6.125" style="32" customWidth="1"/>
    <col min="2585" max="2585" width="1.25" style="32" customWidth="1"/>
    <col min="2586" max="2586" width="8.875" style="32" customWidth="1"/>
    <col min="2587" max="2816" width="9" style="32"/>
    <col min="2817" max="2817" width="8.125" style="32" customWidth="1"/>
    <col min="2818" max="2818" width="9" style="32"/>
    <col min="2819" max="2840" width="6.125" style="32" customWidth="1"/>
    <col min="2841" max="2841" width="1.25" style="32" customWidth="1"/>
    <col min="2842" max="2842" width="8.875" style="32" customWidth="1"/>
    <col min="2843" max="3072" width="9" style="32"/>
    <col min="3073" max="3073" width="8.125" style="32" customWidth="1"/>
    <col min="3074" max="3074" width="9" style="32"/>
    <col min="3075" max="3096" width="6.125" style="32" customWidth="1"/>
    <col min="3097" max="3097" width="1.25" style="32" customWidth="1"/>
    <col min="3098" max="3098" width="8.875" style="32" customWidth="1"/>
    <col min="3099" max="3328" width="9" style="32"/>
    <col min="3329" max="3329" width="8.125" style="32" customWidth="1"/>
    <col min="3330" max="3330" width="9" style="32"/>
    <col min="3331" max="3352" width="6.125" style="32" customWidth="1"/>
    <col min="3353" max="3353" width="1.25" style="32" customWidth="1"/>
    <col min="3354" max="3354" width="8.875" style="32" customWidth="1"/>
    <col min="3355" max="3584" width="9" style="32"/>
    <col min="3585" max="3585" width="8.125" style="32" customWidth="1"/>
    <col min="3586" max="3586" width="9" style="32"/>
    <col min="3587" max="3608" width="6.125" style="32" customWidth="1"/>
    <col min="3609" max="3609" width="1.25" style="32" customWidth="1"/>
    <col min="3610" max="3610" width="8.875" style="32" customWidth="1"/>
    <col min="3611" max="3840" width="9" style="32"/>
    <col min="3841" max="3841" width="8.125" style="32" customWidth="1"/>
    <col min="3842" max="3842" width="9" style="32"/>
    <col min="3843" max="3864" width="6.125" style="32" customWidth="1"/>
    <col min="3865" max="3865" width="1.25" style="32" customWidth="1"/>
    <col min="3866" max="3866" width="8.875" style="32" customWidth="1"/>
    <col min="3867" max="4096" width="9" style="32"/>
    <col min="4097" max="4097" width="8.125" style="32" customWidth="1"/>
    <col min="4098" max="4098" width="9" style="32"/>
    <col min="4099" max="4120" width="6.125" style="32" customWidth="1"/>
    <col min="4121" max="4121" width="1.25" style="32" customWidth="1"/>
    <col min="4122" max="4122" width="8.875" style="32" customWidth="1"/>
    <col min="4123" max="4352" width="9" style="32"/>
    <col min="4353" max="4353" width="8.125" style="32" customWidth="1"/>
    <col min="4354" max="4354" width="9" style="32"/>
    <col min="4355" max="4376" width="6.125" style="32" customWidth="1"/>
    <col min="4377" max="4377" width="1.25" style="32" customWidth="1"/>
    <col min="4378" max="4378" width="8.875" style="32" customWidth="1"/>
    <col min="4379" max="4608" width="9" style="32"/>
    <col min="4609" max="4609" width="8.125" style="32" customWidth="1"/>
    <col min="4610" max="4610" width="9" style="32"/>
    <col min="4611" max="4632" width="6.125" style="32" customWidth="1"/>
    <col min="4633" max="4633" width="1.25" style="32" customWidth="1"/>
    <col min="4634" max="4634" width="8.875" style="32" customWidth="1"/>
    <col min="4635" max="4864" width="9" style="32"/>
    <col min="4865" max="4865" width="8.125" style="32" customWidth="1"/>
    <col min="4866" max="4866" width="9" style="32"/>
    <col min="4867" max="4888" width="6.125" style="32" customWidth="1"/>
    <col min="4889" max="4889" width="1.25" style="32" customWidth="1"/>
    <col min="4890" max="4890" width="8.875" style="32" customWidth="1"/>
    <col min="4891" max="5120" width="9" style="32"/>
    <col min="5121" max="5121" width="8.125" style="32" customWidth="1"/>
    <col min="5122" max="5122" width="9" style="32"/>
    <col min="5123" max="5144" width="6.125" style="32" customWidth="1"/>
    <col min="5145" max="5145" width="1.25" style="32" customWidth="1"/>
    <col min="5146" max="5146" width="8.875" style="32" customWidth="1"/>
    <col min="5147" max="5376" width="9" style="32"/>
    <col min="5377" max="5377" width="8.125" style="32" customWidth="1"/>
    <col min="5378" max="5378" width="9" style="32"/>
    <col min="5379" max="5400" width="6.125" style="32" customWidth="1"/>
    <col min="5401" max="5401" width="1.25" style="32" customWidth="1"/>
    <col min="5402" max="5402" width="8.875" style="32" customWidth="1"/>
    <col min="5403" max="5632" width="9" style="32"/>
    <col min="5633" max="5633" width="8.125" style="32" customWidth="1"/>
    <col min="5634" max="5634" width="9" style="32"/>
    <col min="5635" max="5656" width="6.125" style="32" customWidth="1"/>
    <col min="5657" max="5657" width="1.25" style="32" customWidth="1"/>
    <col min="5658" max="5658" width="8.875" style="32" customWidth="1"/>
    <col min="5659" max="5888" width="9" style="32"/>
    <col min="5889" max="5889" width="8.125" style="32" customWidth="1"/>
    <col min="5890" max="5890" width="9" style="32"/>
    <col min="5891" max="5912" width="6.125" style="32" customWidth="1"/>
    <col min="5913" max="5913" width="1.25" style="32" customWidth="1"/>
    <col min="5914" max="5914" width="8.875" style="32" customWidth="1"/>
    <col min="5915" max="6144" width="9" style="32"/>
    <col min="6145" max="6145" width="8.125" style="32" customWidth="1"/>
    <col min="6146" max="6146" width="9" style="32"/>
    <col min="6147" max="6168" width="6.125" style="32" customWidth="1"/>
    <col min="6169" max="6169" width="1.25" style="32" customWidth="1"/>
    <col min="6170" max="6170" width="8.875" style="32" customWidth="1"/>
    <col min="6171" max="6400" width="9" style="32"/>
    <col min="6401" max="6401" width="8.125" style="32" customWidth="1"/>
    <col min="6402" max="6402" width="9" style="32"/>
    <col min="6403" max="6424" width="6.125" style="32" customWidth="1"/>
    <col min="6425" max="6425" width="1.25" style="32" customWidth="1"/>
    <col min="6426" max="6426" width="8.875" style="32" customWidth="1"/>
    <col min="6427" max="6656" width="9" style="32"/>
    <col min="6657" max="6657" width="8.125" style="32" customWidth="1"/>
    <col min="6658" max="6658" width="9" style="32"/>
    <col min="6659" max="6680" width="6.125" style="32" customWidth="1"/>
    <col min="6681" max="6681" width="1.25" style="32" customWidth="1"/>
    <col min="6682" max="6682" width="8.875" style="32" customWidth="1"/>
    <col min="6683" max="6912" width="9" style="32"/>
    <col min="6913" max="6913" width="8.125" style="32" customWidth="1"/>
    <col min="6914" max="6914" width="9" style="32"/>
    <col min="6915" max="6936" width="6.125" style="32" customWidth="1"/>
    <col min="6937" max="6937" width="1.25" style="32" customWidth="1"/>
    <col min="6938" max="6938" width="8.875" style="32" customWidth="1"/>
    <col min="6939" max="7168" width="9" style="32"/>
    <col min="7169" max="7169" width="8.125" style="32" customWidth="1"/>
    <col min="7170" max="7170" width="9" style="32"/>
    <col min="7171" max="7192" width="6.125" style="32" customWidth="1"/>
    <col min="7193" max="7193" width="1.25" style="32" customWidth="1"/>
    <col min="7194" max="7194" width="8.875" style="32" customWidth="1"/>
    <col min="7195" max="7424" width="9" style="32"/>
    <col min="7425" max="7425" width="8.125" style="32" customWidth="1"/>
    <col min="7426" max="7426" width="9" style="32"/>
    <col min="7427" max="7448" width="6.125" style="32" customWidth="1"/>
    <col min="7449" max="7449" width="1.25" style="32" customWidth="1"/>
    <col min="7450" max="7450" width="8.875" style="32" customWidth="1"/>
    <col min="7451" max="7680" width="9" style="32"/>
    <col min="7681" max="7681" width="8.125" style="32" customWidth="1"/>
    <col min="7682" max="7682" width="9" style="32"/>
    <col min="7683" max="7704" width="6.125" style="32" customWidth="1"/>
    <col min="7705" max="7705" width="1.25" style="32" customWidth="1"/>
    <col min="7706" max="7706" width="8.875" style="32" customWidth="1"/>
    <col min="7707" max="7936" width="9" style="32"/>
    <col min="7937" max="7937" width="8.125" style="32" customWidth="1"/>
    <col min="7938" max="7938" width="9" style="32"/>
    <col min="7939" max="7960" width="6.125" style="32" customWidth="1"/>
    <col min="7961" max="7961" width="1.25" style="32" customWidth="1"/>
    <col min="7962" max="7962" width="8.875" style="32" customWidth="1"/>
    <col min="7963" max="8192" width="9" style="32"/>
    <col min="8193" max="8193" width="8.125" style="32" customWidth="1"/>
    <col min="8194" max="8194" width="9" style="32"/>
    <col min="8195" max="8216" width="6.125" style="32" customWidth="1"/>
    <col min="8217" max="8217" width="1.25" style="32" customWidth="1"/>
    <col min="8218" max="8218" width="8.875" style="32" customWidth="1"/>
    <col min="8219" max="8448" width="9" style="32"/>
    <col min="8449" max="8449" width="8.125" style="32" customWidth="1"/>
    <col min="8450" max="8450" width="9" style="32"/>
    <col min="8451" max="8472" width="6.125" style="32" customWidth="1"/>
    <col min="8473" max="8473" width="1.25" style="32" customWidth="1"/>
    <col min="8474" max="8474" width="8.875" style="32" customWidth="1"/>
    <col min="8475" max="8704" width="9" style="32"/>
    <col min="8705" max="8705" width="8.125" style="32" customWidth="1"/>
    <col min="8706" max="8706" width="9" style="32"/>
    <col min="8707" max="8728" width="6.125" style="32" customWidth="1"/>
    <col min="8729" max="8729" width="1.25" style="32" customWidth="1"/>
    <col min="8730" max="8730" width="8.875" style="32" customWidth="1"/>
    <col min="8731" max="8960" width="9" style="32"/>
    <col min="8961" max="8961" width="8.125" style="32" customWidth="1"/>
    <col min="8962" max="8962" width="9" style="32"/>
    <col min="8963" max="8984" width="6.125" style="32" customWidth="1"/>
    <col min="8985" max="8985" width="1.25" style="32" customWidth="1"/>
    <col min="8986" max="8986" width="8.875" style="32" customWidth="1"/>
    <col min="8987" max="9216" width="9" style="32"/>
    <col min="9217" max="9217" width="8.125" style="32" customWidth="1"/>
    <col min="9218" max="9218" width="9" style="32"/>
    <col min="9219" max="9240" width="6.125" style="32" customWidth="1"/>
    <col min="9241" max="9241" width="1.25" style="32" customWidth="1"/>
    <col min="9242" max="9242" width="8.875" style="32" customWidth="1"/>
    <col min="9243" max="9472" width="9" style="32"/>
    <col min="9473" max="9473" width="8.125" style="32" customWidth="1"/>
    <col min="9474" max="9474" width="9" style="32"/>
    <col min="9475" max="9496" width="6.125" style="32" customWidth="1"/>
    <col min="9497" max="9497" width="1.25" style="32" customWidth="1"/>
    <col min="9498" max="9498" width="8.875" style="32" customWidth="1"/>
    <col min="9499" max="9728" width="9" style="32"/>
    <col min="9729" max="9729" width="8.125" style="32" customWidth="1"/>
    <col min="9730" max="9730" width="9" style="32"/>
    <col min="9731" max="9752" width="6.125" style="32" customWidth="1"/>
    <col min="9753" max="9753" width="1.25" style="32" customWidth="1"/>
    <col min="9754" max="9754" width="8.875" style="32" customWidth="1"/>
    <col min="9755" max="9984" width="9" style="32"/>
    <col min="9985" max="9985" width="8.125" style="32" customWidth="1"/>
    <col min="9986" max="9986" width="9" style="32"/>
    <col min="9987" max="10008" width="6.125" style="32" customWidth="1"/>
    <col min="10009" max="10009" width="1.25" style="32" customWidth="1"/>
    <col min="10010" max="10010" width="8.875" style="32" customWidth="1"/>
    <col min="10011" max="10240" width="9" style="32"/>
    <col min="10241" max="10241" width="8.125" style="32" customWidth="1"/>
    <col min="10242" max="10242" width="9" style="32"/>
    <col min="10243" max="10264" width="6.125" style="32" customWidth="1"/>
    <col min="10265" max="10265" width="1.25" style="32" customWidth="1"/>
    <col min="10266" max="10266" width="8.875" style="32" customWidth="1"/>
    <col min="10267" max="10496" width="9" style="32"/>
    <col min="10497" max="10497" width="8.125" style="32" customWidth="1"/>
    <col min="10498" max="10498" width="9" style="32"/>
    <col min="10499" max="10520" width="6.125" style="32" customWidth="1"/>
    <col min="10521" max="10521" width="1.25" style="32" customWidth="1"/>
    <col min="10522" max="10522" width="8.875" style="32" customWidth="1"/>
    <col min="10523" max="10752" width="9" style="32"/>
    <col min="10753" max="10753" width="8.125" style="32" customWidth="1"/>
    <col min="10754" max="10754" width="9" style="32"/>
    <col min="10755" max="10776" width="6.125" style="32" customWidth="1"/>
    <col min="10777" max="10777" width="1.25" style="32" customWidth="1"/>
    <col min="10778" max="10778" width="8.875" style="32" customWidth="1"/>
    <col min="10779" max="11008" width="9" style="32"/>
    <col min="11009" max="11009" width="8.125" style="32" customWidth="1"/>
    <col min="11010" max="11010" width="9" style="32"/>
    <col min="11011" max="11032" width="6.125" style="32" customWidth="1"/>
    <col min="11033" max="11033" width="1.25" style="32" customWidth="1"/>
    <col min="11034" max="11034" width="8.875" style="32" customWidth="1"/>
    <col min="11035" max="11264" width="9" style="32"/>
    <col min="11265" max="11265" width="8.125" style="32" customWidth="1"/>
    <col min="11266" max="11266" width="9" style="32"/>
    <col min="11267" max="11288" width="6.125" style="32" customWidth="1"/>
    <col min="11289" max="11289" width="1.25" style="32" customWidth="1"/>
    <col min="11290" max="11290" width="8.875" style="32" customWidth="1"/>
    <col min="11291" max="11520" width="9" style="32"/>
    <col min="11521" max="11521" width="8.125" style="32" customWidth="1"/>
    <col min="11522" max="11522" width="9" style="32"/>
    <col min="11523" max="11544" width="6.125" style="32" customWidth="1"/>
    <col min="11545" max="11545" width="1.25" style="32" customWidth="1"/>
    <col min="11546" max="11546" width="8.875" style="32" customWidth="1"/>
    <col min="11547" max="11776" width="9" style="32"/>
    <col min="11777" max="11777" width="8.125" style="32" customWidth="1"/>
    <col min="11778" max="11778" width="9" style="32"/>
    <col min="11779" max="11800" width="6.125" style="32" customWidth="1"/>
    <col min="11801" max="11801" width="1.25" style="32" customWidth="1"/>
    <col min="11802" max="11802" width="8.875" style="32" customWidth="1"/>
    <col min="11803" max="12032" width="9" style="32"/>
    <col min="12033" max="12033" width="8.125" style="32" customWidth="1"/>
    <col min="12034" max="12034" width="9" style="32"/>
    <col min="12035" max="12056" width="6.125" style="32" customWidth="1"/>
    <col min="12057" max="12057" width="1.25" style="32" customWidth="1"/>
    <col min="12058" max="12058" width="8.875" style="32" customWidth="1"/>
    <col min="12059" max="12288" width="9" style="32"/>
    <col min="12289" max="12289" width="8.125" style="32" customWidth="1"/>
    <col min="12290" max="12290" width="9" style="32"/>
    <col min="12291" max="12312" width="6.125" style="32" customWidth="1"/>
    <col min="12313" max="12313" width="1.25" style="32" customWidth="1"/>
    <col min="12314" max="12314" width="8.875" style="32" customWidth="1"/>
    <col min="12315" max="12544" width="9" style="32"/>
    <col min="12545" max="12545" width="8.125" style="32" customWidth="1"/>
    <col min="12546" max="12546" width="9" style="32"/>
    <col min="12547" max="12568" width="6.125" style="32" customWidth="1"/>
    <col min="12569" max="12569" width="1.25" style="32" customWidth="1"/>
    <col min="12570" max="12570" width="8.875" style="32" customWidth="1"/>
    <col min="12571" max="12800" width="9" style="32"/>
    <col min="12801" max="12801" width="8.125" style="32" customWidth="1"/>
    <col min="12802" max="12802" width="9" style="32"/>
    <col min="12803" max="12824" width="6.125" style="32" customWidth="1"/>
    <col min="12825" max="12825" width="1.25" style="32" customWidth="1"/>
    <col min="12826" max="12826" width="8.875" style="32" customWidth="1"/>
    <col min="12827" max="13056" width="9" style="32"/>
    <col min="13057" max="13057" width="8.125" style="32" customWidth="1"/>
    <col min="13058" max="13058" width="9" style="32"/>
    <col min="13059" max="13080" width="6.125" style="32" customWidth="1"/>
    <col min="13081" max="13081" width="1.25" style="32" customWidth="1"/>
    <col min="13082" max="13082" width="8.875" style="32" customWidth="1"/>
    <col min="13083" max="13312" width="9" style="32"/>
    <col min="13313" max="13313" width="8.125" style="32" customWidth="1"/>
    <col min="13314" max="13314" width="9" style="32"/>
    <col min="13315" max="13336" width="6.125" style="32" customWidth="1"/>
    <col min="13337" max="13337" width="1.25" style="32" customWidth="1"/>
    <col min="13338" max="13338" width="8.875" style="32" customWidth="1"/>
    <col min="13339" max="13568" width="9" style="32"/>
    <col min="13569" max="13569" width="8.125" style="32" customWidth="1"/>
    <col min="13570" max="13570" width="9" style="32"/>
    <col min="13571" max="13592" width="6.125" style="32" customWidth="1"/>
    <col min="13593" max="13593" width="1.25" style="32" customWidth="1"/>
    <col min="13594" max="13594" width="8.875" style="32" customWidth="1"/>
    <col min="13595" max="13824" width="9" style="32"/>
    <col min="13825" max="13825" width="8.125" style="32" customWidth="1"/>
    <col min="13826" max="13826" width="9" style="32"/>
    <col min="13827" max="13848" width="6.125" style="32" customWidth="1"/>
    <col min="13849" max="13849" width="1.25" style="32" customWidth="1"/>
    <col min="13850" max="13850" width="8.875" style="32" customWidth="1"/>
    <col min="13851" max="14080" width="9" style="32"/>
    <col min="14081" max="14081" width="8.125" style="32" customWidth="1"/>
    <col min="14082" max="14082" width="9" style="32"/>
    <col min="14083" max="14104" width="6.125" style="32" customWidth="1"/>
    <col min="14105" max="14105" width="1.25" style="32" customWidth="1"/>
    <col min="14106" max="14106" width="8.875" style="32" customWidth="1"/>
    <col min="14107" max="14336" width="9" style="32"/>
    <col min="14337" max="14337" width="8.125" style="32" customWidth="1"/>
    <col min="14338" max="14338" width="9" style="32"/>
    <col min="14339" max="14360" width="6.125" style="32" customWidth="1"/>
    <col min="14361" max="14361" width="1.25" style="32" customWidth="1"/>
    <col min="14362" max="14362" width="8.875" style="32" customWidth="1"/>
    <col min="14363" max="14592" width="9" style="32"/>
    <col min="14593" max="14593" width="8.125" style="32" customWidth="1"/>
    <col min="14594" max="14594" width="9" style="32"/>
    <col min="14595" max="14616" width="6.125" style="32" customWidth="1"/>
    <col min="14617" max="14617" width="1.25" style="32" customWidth="1"/>
    <col min="14618" max="14618" width="8.875" style="32" customWidth="1"/>
    <col min="14619" max="14848" width="9" style="32"/>
    <col min="14849" max="14849" width="8.125" style="32" customWidth="1"/>
    <col min="14850" max="14850" width="9" style="32"/>
    <col min="14851" max="14872" width="6.125" style="32" customWidth="1"/>
    <col min="14873" max="14873" width="1.25" style="32" customWidth="1"/>
    <col min="14874" max="14874" width="8.875" style="32" customWidth="1"/>
    <col min="14875" max="15104" width="9" style="32"/>
    <col min="15105" max="15105" width="8.125" style="32" customWidth="1"/>
    <col min="15106" max="15106" width="9" style="32"/>
    <col min="15107" max="15128" width="6.125" style="32" customWidth="1"/>
    <col min="15129" max="15129" width="1.25" style="32" customWidth="1"/>
    <col min="15130" max="15130" width="8.875" style="32" customWidth="1"/>
    <col min="15131" max="15360" width="9" style="32"/>
    <col min="15361" max="15361" width="8.125" style="32" customWidth="1"/>
    <col min="15362" max="15362" width="9" style="32"/>
    <col min="15363" max="15384" width="6.125" style="32" customWidth="1"/>
    <col min="15385" max="15385" width="1.25" style="32" customWidth="1"/>
    <col min="15386" max="15386" width="8.875" style="32" customWidth="1"/>
    <col min="15387" max="15616" width="9" style="32"/>
    <col min="15617" max="15617" width="8.125" style="32" customWidth="1"/>
    <col min="15618" max="15618" width="9" style="32"/>
    <col min="15619" max="15640" width="6.125" style="32" customWidth="1"/>
    <col min="15641" max="15641" width="1.25" style="32" customWidth="1"/>
    <col min="15642" max="15642" width="8.875" style="32" customWidth="1"/>
    <col min="15643" max="15872" width="9" style="32"/>
    <col min="15873" max="15873" width="8.125" style="32" customWidth="1"/>
    <col min="15874" max="15874" width="9" style="32"/>
    <col min="15875" max="15896" width="6.125" style="32" customWidth="1"/>
    <col min="15897" max="15897" width="1.25" style="32" customWidth="1"/>
    <col min="15898" max="15898" width="8.875" style="32" customWidth="1"/>
    <col min="15899" max="16128" width="9" style="32"/>
    <col min="16129" max="16129" width="8.125" style="32" customWidth="1"/>
    <col min="16130" max="16130" width="9" style="32"/>
    <col min="16131" max="16152" width="6.125" style="32" customWidth="1"/>
    <col min="16153" max="16153" width="1.25" style="32" customWidth="1"/>
    <col min="16154" max="16154" width="8.875" style="32" customWidth="1"/>
    <col min="16155" max="16384" width="9" style="32"/>
  </cols>
  <sheetData>
    <row r="1" spans="1:27" s="28" customFormat="1" ht="37.5" customHeight="1" x14ac:dyDescent="0.4">
      <c r="A1" s="26" t="s">
        <v>142</v>
      </c>
      <c r="B1" s="27"/>
      <c r="Z1" s="29" t="s">
        <v>143</v>
      </c>
    </row>
    <row r="2" spans="1:27" ht="18.75" customHeight="1" x14ac:dyDescent="0.4">
      <c r="A2" s="30" t="s">
        <v>144</v>
      </c>
      <c r="B2" s="31"/>
      <c r="V2" s="171" t="s">
        <v>145</v>
      </c>
      <c r="W2" s="171"/>
      <c r="X2" s="171"/>
      <c r="Y2" s="171"/>
      <c r="Z2" s="171"/>
    </row>
    <row r="3" spans="1:27" ht="11.25" customHeight="1" x14ac:dyDescent="0.4">
      <c r="A3" s="30"/>
      <c r="B3" s="31"/>
      <c r="V3" s="172"/>
      <c r="W3" s="172"/>
      <c r="X3" s="172"/>
      <c r="Y3" s="172"/>
      <c r="Z3" s="172"/>
    </row>
    <row r="4" spans="1:27" s="40" customFormat="1" ht="24.95" customHeight="1" x14ac:dyDescent="0.4">
      <c r="A4" s="33" t="s">
        <v>146</v>
      </c>
      <c r="B4" s="34" t="s">
        <v>147</v>
      </c>
      <c r="C4" s="35" t="s">
        <v>148</v>
      </c>
      <c r="D4" s="35" t="s">
        <v>149</v>
      </c>
      <c r="E4" s="36" t="s">
        <v>150</v>
      </c>
      <c r="F4" s="37" t="s">
        <v>151</v>
      </c>
      <c r="G4" s="33" t="s">
        <v>152</v>
      </c>
      <c r="H4" s="37" t="s">
        <v>153</v>
      </c>
      <c r="I4" s="37" t="s">
        <v>154</v>
      </c>
      <c r="J4" s="37" t="s">
        <v>155</v>
      </c>
      <c r="K4" s="37" t="s">
        <v>156</v>
      </c>
      <c r="L4" s="37" t="s">
        <v>157</v>
      </c>
      <c r="M4" s="33" t="s">
        <v>158</v>
      </c>
      <c r="N4" s="37" t="s">
        <v>159</v>
      </c>
      <c r="O4" s="37" t="s">
        <v>160</v>
      </c>
      <c r="P4" s="33" t="s">
        <v>161</v>
      </c>
      <c r="Q4" s="34" t="s">
        <v>162</v>
      </c>
      <c r="R4" s="34" t="s">
        <v>163</v>
      </c>
      <c r="S4" s="37" t="s">
        <v>164</v>
      </c>
      <c r="T4" s="37" t="s">
        <v>165</v>
      </c>
      <c r="U4" s="37" t="s">
        <v>166</v>
      </c>
      <c r="V4" s="37" t="s">
        <v>167</v>
      </c>
      <c r="W4" s="36" t="s">
        <v>168</v>
      </c>
      <c r="X4" s="38" t="s">
        <v>169</v>
      </c>
      <c r="Y4" s="39"/>
      <c r="Z4" s="34" t="s">
        <v>146</v>
      </c>
    </row>
    <row r="5" spans="1:27" ht="26.25" customHeight="1" x14ac:dyDescent="0.4">
      <c r="A5" s="41" t="s">
        <v>147</v>
      </c>
      <c r="B5" s="42">
        <f>AA5+'110-2'!V5</f>
        <v>85339</v>
      </c>
      <c r="C5" s="43">
        <f>SUM(C7:C9)</f>
        <v>12169</v>
      </c>
      <c r="D5" s="43">
        <f>SUM(D7:D9)</f>
        <v>2963</v>
      </c>
      <c r="E5" s="43">
        <f t="shared" ref="E5:X5" si="0">SUM(E7:E9)</f>
        <v>3343</v>
      </c>
      <c r="F5" s="43">
        <f t="shared" si="0"/>
        <v>3131</v>
      </c>
      <c r="G5" s="43">
        <f t="shared" si="0"/>
        <v>2970</v>
      </c>
      <c r="H5" s="43">
        <f t="shared" si="0"/>
        <v>894</v>
      </c>
      <c r="I5" s="43">
        <f t="shared" si="0"/>
        <v>871</v>
      </c>
      <c r="J5" s="43">
        <f t="shared" si="0"/>
        <v>1028</v>
      </c>
      <c r="K5" s="43">
        <f t="shared" si="0"/>
        <v>3043</v>
      </c>
      <c r="L5" s="43">
        <f t="shared" si="0"/>
        <v>1745</v>
      </c>
      <c r="M5" s="43">
        <f t="shared" si="0"/>
        <v>436</v>
      </c>
      <c r="N5" s="43">
        <f t="shared" si="0"/>
        <v>4054</v>
      </c>
      <c r="O5" s="43">
        <f t="shared" si="0"/>
        <v>2989</v>
      </c>
      <c r="P5" s="43">
        <f t="shared" si="0"/>
        <v>2048</v>
      </c>
      <c r="Q5" s="43">
        <f t="shared" si="0"/>
        <v>1719</v>
      </c>
      <c r="R5" s="43">
        <f t="shared" si="0"/>
        <v>1687</v>
      </c>
      <c r="S5" s="43">
        <f t="shared" si="0"/>
        <v>421</v>
      </c>
      <c r="T5" s="43">
        <f t="shared" si="0"/>
        <v>1841</v>
      </c>
      <c r="U5" s="43">
        <f t="shared" si="0"/>
        <v>651</v>
      </c>
      <c r="V5" s="43">
        <f t="shared" si="0"/>
        <v>1316</v>
      </c>
      <c r="W5" s="43">
        <f t="shared" si="0"/>
        <v>4730</v>
      </c>
      <c r="X5" s="43">
        <f t="shared" si="0"/>
        <v>620</v>
      </c>
      <c r="Y5" s="43"/>
      <c r="Z5" s="44" t="s">
        <v>147</v>
      </c>
      <c r="AA5" s="32">
        <f>SUM(C5:X5)</f>
        <v>54669</v>
      </c>
    </row>
    <row r="6" spans="1:27" ht="26.25" customHeight="1" x14ac:dyDescent="0.4">
      <c r="A6" s="45"/>
      <c r="B6" s="46"/>
      <c r="Z6" s="47"/>
    </row>
    <row r="7" spans="1:27" ht="26.25" customHeight="1" x14ac:dyDescent="0.4">
      <c r="A7" s="45" t="s">
        <v>170</v>
      </c>
      <c r="B7" s="46">
        <f>AA7+'110-2'!V7</f>
        <v>8758</v>
      </c>
      <c r="C7" s="32">
        <f t="shared" ref="C7:X7" si="1">SUM(C11:C13)</f>
        <v>1581</v>
      </c>
      <c r="D7" s="32">
        <f t="shared" si="1"/>
        <v>312</v>
      </c>
      <c r="E7" s="32">
        <f t="shared" si="1"/>
        <v>335</v>
      </c>
      <c r="F7" s="32">
        <f t="shared" si="1"/>
        <v>311</v>
      </c>
      <c r="G7" s="32">
        <f t="shared" si="1"/>
        <v>300</v>
      </c>
      <c r="H7" s="32">
        <f t="shared" si="1"/>
        <v>56</v>
      </c>
      <c r="I7" s="32">
        <f t="shared" si="1"/>
        <v>56</v>
      </c>
      <c r="J7" s="32">
        <f t="shared" si="1"/>
        <v>98</v>
      </c>
      <c r="K7" s="32">
        <f t="shared" si="1"/>
        <v>306</v>
      </c>
      <c r="L7" s="32">
        <f t="shared" si="1"/>
        <v>166</v>
      </c>
      <c r="M7" s="32">
        <f t="shared" si="1"/>
        <v>16</v>
      </c>
      <c r="N7" s="32">
        <f t="shared" si="1"/>
        <v>493</v>
      </c>
      <c r="O7" s="32">
        <f t="shared" si="1"/>
        <v>294</v>
      </c>
      <c r="P7" s="32">
        <f t="shared" si="1"/>
        <v>213</v>
      </c>
      <c r="Q7" s="32">
        <f t="shared" si="1"/>
        <v>148</v>
      </c>
      <c r="R7" s="32">
        <f t="shared" si="1"/>
        <v>115</v>
      </c>
      <c r="S7" s="32">
        <f t="shared" si="1"/>
        <v>27</v>
      </c>
      <c r="T7" s="32">
        <f t="shared" si="1"/>
        <v>144</v>
      </c>
      <c r="U7" s="32">
        <f t="shared" si="1"/>
        <v>48</v>
      </c>
      <c r="V7" s="32">
        <f t="shared" si="1"/>
        <v>93</v>
      </c>
      <c r="W7" s="32">
        <f t="shared" si="1"/>
        <v>773</v>
      </c>
      <c r="X7" s="32">
        <f t="shared" si="1"/>
        <v>21</v>
      </c>
      <c r="Z7" s="47" t="s">
        <v>170</v>
      </c>
      <c r="AA7" s="32">
        <f>SUM(C7:X7)</f>
        <v>5906</v>
      </c>
    </row>
    <row r="8" spans="1:27" ht="26.25" customHeight="1" x14ac:dyDescent="0.4">
      <c r="A8" s="45" t="s">
        <v>171</v>
      </c>
      <c r="B8" s="46">
        <f>AA8+'110-2'!V8</f>
        <v>47486</v>
      </c>
      <c r="C8" s="32">
        <f t="shared" ref="C8:X8" si="2">SUM(C14:C23)</f>
        <v>7663</v>
      </c>
      <c r="D8" s="32">
        <f t="shared" si="2"/>
        <v>1600</v>
      </c>
      <c r="E8" s="32">
        <f t="shared" si="2"/>
        <v>1713</v>
      </c>
      <c r="F8" s="32">
        <f t="shared" si="2"/>
        <v>2111</v>
      </c>
      <c r="G8" s="32">
        <f t="shared" si="2"/>
        <v>1817</v>
      </c>
      <c r="H8" s="32">
        <f t="shared" si="2"/>
        <v>463</v>
      </c>
      <c r="I8" s="32">
        <f t="shared" si="2"/>
        <v>429</v>
      </c>
      <c r="J8" s="32">
        <f t="shared" si="2"/>
        <v>448</v>
      </c>
      <c r="K8" s="32">
        <f t="shared" si="2"/>
        <v>1554</v>
      </c>
      <c r="L8" s="32">
        <f t="shared" si="2"/>
        <v>1025</v>
      </c>
      <c r="M8" s="32">
        <f t="shared" si="2"/>
        <v>172</v>
      </c>
      <c r="N8" s="32">
        <f t="shared" si="2"/>
        <v>2418</v>
      </c>
      <c r="O8" s="32">
        <f t="shared" si="2"/>
        <v>1789</v>
      </c>
      <c r="P8" s="32">
        <f t="shared" si="2"/>
        <v>1138</v>
      </c>
      <c r="Q8" s="32">
        <f t="shared" si="2"/>
        <v>846</v>
      </c>
      <c r="R8" s="32">
        <f t="shared" si="2"/>
        <v>721</v>
      </c>
      <c r="S8" s="32">
        <f t="shared" si="2"/>
        <v>165</v>
      </c>
      <c r="T8" s="32">
        <f t="shared" si="2"/>
        <v>842</v>
      </c>
      <c r="U8" s="32">
        <f t="shared" si="2"/>
        <v>284</v>
      </c>
      <c r="V8" s="32">
        <f t="shared" si="2"/>
        <v>685</v>
      </c>
      <c r="W8" s="32">
        <f t="shared" si="2"/>
        <v>3551</v>
      </c>
      <c r="X8" s="32">
        <f t="shared" si="2"/>
        <v>346</v>
      </c>
      <c r="Z8" s="47" t="s">
        <v>171</v>
      </c>
      <c r="AA8" s="32">
        <f>SUM(C8:X8)</f>
        <v>31780</v>
      </c>
    </row>
    <row r="9" spans="1:27" ht="26.25" customHeight="1" x14ac:dyDescent="0.4">
      <c r="A9" s="45" t="s">
        <v>172</v>
      </c>
      <c r="B9" s="46">
        <f>AA9+'110-2'!V9</f>
        <v>29095</v>
      </c>
      <c r="C9" s="32">
        <f t="shared" ref="C9:X9" si="3">SUM(C24:C31)</f>
        <v>2925</v>
      </c>
      <c r="D9" s="32">
        <f t="shared" si="3"/>
        <v>1051</v>
      </c>
      <c r="E9" s="32">
        <f t="shared" si="3"/>
        <v>1295</v>
      </c>
      <c r="F9" s="32">
        <f t="shared" si="3"/>
        <v>709</v>
      </c>
      <c r="G9" s="32">
        <f t="shared" si="3"/>
        <v>853</v>
      </c>
      <c r="H9" s="32">
        <f t="shared" si="3"/>
        <v>375</v>
      </c>
      <c r="I9" s="32">
        <f t="shared" si="3"/>
        <v>386</v>
      </c>
      <c r="J9" s="32">
        <f t="shared" si="3"/>
        <v>482</v>
      </c>
      <c r="K9" s="32">
        <f t="shared" si="3"/>
        <v>1183</v>
      </c>
      <c r="L9" s="32">
        <f t="shared" si="3"/>
        <v>554</v>
      </c>
      <c r="M9" s="32">
        <f t="shared" si="3"/>
        <v>248</v>
      </c>
      <c r="N9" s="32">
        <f t="shared" si="3"/>
        <v>1143</v>
      </c>
      <c r="O9" s="32">
        <f t="shared" si="3"/>
        <v>906</v>
      </c>
      <c r="P9" s="32">
        <f t="shared" si="3"/>
        <v>697</v>
      </c>
      <c r="Q9" s="32">
        <f t="shared" si="3"/>
        <v>725</v>
      </c>
      <c r="R9" s="32">
        <f t="shared" si="3"/>
        <v>851</v>
      </c>
      <c r="S9" s="32">
        <f t="shared" si="3"/>
        <v>229</v>
      </c>
      <c r="T9" s="32">
        <f t="shared" si="3"/>
        <v>855</v>
      </c>
      <c r="U9" s="32">
        <f t="shared" si="3"/>
        <v>319</v>
      </c>
      <c r="V9" s="32">
        <f t="shared" si="3"/>
        <v>538</v>
      </c>
      <c r="W9" s="32">
        <f t="shared" si="3"/>
        <v>406</v>
      </c>
      <c r="X9" s="32">
        <f t="shared" si="3"/>
        <v>253</v>
      </c>
      <c r="Z9" s="47" t="s">
        <v>172</v>
      </c>
      <c r="AA9" s="32">
        <f>SUM(C9:X9)</f>
        <v>16983</v>
      </c>
    </row>
    <row r="10" spans="1:27" ht="26.25" customHeight="1" x14ac:dyDescent="0.4">
      <c r="A10" s="45"/>
      <c r="B10" s="46"/>
      <c r="Z10" s="47"/>
    </row>
    <row r="11" spans="1:27" ht="26.25" customHeight="1" x14ac:dyDescent="0.4">
      <c r="A11" s="45" t="s">
        <v>173</v>
      </c>
      <c r="B11" s="46">
        <f>AA11+'110-2'!V11</f>
        <v>2351</v>
      </c>
      <c r="C11" s="48">
        <v>474</v>
      </c>
      <c r="D11" s="48">
        <v>74</v>
      </c>
      <c r="E11" s="48">
        <v>97</v>
      </c>
      <c r="F11" s="48">
        <v>126</v>
      </c>
      <c r="G11" s="48">
        <v>78</v>
      </c>
      <c r="H11" s="48">
        <v>18</v>
      </c>
      <c r="I11" s="48">
        <v>11</v>
      </c>
      <c r="J11" s="48">
        <v>32</v>
      </c>
      <c r="K11" s="48">
        <v>82</v>
      </c>
      <c r="L11" s="48">
        <v>41</v>
      </c>
      <c r="M11" s="48">
        <v>5</v>
      </c>
      <c r="N11" s="48">
        <v>139</v>
      </c>
      <c r="O11" s="48">
        <v>92</v>
      </c>
      <c r="P11" s="48">
        <v>42</v>
      </c>
      <c r="Q11" s="48">
        <v>35</v>
      </c>
      <c r="R11" s="48">
        <v>21</v>
      </c>
      <c r="S11" s="48">
        <v>7</v>
      </c>
      <c r="T11" s="48">
        <v>47</v>
      </c>
      <c r="U11" s="48">
        <v>11</v>
      </c>
      <c r="V11" s="48">
        <v>15</v>
      </c>
      <c r="W11" s="48">
        <v>184</v>
      </c>
      <c r="X11" s="48">
        <v>5</v>
      </c>
      <c r="Z11" s="47" t="s">
        <v>173</v>
      </c>
      <c r="AA11" s="32">
        <f t="shared" ref="AA11:AA31" si="4">SUM(C11:X11)</f>
        <v>1636</v>
      </c>
    </row>
    <row r="12" spans="1:27" ht="26.25" customHeight="1" x14ac:dyDescent="0.4">
      <c r="A12" s="45" t="s">
        <v>174</v>
      </c>
      <c r="B12" s="46">
        <f>AA12+'110-2'!V12</f>
        <v>2940</v>
      </c>
      <c r="C12" s="48">
        <v>526</v>
      </c>
      <c r="D12" s="48">
        <v>99</v>
      </c>
      <c r="E12" s="48">
        <v>109</v>
      </c>
      <c r="F12" s="48">
        <v>92</v>
      </c>
      <c r="G12" s="48">
        <v>104</v>
      </c>
      <c r="H12" s="48">
        <v>19</v>
      </c>
      <c r="I12" s="48">
        <v>23</v>
      </c>
      <c r="J12" s="48">
        <v>31</v>
      </c>
      <c r="K12" s="48">
        <v>90</v>
      </c>
      <c r="L12" s="48">
        <v>72</v>
      </c>
      <c r="M12" s="48">
        <v>5</v>
      </c>
      <c r="N12" s="48">
        <v>181</v>
      </c>
      <c r="O12" s="48">
        <v>101</v>
      </c>
      <c r="P12" s="48">
        <v>75</v>
      </c>
      <c r="Q12" s="48">
        <v>41</v>
      </c>
      <c r="R12" s="48">
        <v>30</v>
      </c>
      <c r="S12" s="48">
        <v>13</v>
      </c>
      <c r="T12" s="48">
        <v>51</v>
      </c>
      <c r="U12" s="48">
        <v>13</v>
      </c>
      <c r="V12" s="48">
        <v>26</v>
      </c>
      <c r="W12" s="48">
        <v>249</v>
      </c>
      <c r="X12" s="48">
        <v>8</v>
      </c>
      <c r="Z12" s="47" t="s">
        <v>174</v>
      </c>
      <c r="AA12" s="32">
        <f t="shared" si="4"/>
        <v>1958</v>
      </c>
    </row>
    <row r="13" spans="1:27" ht="26.25" customHeight="1" x14ac:dyDescent="0.4">
      <c r="A13" s="45" t="s">
        <v>175</v>
      </c>
      <c r="B13" s="46">
        <f>AA13+'110-2'!V13</f>
        <v>3467</v>
      </c>
      <c r="C13" s="48">
        <v>581</v>
      </c>
      <c r="D13" s="48">
        <v>139</v>
      </c>
      <c r="E13" s="48">
        <v>129</v>
      </c>
      <c r="F13" s="48">
        <v>93</v>
      </c>
      <c r="G13" s="48">
        <v>118</v>
      </c>
      <c r="H13" s="48">
        <v>19</v>
      </c>
      <c r="I13" s="48">
        <v>22</v>
      </c>
      <c r="J13" s="48">
        <v>35</v>
      </c>
      <c r="K13" s="48">
        <v>134</v>
      </c>
      <c r="L13" s="48">
        <v>53</v>
      </c>
      <c r="M13" s="48">
        <v>6</v>
      </c>
      <c r="N13" s="48">
        <v>173</v>
      </c>
      <c r="O13" s="48">
        <v>101</v>
      </c>
      <c r="P13" s="48">
        <v>96</v>
      </c>
      <c r="Q13" s="48">
        <v>72</v>
      </c>
      <c r="R13" s="48">
        <v>64</v>
      </c>
      <c r="S13" s="48">
        <v>7</v>
      </c>
      <c r="T13" s="48">
        <v>46</v>
      </c>
      <c r="U13" s="48">
        <v>24</v>
      </c>
      <c r="V13" s="48">
        <v>52</v>
      </c>
      <c r="W13" s="48">
        <v>340</v>
      </c>
      <c r="X13" s="48">
        <v>8</v>
      </c>
      <c r="Z13" s="47" t="s">
        <v>175</v>
      </c>
      <c r="AA13" s="32">
        <f>SUM(C13:X13)</f>
        <v>2312</v>
      </c>
    </row>
    <row r="14" spans="1:27" ht="26.25" customHeight="1" x14ac:dyDescent="0.4">
      <c r="A14" s="45" t="s">
        <v>176</v>
      </c>
      <c r="B14" s="46">
        <f>AA14+'110-2'!V14</f>
        <v>3751</v>
      </c>
      <c r="C14" s="48">
        <v>603</v>
      </c>
      <c r="D14" s="48">
        <v>131</v>
      </c>
      <c r="E14" s="48">
        <v>122</v>
      </c>
      <c r="F14" s="48">
        <v>156</v>
      </c>
      <c r="G14" s="48">
        <v>141</v>
      </c>
      <c r="H14" s="48">
        <v>24</v>
      </c>
      <c r="I14" s="48">
        <v>34</v>
      </c>
      <c r="J14" s="48">
        <v>40</v>
      </c>
      <c r="K14" s="48">
        <v>133</v>
      </c>
      <c r="L14" s="48">
        <v>57</v>
      </c>
      <c r="M14" s="48">
        <v>13</v>
      </c>
      <c r="N14" s="48">
        <v>166</v>
      </c>
      <c r="O14" s="48">
        <v>124</v>
      </c>
      <c r="P14" s="48">
        <v>82</v>
      </c>
      <c r="Q14" s="48">
        <v>52</v>
      </c>
      <c r="R14" s="48">
        <v>76</v>
      </c>
      <c r="S14" s="48">
        <v>9</v>
      </c>
      <c r="T14" s="48">
        <v>55</v>
      </c>
      <c r="U14" s="48">
        <v>26</v>
      </c>
      <c r="V14" s="48">
        <v>49</v>
      </c>
      <c r="W14" s="48">
        <v>473</v>
      </c>
      <c r="X14" s="48">
        <v>10</v>
      </c>
      <c r="Z14" s="47" t="s">
        <v>176</v>
      </c>
      <c r="AA14" s="32">
        <f t="shared" si="4"/>
        <v>2576</v>
      </c>
    </row>
    <row r="15" spans="1:27" ht="26.25" customHeight="1" x14ac:dyDescent="0.4">
      <c r="A15" s="45" t="s">
        <v>177</v>
      </c>
      <c r="B15" s="46">
        <f>AA15+'110-2'!V15</f>
        <v>4083</v>
      </c>
      <c r="C15" s="48">
        <v>653</v>
      </c>
      <c r="D15" s="48">
        <v>127</v>
      </c>
      <c r="E15" s="48">
        <v>136</v>
      </c>
      <c r="F15" s="48">
        <v>255</v>
      </c>
      <c r="G15" s="48">
        <v>160</v>
      </c>
      <c r="H15" s="48">
        <v>28</v>
      </c>
      <c r="I15" s="48">
        <v>23</v>
      </c>
      <c r="J15" s="48">
        <v>26</v>
      </c>
      <c r="K15" s="48">
        <v>118</v>
      </c>
      <c r="L15" s="48">
        <v>93</v>
      </c>
      <c r="M15" s="48">
        <v>13</v>
      </c>
      <c r="N15" s="48">
        <v>203</v>
      </c>
      <c r="O15" s="48">
        <v>168</v>
      </c>
      <c r="P15" s="48">
        <v>90</v>
      </c>
      <c r="Q15" s="48">
        <v>75</v>
      </c>
      <c r="R15" s="48">
        <v>49</v>
      </c>
      <c r="S15" s="48">
        <v>16</v>
      </c>
      <c r="T15" s="48">
        <v>47</v>
      </c>
      <c r="U15" s="48">
        <v>13</v>
      </c>
      <c r="V15" s="48">
        <v>103</v>
      </c>
      <c r="W15" s="48">
        <v>387</v>
      </c>
      <c r="X15" s="48">
        <v>18</v>
      </c>
      <c r="Z15" s="47" t="s">
        <v>177</v>
      </c>
      <c r="AA15" s="32">
        <f t="shared" si="4"/>
        <v>2801</v>
      </c>
    </row>
    <row r="16" spans="1:27" ht="26.25" customHeight="1" x14ac:dyDescent="0.4">
      <c r="A16" s="45" t="s">
        <v>178</v>
      </c>
      <c r="B16" s="46">
        <f>AA16+'110-2'!V16</f>
        <v>4153</v>
      </c>
      <c r="C16" s="48">
        <v>815</v>
      </c>
      <c r="D16" s="48">
        <v>148</v>
      </c>
      <c r="E16" s="48">
        <v>164</v>
      </c>
      <c r="F16" s="48">
        <v>280</v>
      </c>
      <c r="G16" s="48">
        <v>184</v>
      </c>
      <c r="H16" s="48">
        <v>23</v>
      </c>
      <c r="I16" s="48">
        <v>45</v>
      </c>
      <c r="J16" s="48">
        <v>28</v>
      </c>
      <c r="K16" s="48">
        <v>97</v>
      </c>
      <c r="L16" s="48">
        <v>85</v>
      </c>
      <c r="M16" s="48">
        <v>10</v>
      </c>
      <c r="N16" s="48">
        <v>243</v>
      </c>
      <c r="O16" s="48">
        <v>245</v>
      </c>
      <c r="P16" s="48">
        <v>81</v>
      </c>
      <c r="Q16" s="48">
        <v>85</v>
      </c>
      <c r="R16" s="48">
        <v>29</v>
      </c>
      <c r="S16" s="48">
        <v>9</v>
      </c>
      <c r="T16" s="48">
        <v>45</v>
      </c>
      <c r="U16" s="48">
        <v>21</v>
      </c>
      <c r="V16" s="48">
        <v>58</v>
      </c>
      <c r="W16" s="48">
        <v>238</v>
      </c>
      <c r="X16" s="48">
        <v>31</v>
      </c>
      <c r="Z16" s="47" t="s">
        <v>178</v>
      </c>
      <c r="AA16" s="32">
        <f t="shared" si="4"/>
        <v>2964</v>
      </c>
    </row>
    <row r="17" spans="1:27" ht="26.25" customHeight="1" x14ac:dyDescent="0.4">
      <c r="A17" s="45" t="s">
        <v>179</v>
      </c>
      <c r="B17" s="46">
        <f>AA17+'110-2'!V17</f>
        <v>4036</v>
      </c>
      <c r="C17" s="48">
        <v>817</v>
      </c>
      <c r="D17" s="48">
        <v>138</v>
      </c>
      <c r="E17" s="48">
        <v>167</v>
      </c>
      <c r="F17" s="48">
        <v>258</v>
      </c>
      <c r="G17" s="48">
        <v>161</v>
      </c>
      <c r="H17" s="48">
        <v>46</v>
      </c>
      <c r="I17" s="48">
        <v>30</v>
      </c>
      <c r="J17" s="48">
        <v>29</v>
      </c>
      <c r="K17" s="48">
        <v>113</v>
      </c>
      <c r="L17" s="48">
        <v>90</v>
      </c>
      <c r="M17" s="48">
        <v>9</v>
      </c>
      <c r="N17" s="48">
        <v>243</v>
      </c>
      <c r="O17" s="48">
        <v>152</v>
      </c>
      <c r="P17" s="48">
        <v>74</v>
      </c>
      <c r="Q17" s="48">
        <v>58</v>
      </c>
      <c r="R17" s="48">
        <v>35</v>
      </c>
      <c r="S17" s="48">
        <v>8</v>
      </c>
      <c r="T17" s="48">
        <v>71</v>
      </c>
      <c r="U17" s="48">
        <v>22</v>
      </c>
      <c r="V17" s="48">
        <v>53</v>
      </c>
      <c r="W17" s="48">
        <v>192</v>
      </c>
      <c r="X17" s="48">
        <v>44</v>
      </c>
      <c r="Z17" s="47" t="s">
        <v>179</v>
      </c>
      <c r="AA17" s="32">
        <f t="shared" si="4"/>
        <v>2810</v>
      </c>
    </row>
    <row r="18" spans="1:27" ht="26.25" customHeight="1" x14ac:dyDescent="0.4">
      <c r="A18" s="45" t="s">
        <v>180</v>
      </c>
      <c r="B18" s="46">
        <f>AA18+'110-2'!V18</f>
        <v>4604</v>
      </c>
      <c r="C18" s="48">
        <v>788</v>
      </c>
      <c r="D18" s="48">
        <v>156</v>
      </c>
      <c r="E18" s="48">
        <v>168</v>
      </c>
      <c r="F18" s="48">
        <v>225</v>
      </c>
      <c r="G18" s="48">
        <v>201</v>
      </c>
      <c r="H18" s="48">
        <v>27</v>
      </c>
      <c r="I18" s="48">
        <v>37</v>
      </c>
      <c r="J18" s="48">
        <v>56</v>
      </c>
      <c r="K18" s="48">
        <v>138</v>
      </c>
      <c r="L18" s="48">
        <v>112</v>
      </c>
      <c r="M18" s="48">
        <v>12</v>
      </c>
      <c r="N18" s="48">
        <v>285</v>
      </c>
      <c r="O18" s="48">
        <v>170</v>
      </c>
      <c r="P18" s="48">
        <v>115</v>
      </c>
      <c r="Q18" s="48">
        <v>60</v>
      </c>
      <c r="R18" s="48">
        <v>55</v>
      </c>
      <c r="S18" s="48">
        <v>13</v>
      </c>
      <c r="T18" s="48">
        <v>81</v>
      </c>
      <c r="U18" s="48">
        <v>22</v>
      </c>
      <c r="V18" s="48">
        <v>61</v>
      </c>
      <c r="W18" s="48">
        <v>270</v>
      </c>
      <c r="X18" s="48">
        <v>27</v>
      </c>
      <c r="Z18" s="47" t="s">
        <v>180</v>
      </c>
      <c r="AA18" s="32">
        <f t="shared" si="4"/>
        <v>3079</v>
      </c>
    </row>
    <row r="19" spans="1:27" ht="26.25" customHeight="1" x14ac:dyDescent="0.4">
      <c r="A19" s="45" t="s">
        <v>181</v>
      </c>
      <c r="B19" s="46">
        <f>AA19+'110-2'!V19</f>
        <v>4813</v>
      </c>
      <c r="C19" s="48">
        <v>788</v>
      </c>
      <c r="D19" s="48">
        <v>182</v>
      </c>
      <c r="E19" s="48">
        <v>215</v>
      </c>
      <c r="F19" s="48">
        <v>191</v>
      </c>
      <c r="G19" s="48">
        <v>211</v>
      </c>
      <c r="H19" s="48">
        <v>40</v>
      </c>
      <c r="I19" s="48">
        <v>52</v>
      </c>
      <c r="J19" s="48">
        <v>38</v>
      </c>
      <c r="K19" s="48">
        <v>181</v>
      </c>
      <c r="L19" s="48">
        <v>106</v>
      </c>
      <c r="M19" s="48">
        <v>14</v>
      </c>
      <c r="N19" s="48">
        <v>226</v>
      </c>
      <c r="O19" s="48">
        <v>168</v>
      </c>
      <c r="P19" s="48">
        <v>105</v>
      </c>
      <c r="Q19" s="48">
        <v>91</v>
      </c>
      <c r="R19" s="48">
        <v>66</v>
      </c>
      <c r="S19" s="48">
        <v>11</v>
      </c>
      <c r="T19" s="48">
        <v>75</v>
      </c>
      <c r="U19" s="48">
        <v>33</v>
      </c>
      <c r="V19" s="48">
        <v>61</v>
      </c>
      <c r="W19" s="48">
        <v>364</v>
      </c>
      <c r="X19" s="48">
        <v>16</v>
      </c>
      <c r="Z19" s="47" t="s">
        <v>181</v>
      </c>
      <c r="AA19" s="32">
        <f t="shared" si="4"/>
        <v>3234</v>
      </c>
    </row>
    <row r="20" spans="1:27" ht="26.25" customHeight="1" x14ac:dyDescent="0.4">
      <c r="A20" s="45" t="s">
        <v>182</v>
      </c>
      <c r="B20" s="46">
        <f>AA20+'110-2'!V20</f>
        <v>5609</v>
      </c>
      <c r="C20" s="48">
        <v>935</v>
      </c>
      <c r="D20" s="48">
        <v>193</v>
      </c>
      <c r="E20" s="48">
        <v>183</v>
      </c>
      <c r="F20" s="48">
        <v>186</v>
      </c>
      <c r="G20" s="48">
        <v>230</v>
      </c>
      <c r="H20" s="48">
        <v>61</v>
      </c>
      <c r="I20" s="48">
        <v>44</v>
      </c>
      <c r="J20" s="48">
        <v>45</v>
      </c>
      <c r="K20" s="48">
        <v>204</v>
      </c>
      <c r="L20" s="48">
        <v>102</v>
      </c>
      <c r="M20" s="48">
        <v>20</v>
      </c>
      <c r="N20" s="48">
        <v>281</v>
      </c>
      <c r="O20" s="48">
        <v>211</v>
      </c>
      <c r="P20" s="48">
        <v>150</v>
      </c>
      <c r="Q20" s="48">
        <v>118</v>
      </c>
      <c r="R20" s="48">
        <v>108</v>
      </c>
      <c r="S20" s="48">
        <v>24</v>
      </c>
      <c r="T20" s="48">
        <v>97</v>
      </c>
      <c r="U20" s="48">
        <v>35</v>
      </c>
      <c r="V20" s="48">
        <v>60</v>
      </c>
      <c r="W20" s="48">
        <v>553</v>
      </c>
      <c r="X20" s="48">
        <v>19</v>
      </c>
      <c r="Z20" s="47" t="s">
        <v>182</v>
      </c>
      <c r="AA20" s="32">
        <f t="shared" si="4"/>
        <v>3859</v>
      </c>
    </row>
    <row r="21" spans="1:27" ht="26.25" customHeight="1" x14ac:dyDescent="0.4">
      <c r="A21" s="45" t="s">
        <v>183</v>
      </c>
      <c r="B21" s="46">
        <f>AA21+'110-2'!V21</f>
        <v>5825</v>
      </c>
      <c r="C21" s="48">
        <v>860</v>
      </c>
      <c r="D21" s="48">
        <v>167</v>
      </c>
      <c r="E21" s="48">
        <v>177</v>
      </c>
      <c r="F21" s="48">
        <v>196</v>
      </c>
      <c r="G21" s="48">
        <v>212</v>
      </c>
      <c r="H21" s="48">
        <v>71</v>
      </c>
      <c r="I21" s="48">
        <v>43</v>
      </c>
      <c r="J21" s="48">
        <v>64</v>
      </c>
      <c r="K21" s="48">
        <v>214</v>
      </c>
      <c r="L21" s="48">
        <v>138</v>
      </c>
      <c r="M21" s="48">
        <v>20</v>
      </c>
      <c r="N21" s="48">
        <v>283</v>
      </c>
      <c r="O21" s="48">
        <v>213</v>
      </c>
      <c r="P21" s="48">
        <v>164</v>
      </c>
      <c r="Q21" s="48">
        <v>109</v>
      </c>
      <c r="R21" s="48">
        <v>102</v>
      </c>
      <c r="S21" s="48">
        <v>27</v>
      </c>
      <c r="T21" s="48">
        <v>116</v>
      </c>
      <c r="U21" s="48">
        <v>38</v>
      </c>
      <c r="V21" s="48">
        <v>73</v>
      </c>
      <c r="W21" s="48">
        <v>568</v>
      </c>
      <c r="X21" s="48">
        <v>35</v>
      </c>
      <c r="Z21" s="47" t="s">
        <v>183</v>
      </c>
      <c r="AA21" s="32">
        <f t="shared" si="4"/>
        <v>3890</v>
      </c>
    </row>
    <row r="22" spans="1:27" ht="26.25" customHeight="1" x14ac:dyDescent="0.4">
      <c r="A22" s="45" t="s">
        <v>184</v>
      </c>
      <c r="B22" s="46">
        <f>AA22+'110-2'!V22</f>
        <v>5253</v>
      </c>
      <c r="C22" s="48">
        <v>736</v>
      </c>
      <c r="D22" s="48">
        <v>163</v>
      </c>
      <c r="E22" s="48">
        <v>157</v>
      </c>
      <c r="F22" s="48">
        <v>201</v>
      </c>
      <c r="G22" s="48">
        <v>169</v>
      </c>
      <c r="H22" s="48">
        <v>76</v>
      </c>
      <c r="I22" s="48">
        <v>49</v>
      </c>
      <c r="J22" s="48">
        <v>53</v>
      </c>
      <c r="K22" s="48">
        <v>176</v>
      </c>
      <c r="L22" s="48">
        <v>120</v>
      </c>
      <c r="M22" s="48">
        <v>28</v>
      </c>
      <c r="N22" s="48">
        <v>270</v>
      </c>
      <c r="O22" s="48">
        <v>176</v>
      </c>
      <c r="P22" s="48">
        <v>138</v>
      </c>
      <c r="Q22" s="48">
        <v>108</v>
      </c>
      <c r="R22" s="48">
        <v>96</v>
      </c>
      <c r="S22" s="48">
        <v>23</v>
      </c>
      <c r="T22" s="48">
        <v>121</v>
      </c>
      <c r="U22" s="48">
        <v>22</v>
      </c>
      <c r="V22" s="48">
        <v>73</v>
      </c>
      <c r="W22" s="48">
        <v>342</v>
      </c>
      <c r="X22" s="48">
        <v>61</v>
      </c>
      <c r="Z22" s="47" t="s">
        <v>184</v>
      </c>
      <c r="AA22" s="32">
        <f t="shared" si="4"/>
        <v>3358</v>
      </c>
    </row>
    <row r="23" spans="1:27" ht="26.25" customHeight="1" x14ac:dyDescent="0.4">
      <c r="A23" s="45" t="s">
        <v>185</v>
      </c>
      <c r="B23" s="46">
        <f>AA23+'110-2'!V23</f>
        <v>5359</v>
      </c>
      <c r="C23" s="48">
        <v>668</v>
      </c>
      <c r="D23" s="48">
        <v>195</v>
      </c>
      <c r="E23" s="48">
        <v>224</v>
      </c>
      <c r="F23" s="48">
        <v>163</v>
      </c>
      <c r="G23" s="48">
        <v>148</v>
      </c>
      <c r="H23" s="48">
        <v>67</v>
      </c>
      <c r="I23" s="48">
        <v>72</v>
      </c>
      <c r="J23" s="48">
        <v>69</v>
      </c>
      <c r="K23" s="48">
        <v>180</v>
      </c>
      <c r="L23" s="48">
        <v>122</v>
      </c>
      <c r="M23" s="48">
        <v>33</v>
      </c>
      <c r="N23" s="48">
        <v>218</v>
      </c>
      <c r="O23" s="48">
        <v>162</v>
      </c>
      <c r="P23" s="48">
        <v>139</v>
      </c>
      <c r="Q23" s="48">
        <v>90</v>
      </c>
      <c r="R23" s="48">
        <v>105</v>
      </c>
      <c r="S23" s="48">
        <v>25</v>
      </c>
      <c r="T23" s="48">
        <v>134</v>
      </c>
      <c r="U23" s="48">
        <v>52</v>
      </c>
      <c r="V23" s="48">
        <v>94</v>
      </c>
      <c r="W23" s="48">
        <v>164</v>
      </c>
      <c r="X23" s="48">
        <v>85</v>
      </c>
      <c r="Z23" s="47" t="s">
        <v>185</v>
      </c>
      <c r="AA23" s="32">
        <f t="shared" si="4"/>
        <v>3209</v>
      </c>
    </row>
    <row r="24" spans="1:27" ht="26.25" customHeight="1" x14ac:dyDescent="0.4">
      <c r="A24" s="45" t="s">
        <v>186</v>
      </c>
      <c r="B24" s="46">
        <f>AA24+'110-2'!V24</f>
        <v>5739</v>
      </c>
      <c r="C24" s="48">
        <v>572</v>
      </c>
      <c r="D24" s="48">
        <v>190</v>
      </c>
      <c r="E24" s="48">
        <v>242</v>
      </c>
      <c r="F24" s="48">
        <v>156</v>
      </c>
      <c r="G24" s="48">
        <v>160</v>
      </c>
      <c r="H24" s="48">
        <v>62</v>
      </c>
      <c r="I24" s="48">
        <v>84</v>
      </c>
      <c r="J24" s="48">
        <v>95</v>
      </c>
      <c r="K24" s="48">
        <v>193</v>
      </c>
      <c r="L24" s="48">
        <v>93</v>
      </c>
      <c r="M24" s="48">
        <v>55</v>
      </c>
      <c r="N24" s="48">
        <v>223</v>
      </c>
      <c r="O24" s="48">
        <v>174</v>
      </c>
      <c r="P24" s="48">
        <v>146</v>
      </c>
      <c r="Q24" s="48">
        <v>105</v>
      </c>
      <c r="R24" s="48">
        <v>166</v>
      </c>
      <c r="S24" s="48">
        <v>30</v>
      </c>
      <c r="T24" s="48">
        <v>149</v>
      </c>
      <c r="U24" s="48">
        <v>55</v>
      </c>
      <c r="V24" s="48">
        <v>89</v>
      </c>
      <c r="W24" s="48">
        <v>99</v>
      </c>
      <c r="X24" s="48">
        <v>64</v>
      </c>
      <c r="Z24" s="47" t="s">
        <v>186</v>
      </c>
      <c r="AA24" s="32">
        <f t="shared" si="4"/>
        <v>3202</v>
      </c>
    </row>
    <row r="25" spans="1:27" ht="26.25" customHeight="1" x14ac:dyDescent="0.4">
      <c r="A25" s="45" t="s">
        <v>187</v>
      </c>
      <c r="B25" s="46">
        <f>AA25+'110-2'!V25</f>
        <v>6858</v>
      </c>
      <c r="C25" s="48">
        <v>637</v>
      </c>
      <c r="D25" s="48">
        <v>222</v>
      </c>
      <c r="E25" s="48">
        <v>274</v>
      </c>
      <c r="F25" s="48">
        <v>166</v>
      </c>
      <c r="G25" s="48">
        <v>209</v>
      </c>
      <c r="H25" s="48">
        <v>93</v>
      </c>
      <c r="I25" s="48">
        <v>95</v>
      </c>
      <c r="J25" s="48">
        <v>95</v>
      </c>
      <c r="K25" s="48">
        <v>256</v>
      </c>
      <c r="L25" s="48">
        <v>124</v>
      </c>
      <c r="M25" s="48">
        <v>47</v>
      </c>
      <c r="N25" s="48">
        <v>280</v>
      </c>
      <c r="O25" s="48">
        <v>238</v>
      </c>
      <c r="P25" s="48">
        <v>186</v>
      </c>
      <c r="Q25" s="48">
        <v>182</v>
      </c>
      <c r="R25" s="48">
        <v>179</v>
      </c>
      <c r="S25" s="48">
        <v>60</v>
      </c>
      <c r="T25" s="48">
        <v>180</v>
      </c>
      <c r="U25" s="48">
        <v>78</v>
      </c>
      <c r="V25" s="48">
        <v>130</v>
      </c>
      <c r="W25" s="48">
        <v>114</v>
      </c>
      <c r="X25" s="48">
        <v>42</v>
      </c>
      <c r="Z25" s="47" t="s">
        <v>187</v>
      </c>
      <c r="AA25" s="32">
        <f t="shared" si="4"/>
        <v>3887</v>
      </c>
    </row>
    <row r="26" spans="1:27" ht="26.25" customHeight="1" x14ac:dyDescent="0.4">
      <c r="A26" s="45" t="s">
        <v>188</v>
      </c>
      <c r="B26" s="46">
        <f>AA26+'110-2'!V26</f>
        <v>5894</v>
      </c>
      <c r="C26" s="48">
        <v>594</v>
      </c>
      <c r="D26" s="48">
        <v>194</v>
      </c>
      <c r="E26" s="48">
        <v>245</v>
      </c>
      <c r="F26" s="48">
        <v>149</v>
      </c>
      <c r="G26" s="48">
        <v>170</v>
      </c>
      <c r="H26" s="48">
        <v>85</v>
      </c>
      <c r="I26" s="48">
        <v>74</v>
      </c>
      <c r="J26" s="48">
        <v>109</v>
      </c>
      <c r="K26" s="48">
        <v>234</v>
      </c>
      <c r="L26" s="48">
        <v>100</v>
      </c>
      <c r="M26" s="48">
        <v>49</v>
      </c>
      <c r="N26" s="48">
        <v>251</v>
      </c>
      <c r="O26" s="48">
        <v>212</v>
      </c>
      <c r="P26" s="48">
        <v>152</v>
      </c>
      <c r="Q26" s="48">
        <v>172</v>
      </c>
      <c r="R26" s="48">
        <v>172</v>
      </c>
      <c r="S26" s="48">
        <v>39</v>
      </c>
      <c r="T26" s="48">
        <v>188</v>
      </c>
      <c r="U26" s="48">
        <v>61</v>
      </c>
      <c r="V26" s="48">
        <v>104</v>
      </c>
      <c r="W26" s="48">
        <v>86</v>
      </c>
      <c r="X26" s="48">
        <v>51</v>
      </c>
      <c r="Z26" s="47" t="s">
        <v>188</v>
      </c>
      <c r="AA26" s="32">
        <f t="shared" si="4"/>
        <v>3491</v>
      </c>
    </row>
    <row r="27" spans="1:27" ht="26.25" customHeight="1" x14ac:dyDescent="0.4">
      <c r="A27" s="45" t="s">
        <v>189</v>
      </c>
      <c r="B27" s="46">
        <f>AA27+'110-2'!V27</f>
        <v>4692</v>
      </c>
      <c r="C27" s="48">
        <v>483</v>
      </c>
      <c r="D27" s="48">
        <v>187</v>
      </c>
      <c r="E27" s="48">
        <v>203</v>
      </c>
      <c r="F27" s="48">
        <v>108</v>
      </c>
      <c r="G27" s="48">
        <v>139</v>
      </c>
      <c r="H27" s="48">
        <v>65</v>
      </c>
      <c r="I27" s="48">
        <v>54</v>
      </c>
      <c r="J27" s="48">
        <v>80</v>
      </c>
      <c r="K27" s="48">
        <v>237</v>
      </c>
      <c r="L27" s="48">
        <v>111</v>
      </c>
      <c r="M27" s="48">
        <v>43</v>
      </c>
      <c r="N27" s="48">
        <v>177</v>
      </c>
      <c r="O27" s="48">
        <v>150</v>
      </c>
      <c r="P27" s="48">
        <v>99</v>
      </c>
      <c r="Q27" s="48">
        <v>141</v>
      </c>
      <c r="R27" s="48">
        <v>145</v>
      </c>
      <c r="S27" s="48">
        <v>45</v>
      </c>
      <c r="T27" s="48">
        <v>146</v>
      </c>
      <c r="U27" s="48">
        <v>52</v>
      </c>
      <c r="V27" s="48">
        <v>83</v>
      </c>
      <c r="W27" s="48">
        <v>61</v>
      </c>
      <c r="X27" s="48">
        <v>59</v>
      </c>
      <c r="Z27" s="47" t="s">
        <v>189</v>
      </c>
      <c r="AA27" s="32">
        <f t="shared" si="4"/>
        <v>2868</v>
      </c>
    </row>
    <row r="28" spans="1:27" ht="26.25" customHeight="1" x14ac:dyDescent="0.4">
      <c r="A28" s="45" t="s">
        <v>190</v>
      </c>
      <c r="B28" s="46">
        <f>AA28+'110-2'!V28</f>
        <v>3294</v>
      </c>
      <c r="C28" s="48">
        <v>354</v>
      </c>
      <c r="D28" s="48">
        <v>132</v>
      </c>
      <c r="E28" s="48">
        <v>197</v>
      </c>
      <c r="F28" s="48">
        <v>79</v>
      </c>
      <c r="G28" s="48">
        <v>99</v>
      </c>
      <c r="H28" s="48">
        <v>53</v>
      </c>
      <c r="I28" s="48">
        <v>46</v>
      </c>
      <c r="J28" s="48">
        <v>54</v>
      </c>
      <c r="K28" s="48">
        <v>143</v>
      </c>
      <c r="L28" s="48">
        <v>81</v>
      </c>
      <c r="M28" s="48">
        <v>26</v>
      </c>
      <c r="N28" s="48">
        <v>114</v>
      </c>
      <c r="O28" s="48">
        <v>75</v>
      </c>
      <c r="P28" s="48">
        <v>65</v>
      </c>
      <c r="Q28" s="48">
        <v>79</v>
      </c>
      <c r="R28" s="48">
        <v>94</v>
      </c>
      <c r="S28" s="48">
        <v>27</v>
      </c>
      <c r="T28" s="48">
        <v>106</v>
      </c>
      <c r="U28" s="48">
        <v>42</v>
      </c>
      <c r="V28" s="48">
        <v>80</v>
      </c>
      <c r="W28" s="48">
        <v>28</v>
      </c>
      <c r="X28" s="48">
        <v>22</v>
      </c>
      <c r="Z28" s="47" t="s">
        <v>190</v>
      </c>
      <c r="AA28" s="32">
        <f t="shared" si="4"/>
        <v>1996</v>
      </c>
    </row>
    <row r="29" spans="1:27" ht="26.25" customHeight="1" x14ac:dyDescent="0.4">
      <c r="A29" s="45" t="s">
        <v>191</v>
      </c>
      <c r="B29" s="46">
        <f>AA29+'110-2'!V29</f>
        <v>1860</v>
      </c>
      <c r="C29" s="48">
        <v>210</v>
      </c>
      <c r="D29" s="48">
        <v>95</v>
      </c>
      <c r="E29" s="48">
        <v>92</v>
      </c>
      <c r="F29" s="48">
        <v>41</v>
      </c>
      <c r="G29" s="48">
        <v>49</v>
      </c>
      <c r="H29" s="48">
        <v>15</v>
      </c>
      <c r="I29" s="48">
        <v>22</v>
      </c>
      <c r="J29" s="48">
        <v>34</v>
      </c>
      <c r="K29" s="48">
        <v>84</v>
      </c>
      <c r="L29" s="48">
        <v>28</v>
      </c>
      <c r="M29" s="48">
        <v>23</v>
      </c>
      <c r="N29" s="48">
        <v>66</v>
      </c>
      <c r="O29" s="48">
        <v>41</v>
      </c>
      <c r="P29" s="48">
        <v>40</v>
      </c>
      <c r="Q29" s="48">
        <v>34</v>
      </c>
      <c r="R29" s="48">
        <v>75</v>
      </c>
      <c r="S29" s="48">
        <v>20</v>
      </c>
      <c r="T29" s="48">
        <v>64</v>
      </c>
      <c r="U29" s="48">
        <v>25</v>
      </c>
      <c r="V29" s="48">
        <v>35</v>
      </c>
      <c r="W29" s="48">
        <v>12</v>
      </c>
      <c r="X29" s="48">
        <v>14</v>
      </c>
      <c r="Z29" s="47" t="s">
        <v>191</v>
      </c>
      <c r="AA29" s="32">
        <f t="shared" si="4"/>
        <v>1119</v>
      </c>
    </row>
    <row r="30" spans="1:27" ht="26.25" customHeight="1" x14ac:dyDescent="0.4">
      <c r="A30" s="45" t="s">
        <v>192</v>
      </c>
      <c r="B30" s="46">
        <f>AA30+'110-2'!V30</f>
        <v>659</v>
      </c>
      <c r="C30" s="48">
        <v>65</v>
      </c>
      <c r="D30" s="48">
        <v>27</v>
      </c>
      <c r="E30" s="48">
        <v>33</v>
      </c>
      <c r="F30" s="48">
        <v>9</v>
      </c>
      <c r="G30" s="48">
        <v>25</v>
      </c>
      <c r="H30" s="48">
        <v>2</v>
      </c>
      <c r="I30" s="48">
        <v>9</v>
      </c>
      <c r="J30" s="48">
        <v>12</v>
      </c>
      <c r="K30" s="48">
        <v>32</v>
      </c>
      <c r="L30" s="48">
        <v>15</v>
      </c>
      <c r="M30" s="48">
        <v>5</v>
      </c>
      <c r="N30" s="48">
        <v>28</v>
      </c>
      <c r="O30" s="48">
        <v>12</v>
      </c>
      <c r="P30" s="48">
        <v>8</v>
      </c>
      <c r="Q30" s="48">
        <v>9</v>
      </c>
      <c r="R30" s="48">
        <v>18</v>
      </c>
      <c r="S30" s="48">
        <v>7</v>
      </c>
      <c r="T30" s="48">
        <v>20</v>
      </c>
      <c r="U30" s="48">
        <v>5</v>
      </c>
      <c r="V30" s="48">
        <v>15</v>
      </c>
      <c r="W30" s="48">
        <v>5</v>
      </c>
      <c r="X30" s="49">
        <v>1</v>
      </c>
      <c r="Y30" s="50"/>
      <c r="Z30" s="47" t="s">
        <v>192</v>
      </c>
      <c r="AA30" s="32">
        <f t="shared" si="4"/>
        <v>362</v>
      </c>
    </row>
    <row r="31" spans="1:27" s="55" customFormat="1" ht="26.25" customHeight="1" x14ac:dyDescent="0.4">
      <c r="A31" s="51" t="s">
        <v>193</v>
      </c>
      <c r="B31" s="46">
        <f>AA31+'110-2'!V31</f>
        <v>99</v>
      </c>
      <c r="C31" s="48">
        <v>10</v>
      </c>
      <c r="D31" s="48">
        <v>4</v>
      </c>
      <c r="E31" s="48">
        <v>9</v>
      </c>
      <c r="F31" s="48">
        <v>1</v>
      </c>
      <c r="G31" s="48">
        <v>2</v>
      </c>
      <c r="H31" s="49" t="s">
        <v>194</v>
      </c>
      <c r="I31" s="48">
        <v>2</v>
      </c>
      <c r="J31" s="48">
        <v>3</v>
      </c>
      <c r="K31" s="48">
        <v>4</v>
      </c>
      <c r="L31" s="49">
        <v>2</v>
      </c>
      <c r="M31" s="52" t="s">
        <v>195</v>
      </c>
      <c r="N31" s="53">
        <v>4</v>
      </c>
      <c r="O31" s="53">
        <v>4</v>
      </c>
      <c r="P31" s="53">
        <v>1</v>
      </c>
      <c r="Q31" s="53">
        <v>3</v>
      </c>
      <c r="R31" s="53">
        <v>2</v>
      </c>
      <c r="S31" s="52">
        <v>1</v>
      </c>
      <c r="T31" s="53">
        <v>2</v>
      </c>
      <c r="U31" s="53">
        <v>1</v>
      </c>
      <c r="V31" s="53">
        <v>2</v>
      </c>
      <c r="W31" s="53">
        <v>1</v>
      </c>
      <c r="X31" s="52" t="s">
        <v>195</v>
      </c>
      <c r="Y31" s="51"/>
      <c r="Z31" s="54" t="s">
        <v>193</v>
      </c>
      <c r="AA31" s="55">
        <f t="shared" si="4"/>
        <v>58</v>
      </c>
    </row>
    <row r="32" spans="1:27" ht="14.25" customHeight="1" x14ac:dyDescent="0.4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56"/>
      <c r="N32" s="56"/>
      <c r="O32" s="56"/>
      <c r="P32" s="56"/>
      <c r="Q32" s="56"/>
      <c r="R32" s="56"/>
      <c r="S32" s="57"/>
      <c r="T32" s="57"/>
      <c r="U32" s="57"/>
      <c r="V32" s="57"/>
      <c r="W32" s="57"/>
      <c r="X32" s="57"/>
      <c r="Y32" s="56"/>
      <c r="Z32" s="45"/>
    </row>
    <row r="34" spans="2:26" x14ac:dyDescent="0.4">
      <c r="B34" s="55">
        <f t="shared" ref="B34:X34" si="5">SUM(B11:B33)</f>
        <v>85339</v>
      </c>
      <c r="C34" s="55">
        <f t="shared" si="5"/>
        <v>12169</v>
      </c>
      <c r="D34" s="55">
        <f t="shared" si="5"/>
        <v>2963</v>
      </c>
      <c r="E34" s="55">
        <f t="shared" si="5"/>
        <v>3343</v>
      </c>
      <c r="F34" s="55">
        <f t="shared" si="5"/>
        <v>3131</v>
      </c>
      <c r="G34" s="55">
        <f t="shared" si="5"/>
        <v>2970</v>
      </c>
      <c r="H34" s="55">
        <f t="shared" si="5"/>
        <v>894</v>
      </c>
      <c r="I34" s="55">
        <f t="shared" si="5"/>
        <v>871</v>
      </c>
      <c r="J34" s="55">
        <f t="shared" si="5"/>
        <v>1028</v>
      </c>
      <c r="K34" s="55">
        <f t="shared" si="5"/>
        <v>3043</v>
      </c>
      <c r="L34" s="55">
        <f t="shared" si="5"/>
        <v>1745</v>
      </c>
      <c r="M34" s="55">
        <f t="shared" si="5"/>
        <v>436</v>
      </c>
      <c r="N34" s="55">
        <f t="shared" si="5"/>
        <v>4054</v>
      </c>
      <c r="O34" s="55">
        <f t="shared" si="5"/>
        <v>2989</v>
      </c>
      <c r="P34" s="55">
        <f t="shared" si="5"/>
        <v>2048</v>
      </c>
      <c r="Q34" s="55">
        <f t="shared" si="5"/>
        <v>1719</v>
      </c>
      <c r="R34" s="55">
        <f t="shared" si="5"/>
        <v>1687</v>
      </c>
      <c r="S34" s="55">
        <f t="shared" si="5"/>
        <v>421</v>
      </c>
      <c r="T34" s="55">
        <f t="shared" si="5"/>
        <v>1841</v>
      </c>
      <c r="U34" s="55">
        <f t="shared" si="5"/>
        <v>651</v>
      </c>
      <c r="V34" s="55">
        <f t="shared" si="5"/>
        <v>1316</v>
      </c>
      <c r="W34" s="55">
        <f t="shared" si="5"/>
        <v>4730</v>
      </c>
      <c r="X34" s="55">
        <f t="shared" si="5"/>
        <v>620</v>
      </c>
      <c r="Y34" s="55"/>
      <c r="Z34" s="32">
        <f>SUM(C34:X34)</f>
        <v>54669</v>
      </c>
    </row>
  </sheetData>
  <mergeCells count="2">
    <mergeCell ref="V2:Z3"/>
    <mergeCell ref="A32:L32"/>
  </mergeCells>
  <phoneticPr fontId="4"/>
  <conditionalFormatting sqref="C11">
    <cfRule type="containsBlanks" dxfId="25" priority="4">
      <formula>LEN(TRIM(C11))=0</formula>
    </cfRule>
  </conditionalFormatting>
  <conditionalFormatting sqref="D11:X11">
    <cfRule type="containsBlanks" dxfId="24" priority="3">
      <formula>LEN(TRIM(D11))=0</formula>
    </cfRule>
  </conditionalFormatting>
  <conditionalFormatting sqref="C12:C31">
    <cfRule type="containsBlanks" dxfId="23" priority="2">
      <formula>LEN(TRIM(C12))=0</formula>
    </cfRule>
  </conditionalFormatting>
  <conditionalFormatting sqref="D12:X31">
    <cfRule type="containsBlanks" dxfId="22" priority="1">
      <formula>LEN(TRIM(D12))=0</formula>
    </cfRule>
  </conditionalFormatting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  <colBreaks count="1" manualBreakCount="1">
    <brk id="12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A785-FD89-4915-8DD1-D5B41409E7CA}">
  <dimension ref="A1:V35"/>
  <sheetViews>
    <sheetView showGridLines="0" view="pageBreakPreview" zoomScaleNormal="100" zoomScaleSheetLayoutView="100" workbookViewId="0">
      <pane ySplit="4" topLeftCell="A5" activePane="bottomLeft" state="frozen"/>
      <selection activeCell="Q1" sqref="Q1"/>
      <selection pane="bottomLeft"/>
    </sheetView>
  </sheetViews>
  <sheetFormatPr defaultRowHeight="12" x14ac:dyDescent="0.4"/>
  <cols>
    <col min="1" max="1" width="8.75" style="40" customWidth="1"/>
    <col min="2" max="2" width="7.375" style="32" customWidth="1"/>
    <col min="3" max="18" width="6.875" style="32" customWidth="1"/>
    <col min="19" max="19" width="0.625" style="32" customWidth="1"/>
    <col min="20" max="20" width="8.75" style="32" customWidth="1"/>
    <col min="21" max="21" width="38.125" style="32" customWidth="1"/>
    <col min="22" max="22" width="7.125" style="50" customWidth="1"/>
    <col min="23" max="255" width="9" style="32"/>
    <col min="256" max="256" width="8.5" style="32" customWidth="1"/>
    <col min="257" max="273" width="8.625" style="32" customWidth="1"/>
    <col min="274" max="274" width="1.875" style="32" customWidth="1"/>
    <col min="275" max="275" width="9" style="32"/>
    <col min="276" max="276" width="7.125" style="32" customWidth="1"/>
    <col min="277" max="277" width="32.875" style="32" customWidth="1"/>
    <col min="278" max="511" width="9" style="32"/>
    <col min="512" max="512" width="8.5" style="32" customWidth="1"/>
    <col min="513" max="529" width="8.625" style="32" customWidth="1"/>
    <col min="530" max="530" width="1.875" style="32" customWidth="1"/>
    <col min="531" max="531" width="9" style="32"/>
    <col min="532" max="532" width="7.125" style="32" customWidth="1"/>
    <col min="533" max="533" width="32.875" style="32" customWidth="1"/>
    <col min="534" max="767" width="9" style="32"/>
    <col min="768" max="768" width="8.5" style="32" customWidth="1"/>
    <col min="769" max="785" width="8.625" style="32" customWidth="1"/>
    <col min="786" max="786" width="1.875" style="32" customWidth="1"/>
    <col min="787" max="787" width="9" style="32"/>
    <col min="788" max="788" width="7.125" style="32" customWidth="1"/>
    <col min="789" max="789" width="32.875" style="32" customWidth="1"/>
    <col min="790" max="1023" width="9" style="32"/>
    <col min="1024" max="1024" width="8.5" style="32" customWidth="1"/>
    <col min="1025" max="1041" width="8.625" style="32" customWidth="1"/>
    <col min="1042" max="1042" width="1.875" style="32" customWidth="1"/>
    <col min="1043" max="1043" width="9" style="32"/>
    <col min="1044" max="1044" width="7.125" style="32" customWidth="1"/>
    <col min="1045" max="1045" width="32.875" style="32" customWidth="1"/>
    <col min="1046" max="1279" width="9" style="32"/>
    <col min="1280" max="1280" width="8.5" style="32" customWidth="1"/>
    <col min="1281" max="1297" width="8.625" style="32" customWidth="1"/>
    <col min="1298" max="1298" width="1.875" style="32" customWidth="1"/>
    <col min="1299" max="1299" width="9" style="32"/>
    <col min="1300" max="1300" width="7.125" style="32" customWidth="1"/>
    <col min="1301" max="1301" width="32.875" style="32" customWidth="1"/>
    <col min="1302" max="1535" width="9" style="32"/>
    <col min="1536" max="1536" width="8.5" style="32" customWidth="1"/>
    <col min="1537" max="1553" width="8.625" style="32" customWidth="1"/>
    <col min="1554" max="1554" width="1.875" style="32" customWidth="1"/>
    <col min="1555" max="1555" width="9" style="32"/>
    <col min="1556" max="1556" width="7.125" style="32" customWidth="1"/>
    <col min="1557" max="1557" width="32.875" style="32" customWidth="1"/>
    <col min="1558" max="1791" width="9" style="32"/>
    <col min="1792" max="1792" width="8.5" style="32" customWidth="1"/>
    <col min="1793" max="1809" width="8.625" style="32" customWidth="1"/>
    <col min="1810" max="1810" width="1.875" style="32" customWidth="1"/>
    <col min="1811" max="1811" width="9" style="32"/>
    <col min="1812" max="1812" width="7.125" style="32" customWidth="1"/>
    <col min="1813" max="1813" width="32.875" style="32" customWidth="1"/>
    <col min="1814" max="2047" width="9" style="32"/>
    <col min="2048" max="2048" width="8.5" style="32" customWidth="1"/>
    <col min="2049" max="2065" width="8.625" style="32" customWidth="1"/>
    <col min="2066" max="2066" width="1.875" style="32" customWidth="1"/>
    <col min="2067" max="2067" width="9" style="32"/>
    <col min="2068" max="2068" width="7.125" style="32" customWidth="1"/>
    <col min="2069" max="2069" width="32.875" style="32" customWidth="1"/>
    <col min="2070" max="2303" width="9" style="32"/>
    <col min="2304" max="2304" width="8.5" style="32" customWidth="1"/>
    <col min="2305" max="2321" width="8.625" style="32" customWidth="1"/>
    <col min="2322" max="2322" width="1.875" style="32" customWidth="1"/>
    <col min="2323" max="2323" width="9" style="32"/>
    <col min="2324" max="2324" width="7.125" style="32" customWidth="1"/>
    <col min="2325" max="2325" width="32.875" style="32" customWidth="1"/>
    <col min="2326" max="2559" width="9" style="32"/>
    <col min="2560" max="2560" width="8.5" style="32" customWidth="1"/>
    <col min="2561" max="2577" width="8.625" style="32" customWidth="1"/>
    <col min="2578" max="2578" width="1.875" style="32" customWidth="1"/>
    <col min="2579" max="2579" width="9" style="32"/>
    <col min="2580" max="2580" width="7.125" style="32" customWidth="1"/>
    <col min="2581" max="2581" width="32.875" style="32" customWidth="1"/>
    <col min="2582" max="2815" width="9" style="32"/>
    <col min="2816" max="2816" width="8.5" style="32" customWidth="1"/>
    <col min="2817" max="2833" width="8.625" style="32" customWidth="1"/>
    <col min="2834" max="2834" width="1.875" style="32" customWidth="1"/>
    <col min="2835" max="2835" width="9" style="32"/>
    <col min="2836" max="2836" width="7.125" style="32" customWidth="1"/>
    <col min="2837" max="2837" width="32.875" style="32" customWidth="1"/>
    <col min="2838" max="3071" width="9" style="32"/>
    <col min="3072" max="3072" width="8.5" style="32" customWidth="1"/>
    <col min="3073" max="3089" width="8.625" style="32" customWidth="1"/>
    <col min="3090" max="3090" width="1.875" style="32" customWidth="1"/>
    <col min="3091" max="3091" width="9" style="32"/>
    <col min="3092" max="3092" width="7.125" style="32" customWidth="1"/>
    <col min="3093" max="3093" width="32.875" style="32" customWidth="1"/>
    <col min="3094" max="3327" width="9" style="32"/>
    <col min="3328" max="3328" width="8.5" style="32" customWidth="1"/>
    <col min="3329" max="3345" width="8.625" style="32" customWidth="1"/>
    <col min="3346" max="3346" width="1.875" style="32" customWidth="1"/>
    <col min="3347" max="3347" width="9" style="32"/>
    <col min="3348" max="3348" width="7.125" style="32" customWidth="1"/>
    <col min="3349" max="3349" width="32.875" style="32" customWidth="1"/>
    <col min="3350" max="3583" width="9" style="32"/>
    <col min="3584" max="3584" width="8.5" style="32" customWidth="1"/>
    <col min="3585" max="3601" width="8.625" style="32" customWidth="1"/>
    <col min="3602" max="3602" width="1.875" style="32" customWidth="1"/>
    <col min="3603" max="3603" width="9" style="32"/>
    <col min="3604" max="3604" width="7.125" style="32" customWidth="1"/>
    <col min="3605" max="3605" width="32.875" style="32" customWidth="1"/>
    <col min="3606" max="3839" width="9" style="32"/>
    <col min="3840" max="3840" width="8.5" style="32" customWidth="1"/>
    <col min="3841" max="3857" width="8.625" style="32" customWidth="1"/>
    <col min="3858" max="3858" width="1.875" style="32" customWidth="1"/>
    <col min="3859" max="3859" width="9" style="32"/>
    <col min="3860" max="3860" width="7.125" style="32" customWidth="1"/>
    <col min="3861" max="3861" width="32.875" style="32" customWidth="1"/>
    <col min="3862" max="4095" width="9" style="32"/>
    <col min="4096" max="4096" width="8.5" style="32" customWidth="1"/>
    <col min="4097" max="4113" width="8.625" style="32" customWidth="1"/>
    <col min="4114" max="4114" width="1.875" style="32" customWidth="1"/>
    <col min="4115" max="4115" width="9" style="32"/>
    <col min="4116" max="4116" width="7.125" style="32" customWidth="1"/>
    <col min="4117" max="4117" width="32.875" style="32" customWidth="1"/>
    <col min="4118" max="4351" width="9" style="32"/>
    <col min="4352" max="4352" width="8.5" style="32" customWidth="1"/>
    <col min="4353" max="4369" width="8.625" style="32" customWidth="1"/>
    <col min="4370" max="4370" width="1.875" style="32" customWidth="1"/>
    <col min="4371" max="4371" width="9" style="32"/>
    <col min="4372" max="4372" width="7.125" style="32" customWidth="1"/>
    <col min="4373" max="4373" width="32.875" style="32" customWidth="1"/>
    <col min="4374" max="4607" width="9" style="32"/>
    <col min="4608" max="4608" width="8.5" style="32" customWidth="1"/>
    <col min="4609" max="4625" width="8.625" style="32" customWidth="1"/>
    <col min="4626" max="4626" width="1.875" style="32" customWidth="1"/>
    <col min="4627" max="4627" width="9" style="32"/>
    <col min="4628" max="4628" width="7.125" style="32" customWidth="1"/>
    <col min="4629" max="4629" width="32.875" style="32" customWidth="1"/>
    <col min="4630" max="4863" width="9" style="32"/>
    <col min="4864" max="4864" width="8.5" style="32" customWidth="1"/>
    <col min="4865" max="4881" width="8.625" style="32" customWidth="1"/>
    <col min="4882" max="4882" width="1.875" style="32" customWidth="1"/>
    <col min="4883" max="4883" width="9" style="32"/>
    <col min="4884" max="4884" width="7.125" style="32" customWidth="1"/>
    <col min="4885" max="4885" width="32.875" style="32" customWidth="1"/>
    <col min="4886" max="5119" width="9" style="32"/>
    <col min="5120" max="5120" width="8.5" style="32" customWidth="1"/>
    <col min="5121" max="5137" width="8.625" style="32" customWidth="1"/>
    <col min="5138" max="5138" width="1.875" style="32" customWidth="1"/>
    <col min="5139" max="5139" width="9" style="32"/>
    <col min="5140" max="5140" width="7.125" style="32" customWidth="1"/>
    <col min="5141" max="5141" width="32.875" style="32" customWidth="1"/>
    <col min="5142" max="5375" width="9" style="32"/>
    <col min="5376" max="5376" width="8.5" style="32" customWidth="1"/>
    <col min="5377" max="5393" width="8.625" style="32" customWidth="1"/>
    <col min="5394" max="5394" width="1.875" style="32" customWidth="1"/>
    <col min="5395" max="5395" width="9" style="32"/>
    <col min="5396" max="5396" width="7.125" style="32" customWidth="1"/>
    <col min="5397" max="5397" width="32.875" style="32" customWidth="1"/>
    <col min="5398" max="5631" width="9" style="32"/>
    <col min="5632" max="5632" width="8.5" style="32" customWidth="1"/>
    <col min="5633" max="5649" width="8.625" style="32" customWidth="1"/>
    <col min="5650" max="5650" width="1.875" style="32" customWidth="1"/>
    <col min="5651" max="5651" width="9" style="32"/>
    <col min="5652" max="5652" width="7.125" style="32" customWidth="1"/>
    <col min="5653" max="5653" width="32.875" style="32" customWidth="1"/>
    <col min="5654" max="5887" width="9" style="32"/>
    <col min="5888" max="5888" width="8.5" style="32" customWidth="1"/>
    <col min="5889" max="5905" width="8.625" style="32" customWidth="1"/>
    <col min="5906" max="5906" width="1.875" style="32" customWidth="1"/>
    <col min="5907" max="5907" width="9" style="32"/>
    <col min="5908" max="5908" width="7.125" style="32" customWidth="1"/>
    <col min="5909" max="5909" width="32.875" style="32" customWidth="1"/>
    <col min="5910" max="6143" width="9" style="32"/>
    <col min="6144" max="6144" width="8.5" style="32" customWidth="1"/>
    <col min="6145" max="6161" width="8.625" style="32" customWidth="1"/>
    <col min="6162" max="6162" width="1.875" style="32" customWidth="1"/>
    <col min="6163" max="6163" width="9" style="32"/>
    <col min="6164" max="6164" width="7.125" style="32" customWidth="1"/>
    <col min="6165" max="6165" width="32.875" style="32" customWidth="1"/>
    <col min="6166" max="6399" width="9" style="32"/>
    <col min="6400" max="6400" width="8.5" style="32" customWidth="1"/>
    <col min="6401" max="6417" width="8.625" style="32" customWidth="1"/>
    <col min="6418" max="6418" width="1.875" style="32" customWidth="1"/>
    <col min="6419" max="6419" width="9" style="32"/>
    <col min="6420" max="6420" width="7.125" style="32" customWidth="1"/>
    <col min="6421" max="6421" width="32.875" style="32" customWidth="1"/>
    <col min="6422" max="6655" width="9" style="32"/>
    <col min="6656" max="6656" width="8.5" style="32" customWidth="1"/>
    <col min="6657" max="6673" width="8.625" style="32" customWidth="1"/>
    <col min="6674" max="6674" width="1.875" style="32" customWidth="1"/>
    <col min="6675" max="6675" width="9" style="32"/>
    <col min="6676" max="6676" width="7.125" style="32" customWidth="1"/>
    <col min="6677" max="6677" width="32.875" style="32" customWidth="1"/>
    <col min="6678" max="6911" width="9" style="32"/>
    <col min="6912" max="6912" width="8.5" style="32" customWidth="1"/>
    <col min="6913" max="6929" width="8.625" style="32" customWidth="1"/>
    <col min="6930" max="6930" width="1.875" style="32" customWidth="1"/>
    <col min="6931" max="6931" width="9" style="32"/>
    <col min="6932" max="6932" width="7.125" style="32" customWidth="1"/>
    <col min="6933" max="6933" width="32.875" style="32" customWidth="1"/>
    <col min="6934" max="7167" width="9" style="32"/>
    <col min="7168" max="7168" width="8.5" style="32" customWidth="1"/>
    <col min="7169" max="7185" width="8.625" style="32" customWidth="1"/>
    <col min="7186" max="7186" width="1.875" style="32" customWidth="1"/>
    <col min="7187" max="7187" width="9" style="32"/>
    <col min="7188" max="7188" width="7.125" style="32" customWidth="1"/>
    <col min="7189" max="7189" width="32.875" style="32" customWidth="1"/>
    <col min="7190" max="7423" width="9" style="32"/>
    <col min="7424" max="7424" width="8.5" style="32" customWidth="1"/>
    <col min="7425" max="7441" width="8.625" style="32" customWidth="1"/>
    <col min="7442" max="7442" width="1.875" style="32" customWidth="1"/>
    <col min="7443" max="7443" width="9" style="32"/>
    <col min="7444" max="7444" width="7.125" style="32" customWidth="1"/>
    <col min="7445" max="7445" width="32.875" style="32" customWidth="1"/>
    <col min="7446" max="7679" width="9" style="32"/>
    <col min="7680" max="7680" width="8.5" style="32" customWidth="1"/>
    <col min="7681" max="7697" width="8.625" style="32" customWidth="1"/>
    <col min="7698" max="7698" width="1.875" style="32" customWidth="1"/>
    <col min="7699" max="7699" width="9" style="32"/>
    <col min="7700" max="7700" width="7.125" style="32" customWidth="1"/>
    <col min="7701" max="7701" width="32.875" style="32" customWidth="1"/>
    <col min="7702" max="7935" width="9" style="32"/>
    <col min="7936" max="7936" width="8.5" style="32" customWidth="1"/>
    <col min="7937" max="7953" width="8.625" style="32" customWidth="1"/>
    <col min="7954" max="7954" width="1.875" style="32" customWidth="1"/>
    <col min="7955" max="7955" width="9" style="32"/>
    <col min="7956" max="7956" width="7.125" style="32" customWidth="1"/>
    <col min="7957" max="7957" width="32.875" style="32" customWidth="1"/>
    <col min="7958" max="8191" width="9" style="32"/>
    <col min="8192" max="8192" width="8.5" style="32" customWidth="1"/>
    <col min="8193" max="8209" width="8.625" style="32" customWidth="1"/>
    <col min="8210" max="8210" width="1.875" style="32" customWidth="1"/>
    <col min="8211" max="8211" width="9" style="32"/>
    <col min="8212" max="8212" width="7.125" style="32" customWidth="1"/>
    <col min="8213" max="8213" width="32.875" style="32" customWidth="1"/>
    <col min="8214" max="8447" width="9" style="32"/>
    <col min="8448" max="8448" width="8.5" style="32" customWidth="1"/>
    <col min="8449" max="8465" width="8.625" style="32" customWidth="1"/>
    <col min="8466" max="8466" width="1.875" style="32" customWidth="1"/>
    <col min="8467" max="8467" width="9" style="32"/>
    <col min="8468" max="8468" width="7.125" style="32" customWidth="1"/>
    <col min="8469" max="8469" width="32.875" style="32" customWidth="1"/>
    <col min="8470" max="8703" width="9" style="32"/>
    <col min="8704" max="8704" width="8.5" style="32" customWidth="1"/>
    <col min="8705" max="8721" width="8.625" style="32" customWidth="1"/>
    <col min="8722" max="8722" width="1.875" style="32" customWidth="1"/>
    <col min="8723" max="8723" width="9" style="32"/>
    <col min="8724" max="8724" width="7.125" style="32" customWidth="1"/>
    <col min="8725" max="8725" width="32.875" style="32" customWidth="1"/>
    <col min="8726" max="8959" width="9" style="32"/>
    <col min="8960" max="8960" width="8.5" style="32" customWidth="1"/>
    <col min="8961" max="8977" width="8.625" style="32" customWidth="1"/>
    <col min="8978" max="8978" width="1.875" style="32" customWidth="1"/>
    <col min="8979" max="8979" width="9" style="32"/>
    <col min="8980" max="8980" width="7.125" style="32" customWidth="1"/>
    <col min="8981" max="8981" width="32.875" style="32" customWidth="1"/>
    <col min="8982" max="9215" width="9" style="32"/>
    <col min="9216" max="9216" width="8.5" style="32" customWidth="1"/>
    <col min="9217" max="9233" width="8.625" style="32" customWidth="1"/>
    <col min="9234" max="9234" width="1.875" style="32" customWidth="1"/>
    <col min="9235" max="9235" width="9" style="32"/>
    <col min="9236" max="9236" width="7.125" style="32" customWidth="1"/>
    <col min="9237" max="9237" width="32.875" style="32" customWidth="1"/>
    <col min="9238" max="9471" width="9" style="32"/>
    <col min="9472" max="9472" width="8.5" style="32" customWidth="1"/>
    <col min="9473" max="9489" width="8.625" style="32" customWidth="1"/>
    <col min="9490" max="9490" width="1.875" style="32" customWidth="1"/>
    <col min="9491" max="9491" width="9" style="32"/>
    <col min="9492" max="9492" width="7.125" style="32" customWidth="1"/>
    <col min="9493" max="9493" width="32.875" style="32" customWidth="1"/>
    <col min="9494" max="9727" width="9" style="32"/>
    <col min="9728" max="9728" width="8.5" style="32" customWidth="1"/>
    <col min="9729" max="9745" width="8.625" style="32" customWidth="1"/>
    <col min="9746" max="9746" width="1.875" style="32" customWidth="1"/>
    <col min="9747" max="9747" width="9" style="32"/>
    <col min="9748" max="9748" width="7.125" style="32" customWidth="1"/>
    <col min="9749" max="9749" width="32.875" style="32" customWidth="1"/>
    <col min="9750" max="9983" width="9" style="32"/>
    <col min="9984" max="9984" width="8.5" style="32" customWidth="1"/>
    <col min="9985" max="10001" width="8.625" style="32" customWidth="1"/>
    <col min="10002" max="10002" width="1.875" style="32" customWidth="1"/>
    <col min="10003" max="10003" width="9" style="32"/>
    <col min="10004" max="10004" width="7.125" style="32" customWidth="1"/>
    <col min="10005" max="10005" width="32.875" style="32" customWidth="1"/>
    <col min="10006" max="10239" width="9" style="32"/>
    <col min="10240" max="10240" width="8.5" style="32" customWidth="1"/>
    <col min="10241" max="10257" width="8.625" style="32" customWidth="1"/>
    <col min="10258" max="10258" width="1.875" style="32" customWidth="1"/>
    <col min="10259" max="10259" width="9" style="32"/>
    <col min="10260" max="10260" width="7.125" style="32" customWidth="1"/>
    <col min="10261" max="10261" width="32.875" style="32" customWidth="1"/>
    <col min="10262" max="10495" width="9" style="32"/>
    <col min="10496" max="10496" width="8.5" style="32" customWidth="1"/>
    <col min="10497" max="10513" width="8.625" style="32" customWidth="1"/>
    <col min="10514" max="10514" width="1.875" style="32" customWidth="1"/>
    <col min="10515" max="10515" width="9" style="32"/>
    <col min="10516" max="10516" width="7.125" style="32" customWidth="1"/>
    <col min="10517" max="10517" width="32.875" style="32" customWidth="1"/>
    <col min="10518" max="10751" width="9" style="32"/>
    <col min="10752" max="10752" width="8.5" style="32" customWidth="1"/>
    <col min="10753" max="10769" width="8.625" style="32" customWidth="1"/>
    <col min="10770" max="10770" width="1.875" style="32" customWidth="1"/>
    <col min="10771" max="10771" width="9" style="32"/>
    <col min="10772" max="10772" width="7.125" style="32" customWidth="1"/>
    <col min="10773" max="10773" width="32.875" style="32" customWidth="1"/>
    <col min="10774" max="11007" width="9" style="32"/>
    <col min="11008" max="11008" width="8.5" style="32" customWidth="1"/>
    <col min="11009" max="11025" width="8.625" style="32" customWidth="1"/>
    <col min="11026" max="11026" width="1.875" style="32" customWidth="1"/>
    <col min="11027" max="11027" width="9" style="32"/>
    <col min="11028" max="11028" width="7.125" style="32" customWidth="1"/>
    <col min="11029" max="11029" width="32.875" style="32" customWidth="1"/>
    <col min="11030" max="11263" width="9" style="32"/>
    <col min="11264" max="11264" width="8.5" style="32" customWidth="1"/>
    <col min="11265" max="11281" width="8.625" style="32" customWidth="1"/>
    <col min="11282" max="11282" width="1.875" style="32" customWidth="1"/>
    <col min="11283" max="11283" width="9" style="32"/>
    <col min="11284" max="11284" width="7.125" style="32" customWidth="1"/>
    <col min="11285" max="11285" width="32.875" style="32" customWidth="1"/>
    <col min="11286" max="11519" width="9" style="32"/>
    <col min="11520" max="11520" width="8.5" style="32" customWidth="1"/>
    <col min="11521" max="11537" width="8.625" style="32" customWidth="1"/>
    <col min="11538" max="11538" width="1.875" style="32" customWidth="1"/>
    <col min="11539" max="11539" width="9" style="32"/>
    <col min="11540" max="11540" width="7.125" style="32" customWidth="1"/>
    <col min="11541" max="11541" width="32.875" style="32" customWidth="1"/>
    <col min="11542" max="11775" width="9" style="32"/>
    <col min="11776" max="11776" width="8.5" style="32" customWidth="1"/>
    <col min="11777" max="11793" width="8.625" style="32" customWidth="1"/>
    <col min="11794" max="11794" width="1.875" style="32" customWidth="1"/>
    <col min="11795" max="11795" width="9" style="32"/>
    <col min="11796" max="11796" width="7.125" style="32" customWidth="1"/>
    <col min="11797" max="11797" width="32.875" style="32" customWidth="1"/>
    <col min="11798" max="12031" width="9" style="32"/>
    <col min="12032" max="12032" width="8.5" style="32" customWidth="1"/>
    <col min="12033" max="12049" width="8.625" style="32" customWidth="1"/>
    <col min="12050" max="12050" width="1.875" style="32" customWidth="1"/>
    <col min="12051" max="12051" width="9" style="32"/>
    <col min="12052" max="12052" width="7.125" style="32" customWidth="1"/>
    <col min="12053" max="12053" width="32.875" style="32" customWidth="1"/>
    <col min="12054" max="12287" width="9" style="32"/>
    <col min="12288" max="12288" width="8.5" style="32" customWidth="1"/>
    <col min="12289" max="12305" width="8.625" style="32" customWidth="1"/>
    <col min="12306" max="12306" width="1.875" style="32" customWidth="1"/>
    <col min="12307" max="12307" width="9" style="32"/>
    <col min="12308" max="12308" width="7.125" style="32" customWidth="1"/>
    <col min="12309" max="12309" width="32.875" style="32" customWidth="1"/>
    <col min="12310" max="12543" width="9" style="32"/>
    <col min="12544" max="12544" width="8.5" style="32" customWidth="1"/>
    <col min="12545" max="12561" width="8.625" style="32" customWidth="1"/>
    <col min="12562" max="12562" width="1.875" style="32" customWidth="1"/>
    <col min="12563" max="12563" width="9" style="32"/>
    <col min="12564" max="12564" width="7.125" style="32" customWidth="1"/>
    <col min="12565" max="12565" width="32.875" style="32" customWidth="1"/>
    <col min="12566" max="12799" width="9" style="32"/>
    <col min="12800" max="12800" width="8.5" style="32" customWidth="1"/>
    <col min="12801" max="12817" width="8.625" style="32" customWidth="1"/>
    <col min="12818" max="12818" width="1.875" style="32" customWidth="1"/>
    <col min="12819" max="12819" width="9" style="32"/>
    <col min="12820" max="12820" width="7.125" style="32" customWidth="1"/>
    <col min="12821" max="12821" width="32.875" style="32" customWidth="1"/>
    <col min="12822" max="13055" width="9" style="32"/>
    <col min="13056" max="13056" width="8.5" style="32" customWidth="1"/>
    <col min="13057" max="13073" width="8.625" style="32" customWidth="1"/>
    <col min="13074" max="13074" width="1.875" style="32" customWidth="1"/>
    <col min="13075" max="13075" width="9" style="32"/>
    <col min="13076" max="13076" width="7.125" style="32" customWidth="1"/>
    <col min="13077" max="13077" width="32.875" style="32" customWidth="1"/>
    <col min="13078" max="13311" width="9" style="32"/>
    <col min="13312" max="13312" width="8.5" style="32" customWidth="1"/>
    <col min="13313" max="13329" width="8.625" style="32" customWidth="1"/>
    <col min="13330" max="13330" width="1.875" style="32" customWidth="1"/>
    <col min="13331" max="13331" width="9" style="32"/>
    <col min="13332" max="13332" width="7.125" style="32" customWidth="1"/>
    <col min="13333" max="13333" width="32.875" style="32" customWidth="1"/>
    <col min="13334" max="13567" width="9" style="32"/>
    <col min="13568" max="13568" width="8.5" style="32" customWidth="1"/>
    <col min="13569" max="13585" width="8.625" style="32" customWidth="1"/>
    <col min="13586" max="13586" width="1.875" style="32" customWidth="1"/>
    <col min="13587" max="13587" width="9" style="32"/>
    <col min="13588" max="13588" width="7.125" style="32" customWidth="1"/>
    <col min="13589" max="13589" width="32.875" style="32" customWidth="1"/>
    <col min="13590" max="13823" width="9" style="32"/>
    <col min="13824" max="13824" width="8.5" style="32" customWidth="1"/>
    <col min="13825" max="13841" width="8.625" style="32" customWidth="1"/>
    <col min="13842" max="13842" width="1.875" style="32" customWidth="1"/>
    <col min="13843" max="13843" width="9" style="32"/>
    <col min="13844" max="13844" width="7.125" style="32" customWidth="1"/>
    <col min="13845" max="13845" width="32.875" style="32" customWidth="1"/>
    <col min="13846" max="14079" width="9" style="32"/>
    <col min="14080" max="14080" width="8.5" style="32" customWidth="1"/>
    <col min="14081" max="14097" width="8.625" style="32" customWidth="1"/>
    <col min="14098" max="14098" width="1.875" style="32" customWidth="1"/>
    <col min="14099" max="14099" width="9" style="32"/>
    <col min="14100" max="14100" width="7.125" style="32" customWidth="1"/>
    <col min="14101" max="14101" width="32.875" style="32" customWidth="1"/>
    <col min="14102" max="14335" width="9" style="32"/>
    <col min="14336" max="14336" width="8.5" style="32" customWidth="1"/>
    <col min="14337" max="14353" width="8.625" style="32" customWidth="1"/>
    <col min="14354" max="14354" width="1.875" style="32" customWidth="1"/>
    <col min="14355" max="14355" width="9" style="32"/>
    <col min="14356" max="14356" width="7.125" style="32" customWidth="1"/>
    <col min="14357" max="14357" width="32.875" style="32" customWidth="1"/>
    <col min="14358" max="14591" width="9" style="32"/>
    <col min="14592" max="14592" width="8.5" style="32" customWidth="1"/>
    <col min="14593" max="14609" width="8.625" style="32" customWidth="1"/>
    <col min="14610" max="14610" width="1.875" style="32" customWidth="1"/>
    <col min="14611" max="14611" width="9" style="32"/>
    <col min="14612" max="14612" width="7.125" style="32" customWidth="1"/>
    <col min="14613" max="14613" width="32.875" style="32" customWidth="1"/>
    <col min="14614" max="14847" width="9" style="32"/>
    <col min="14848" max="14848" width="8.5" style="32" customWidth="1"/>
    <col min="14849" max="14865" width="8.625" style="32" customWidth="1"/>
    <col min="14866" max="14866" width="1.875" style="32" customWidth="1"/>
    <col min="14867" max="14867" width="9" style="32"/>
    <col min="14868" max="14868" width="7.125" style="32" customWidth="1"/>
    <col min="14869" max="14869" width="32.875" style="32" customWidth="1"/>
    <col min="14870" max="15103" width="9" style="32"/>
    <col min="15104" max="15104" width="8.5" style="32" customWidth="1"/>
    <col min="15105" max="15121" width="8.625" style="32" customWidth="1"/>
    <col min="15122" max="15122" width="1.875" style="32" customWidth="1"/>
    <col min="15123" max="15123" width="9" style="32"/>
    <col min="15124" max="15124" width="7.125" style="32" customWidth="1"/>
    <col min="15125" max="15125" width="32.875" style="32" customWidth="1"/>
    <col min="15126" max="15359" width="9" style="32"/>
    <col min="15360" max="15360" width="8.5" style="32" customWidth="1"/>
    <col min="15361" max="15377" width="8.625" style="32" customWidth="1"/>
    <col min="15378" max="15378" width="1.875" style="32" customWidth="1"/>
    <col min="15379" max="15379" width="9" style="32"/>
    <col min="15380" max="15380" width="7.125" style="32" customWidth="1"/>
    <col min="15381" max="15381" width="32.875" style="32" customWidth="1"/>
    <col min="15382" max="15615" width="9" style="32"/>
    <col min="15616" max="15616" width="8.5" style="32" customWidth="1"/>
    <col min="15617" max="15633" width="8.625" style="32" customWidth="1"/>
    <col min="15634" max="15634" width="1.875" style="32" customWidth="1"/>
    <col min="15635" max="15635" width="9" style="32"/>
    <col min="15636" max="15636" width="7.125" style="32" customWidth="1"/>
    <col min="15637" max="15637" width="32.875" style="32" customWidth="1"/>
    <col min="15638" max="15871" width="9" style="32"/>
    <col min="15872" max="15872" width="8.5" style="32" customWidth="1"/>
    <col min="15873" max="15889" width="8.625" style="32" customWidth="1"/>
    <col min="15890" max="15890" width="1.875" style="32" customWidth="1"/>
    <col min="15891" max="15891" width="9" style="32"/>
    <col min="15892" max="15892" width="7.125" style="32" customWidth="1"/>
    <col min="15893" max="15893" width="32.875" style="32" customWidth="1"/>
    <col min="15894" max="16127" width="9" style="32"/>
    <col min="16128" max="16128" width="8.5" style="32" customWidth="1"/>
    <col min="16129" max="16145" width="8.625" style="32" customWidth="1"/>
    <col min="16146" max="16146" width="1.875" style="32" customWidth="1"/>
    <col min="16147" max="16147" width="9" style="32"/>
    <col min="16148" max="16148" width="7.125" style="32" customWidth="1"/>
    <col min="16149" max="16149" width="32.875" style="32" customWidth="1"/>
    <col min="16150" max="16384" width="9" style="32"/>
  </cols>
  <sheetData>
    <row r="1" spans="1:22" s="28" customFormat="1" ht="37.5" customHeight="1" x14ac:dyDescent="0.4">
      <c r="A1" s="26" t="s">
        <v>196</v>
      </c>
      <c r="U1" s="29" t="s">
        <v>197</v>
      </c>
      <c r="V1" s="58"/>
    </row>
    <row r="2" spans="1:22" ht="18.75" customHeight="1" x14ac:dyDescent="0.4">
      <c r="A2" s="30"/>
      <c r="P2" s="171" t="s">
        <v>198</v>
      </c>
      <c r="Q2" s="171"/>
      <c r="R2" s="171"/>
      <c r="S2" s="171"/>
      <c r="T2" s="171"/>
    </row>
    <row r="3" spans="1:22" ht="11.25" customHeight="1" x14ac:dyDescent="0.4">
      <c r="A3" s="30"/>
      <c r="P3" s="172"/>
      <c r="Q3" s="172"/>
      <c r="R3" s="172"/>
      <c r="S3" s="172"/>
      <c r="T3" s="172"/>
      <c r="U3" s="55"/>
    </row>
    <row r="4" spans="1:22" s="40" customFormat="1" ht="24.95" customHeight="1" x14ac:dyDescent="0.4">
      <c r="A4" s="33" t="s">
        <v>146</v>
      </c>
      <c r="B4" s="37" t="s">
        <v>199</v>
      </c>
      <c r="C4" s="37" t="s">
        <v>200</v>
      </c>
      <c r="D4" s="37" t="s">
        <v>201</v>
      </c>
      <c r="E4" s="33" t="s">
        <v>202</v>
      </c>
      <c r="F4" s="34" t="s">
        <v>203</v>
      </c>
      <c r="G4" s="34" t="s">
        <v>204</v>
      </c>
      <c r="H4" s="34" t="s">
        <v>205</v>
      </c>
      <c r="I4" s="34" t="s">
        <v>206</v>
      </c>
      <c r="J4" s="34" t="s">
        <v>207</v>
      </c>
      <c r="K4" s="34" t="s">
        <v>208</v>
      </c>
      <c r="L4" s="34" t="s">
        <v>209</v>
      </c>
      <c r="M4" s="34" t="s">
        <v>210</v>
      </c>
      <c r="N4" s="34" t="s">
        <v>211</v>
      </c>
      <c r="O4" s="34" t="s">
        <v>212</v>
      </c>
      <c r="P4" s="34" t="s">
        <v>213</v>
      </c>
      <c r="Q4" s="34" t="s">
        <v>214</v>
      </c>
      <c r="R4" s="34" t="s">
        <v>215</v>
      </c>
      <c r="S4" s="33"/>
      <c r="T4" s="34" t="s">
        <v>146</v>
      </c>
      <c r="U4" s="45"/>
      <c r="V4" s="59"/>
    </row>
    <row r="5" spans="1:22" ht="26.25" customHeight="1" x14ac:dyDescent="0.4">
      <c r="A5" s="41" t="s">
        <v>147</v>
      </c>
      <c r="B5" s="60">
        <f t="shared" ref="B5:R5" si="0">B7+B8+B9</f>
        <v>3095</v>
      </c>
      <c r="C5" s="61">
        <f t="shared" si="0"/>
        <v>2569</v>
      </c>
      <c r="D5" s="61">
        <f t="shared" si="0"/>
        <v>3315</v>
      </c>
      <c r="E5" s="61">
        <f t="shared" si="0"/>
        <v>1913</v>
      </c>
      <c r="F5" s="61">
        <f t="shared" si="0"/>
        <v>3167</v>
      </c>
      <c r="G5" s="61">
        <f t="shared" si="0"/>
        <v>1238</v>
      </c>
      <c r="H5" s="61">
        <f t="shared" si="0"/>
        <v>1306</v>
      </c>
      <c r="I5" s="61">
        <f t="shared" si="0"/>
        <v>568</v>
      </c>
      <c r="J5" s="61">
        <f t="shared" si="0"/>
        <v>3414</v>
      </c>
      <c r="K5" s="61">
        <f t="shared" si="0"/>
        <v>382</v>
      </c>
      <c r="L5" s="61">
        <f t="shared" si="0"/>
        <v>911</v>
      </c>
      <c r="M5" s="61">
        <f t="shared" si="0"/>
        <v>2287</v>
      </c>
      <c r="N5" s="61">
        <f t="shared" si="0"/>
        <v>757</v>
      </c>
      <c r="O5" s="61">
        <f t="shared" si="0"/>
        <v>266</v>
      </c>
      <c r="P5" s="61">
        <f t="shared" si="0"/>
        <v>251</v>
      </c>
      <c r="Q5" s="61">
        <f t="shared" si="0"/>
        <v>406</v>
      </c>
      <c r="R5" s="61">
        <f t="shared" si="0"/>
        <v>4825</v>
      </c>
      <c r="S5" s="62"/>
      <c r="T5" s="44" t="s">
        <v>147</v>
      </c>
      <c r="U5" s="45"/>
      <c r="V5" s="59">
        <f>SUM(B5:R5)</f>
        <v>30670</v>
      </c>
    </row>
    <row r="6" spans="1:22" ht="26.25" customHeight="1" x14ac:dyDescent="0.4">
      <c r="A6" s="45"/>
      <c r="B6" s="63"/>
      <c r="D6" s="56"/>
      <c r="E6" s="56"/>
      <c r="I6" s="56"/>
      <c r="J6" s="56"/>
      <c r="K6" s="56"/>
      <c r="L6" s="56"/>
      <c r="T6" s="47"/>
      <c r="U6" s="45"/>
      <c r="V6" s="59"/>
    </row>
    <row r="7" spans="1:22" ht="26.25" customHeight="1" x14ac:dyDescent="0.4">
      <c r="A7" s="45" t="s">
        <v>170</v>
      </c>
      <c r="B7" s="64">
        <f t="shared" ref="B7:S7" si="1">SUM(B11:B13)</f>
        <v>238</v>
      </c>
      <c r="C7" s="59">
        <f t="shared" si="1"/>
        <v>228</v>
      </c>
      <c r="D7" s="59">
        <f t="shared" si="1"/>
        <v>366</v>
      </c>
      <c r="E7" s="59">
        <f t="shared" si="1"/>
        <v>129</v>
      </c>
      <c r="F7" s="59">
        <f t="shared" si="1"/>
        <v>359</v>
      </c>
      <c r="G7" s="59">
        <f t="shared" si="1"/>
        <v>90</v>
      </c>
      <c r="H7" s="59">
        <f t="shared" si="1"/>
        <v>85</v>
      </c>
      <c r="I7" s="59">
        <f t="shared" si="1"/>
        <v>39</v>
      </c>
      <c r="J7" s="59">
        <f t="shared" si="1"/>
        <v>421</v>
      </c>
      <c r="K7" s="59">
        <f t="shared" si="1"/>
        <v>22</v>
      </c>
      <c r="L7" s="59">
        <f t="shared" si="1"/>
        <v>68</v>
      </c>
      <c r="M7" s="59">
        <f t="shared" si="1"/>
        <v>176</v>
      </c>
      <c r="N7" s="59">
        <f t="shared" si="1"/>
        <v>47</v>
      </c>
      <c r="O7" s="59">
        <f t="shared" si="1"/>
        <v>9</v>
      </c>
      <c r="P7" s="59">
        <f t="shared" si="1"/>
        <v>6</v>
      </c>
      <c r="Q7" s="59">
        <f t="shared" si="1"/>
        <v>14</v>
      </c>
      <c r="R7" s="59">
        <f t="shared" si="1"/>
        <v>555</v>
      </c>
      <c r="S7" s="65">
        <f t="shared" si="1"/>
        <v>0</v>
      </c>
      <c r="T7" s="47" t="s">
        <v>170</v>
      </c>
      <c r="U7" s="45"/>
      <c r="V7" s="59">
        <f>SUM(B7:R7)</f>
        <v>2852</v>
      </c>
    </row>
    <row r="8" spans="1:22" ht="26.25" customHeight="1" x14ac:dyDescent="0.4">
      <c r="A8" s="45" t="s">
        <v>171</v>
      </c>
      <c r="B8" s="64">
        <f t="shared" ref="B8:S8" si="2">SUM(B14:B23)</f>
        <v>1461</v>
      </c>
      <c r="C8" s="59">
        <f t="shared" si="2"/>
        <v>1513</v>
      </c>
      <c r="D8" s="59">
        <f t="shared" si="2"/>
        <v>1797</v>
      </c>
      <c r="E8" s="59">
        <f t="shared" si="2"/>
        <v>839</v>
      </c>
      <c r="F8" s="59">
        <f t="shared" si="2"/>
        <v>1763</v>
      </c>
      <c r="G8" s="59">
        <f t="shared" si="2"/>
        <v>601</v>
      </c>
      <c r="H8" s="59">
        <f t="shared" si="2"/>
        <v>628</v>
      </c>
      <c r="I8" s="59">
        <f t="shared" si="2"/>
        <v>280</v>
      </c>
      <c r="J8" s="59">
        <f t="shared" si="2"/>
        <v>1812</v>
      </c>
      <c r="K8" s="59">
        <f t="shared" si="2"/>
        <v>167</v>
      </c>
      <c r="L8" s="59">
        <f t="shared" si="2"/>
        <v>351</v>
      </c>
      <c r="M8" s="59">
        <f t="shared" si="2"/>
        <v>1122</v>
      </c>
      <c r="N8" s="59">
        <f t="shared" si="2"/>
        <v>322</v>
      </c>
      <c r="O8" s="59">
        <f t="shared" si="2"/>
        <v>114</v>
      </c>
      <c r="P8" s="59">
        <f t="shared" si="2"/>
        <v>84</v>
      </c>
      <c r="Q8" s="59">
        <f t="shared" si="2"/>
        <v>128</v>
      </c>
      <c r="R8" s="59">
        <f t="shared" si="2"/>
        <v>2724</v>
      </c>
      <c r="S8" s="65">
        <f t="shared" si="2"/>
        <v>0</v>
      </c>
      <c r="T8" s="47" t="s">
        <v>171</v>
      </c>
      <c r="U8" s="45"/>
      <c r="V8" s="59">
        <f>SUM(B8:R8)</f>
        <v>15706</v>
      </c>
    </row>
    <row r="9" spans="1:22" ht="26.25" customHeight="1" x14ac:dyDescent="0.4">
      <c r="A9" s="45" t="s">
        <v>172</v>
      </c>
      <c r="B9" s="64">
        <f t="shared" ref="B9:S9" si="3">SUM(B24:B31)</f>
        <v>1396</v>
      </c>
      <c r="C9" s="59">
        <f t="shared" si="3"/>
        <v>828</v>
      </c>
      <c r="D9" s="59">
        <f t="shared" si="3"/>
        <v>1152</v>
      </c>
      <c r="E9" s="59">
        <f t="shared" si="3"/>
        <v>945</v>
      </c>
      <c r="F9" s="59">
        <f t="shared" si="3"/>
        <v>1045</v>
      </c>
      <c r="G9" s="59">
        <f t="shared" si="3"/>
        <v>547</v>
      </c>
      <c r="H9" s="59">
        <f t="shared" si="3"/>
        <v>593</v>
      </c>
      <c r="I9" s="59">
        <f t="shared" si="3"/>
        <v>249</v>
      </c>
      <c r="J9" s="59">
        <f t="shared" si="3"/>
        <v>1181</v>
      </c>
      <c r="K9" s="59">
        <f t="shared" si="3"/>
        <v>193</v>
      </c>
      <c r="L9" s="59">
        <f t="shared" si="3"/>
        <v>492</v>
      </c>
      <c r="M9" s="59">
        <f t="shared" si="3"/>
        <v>989</v>
      </c>
      <c r="N9" s="59">
        <f t="shared" si="3"/>
        <v>388</v>
      </c>
      <c r="O9" s="59">
        <f t="shared" si="3"/>
        <v>143</v>
      </c>
      <c r="P9" s="59">
        <f t="shared" si="3"/>
        <v>161</v>
      </c>
      <c r="Q9" s="59">
        <f t="shared" si="3"/>
        <v>264</v>
      </c>
      <c r="R9" s="59">
        <f t="shared" si="3"/>
        <v>1546</v>
      </c>
      <c r="S9" s="65">
        <f t="shared" si="3"/>
        <v>0</v>
      </c>
      <c r="T9" s="47" t="s">
        <v>172</v>
      </c>
      <c r="U9" s="45"/>
      <c r="V9" s="59">
        <f>SUM(B9:R9)</f>
        <v>12112</v>
      </c>
    </row>
    <row r="10" spans="1:22" ht="26.25" customHeight="1" x14ac:dyDescent="0.4">
      <c r="A10" s="45"/>
      <c r="B10" s="64"/>
      <c r="C10" s="50"/>
      <c r="D10" s="59"/>
      <c r="E10" s="59"/>
      <c r="F10" s="50"/>
      <c r="G10" s="50"/>
      <c r="H10" s="50"/>
      <c r="I10" s="59"/>
      <c r="J10" s="59"/>
      <c r="K10" s="59"/>
      <c r="L10" s="59"/>
      <c r="M10" s="50"/>
      <c r="N10" s="50"/>
      <c r="O10" s="50"/>
      <c r="P10" s="50"/>
      <c r="Q10" s="50"/>
      <c r="R10" s="50"/>
      <c r="T10" s="47"/>
      <c r="U10" s="45"/>
      <c r="V10" s="59"/>
    </row>
    <row r="11" spans="1:22" ht="26.25" customHeight="1" x14ac:dyDescent="0.4">
      <c r="A11" s="66" t="s">
        <v>173</v>
      </c>
      <c r="B11" s="48">
        <v>54</v>
      </c>
      <c r="C11" s="48">
        <v>78</v>
      </c>
      <c r="D11" s="48">
        <v>89</v>
      </c>
      <c r="E11" s="48">
        <v>25</v>
      </c>
      <c r="F11" s="48">
        <v>81</v>
      </c>
      <c r="G11" s="48">
        <v>23</v>
      </c>
      <c r="H11" s="48">
        <v>24</v>
      </c>
      <c r="I11" s="48">
        <v>8</v>
      </c>
      <c r="J11" s="48">
        <v>124</v>
      </c>
      <c r="K11" s="48">
        <v>4</v>
      </c>
      <c r="L11" s="48">
        <v>6</v>
      </c>
      <c r="M11" s="48">
        <v>47</v>
      </c>
      <c r="N11" s="48">
        <v>6</v>
      </c>
      <c r="O11" s="49">
        <v>3</v>
      </c>
      <c r="P11" s="48">
        <v>2</v>
      </c>
      <c r="Q11" s="48">
        <v>4</v>
      </c>
      <c r="R11" s="48">
        <v>137</v>
      </c>
      <c r="T11" s="47" t="s">
        <v>173</v>
      </c>
      <c r="U11" s="45"/>
      <c r="V11" s="59">
        <f t="shared" ref="V11:V31" si="4">SUM(B11:R11)</f>
        <v>715</v>
      </c>
    </row>
    <row r="12" spans="1:22" ht="26.25" customHeight="1" x14ac:dyDescent="0.4">
      <c r="A12" s="66" t="s">
        <v>174</v>
      </c>
      <c r="B12" s="48">
        <v>92</v>
      </c>
      <c r="C12" s="48">
        <v>77</v>
      </c>
      <c r="D12" s="48">
        <v>122</v>
      </c>
      <c r="E12" s="48">
        <v>44</v>
      </c>
      <c r="F12" s="48">
        <v>123</v>
      </c>
      <c r="G12" s="48">
        <v>29</v>
      </c>
      <c r="H12" s="48">
        <v>25</v>
      </c>
      <c r="I12" s="48">
        <v>15</v>
      </c>
      <c r="J12" s="48">
        <v>153</v>
      </c>
      <c r="K12" s="48">
        <v>8</v>
      </c>
      <c r="L12" s="48">
        <v>30</v>
      </c>
      <c r="M12" s="48">
        <v>54</v>
      </c>
      <c r="N12" s="48">
        <v>12</v>
      </c>
      <c r="O12" s="48">
        <v>2</v>
      </c>
      <c r="P12" s="48">
        <v>2</v>
      </c>
      <c r="Q12" s="48">
        <v>3</v>
      </c>
      <c r="R12" s="48">
        <v>191</v>
      </c>
      <c r="T12" s="47" t="s">
        <v>174</v>
      </c>
      <c r="U12" s="45"/>
      <c r="V12" s="59">
        <f t="shared" si="4"/>
        <v>982</v>
      </c>
    </row>
    <row r="13" spans="1:22" ht="26.25" customHeight="1" x14ac:dyDescent="0.4">
      <c r="A13" s="66" t="s">
        <v>175</v>
      </c>
      <c r="B13" s="48">
        <v>92</v>
      </c>
      <c r="C13" s="48">
        <v>73</v>
      </c>
      <c r="D13" s="48">
        <v>155</v>
      </c>
      <c r="E13" s="48">
        <v>60</v>
      </c>
      <c r="F13" s="48">
        <v>155</v>
      </c>
      <c r="G13" s="48">
        <v>38</v>
      </c>
      <c r="H13" s="48">
        <v>36</v>
      </c>
      <c r="I13" s="48">
        <v>16</v>
      </c>
      <c r="J13" s="48">
        <v>144</v>
      </c>
      <c r="K13" s="48">
        <v>10</v>
      </c>
      <c r="L13" s="48">
        <v>32</v>
      </c>
      <c r="M13" s="48">
        <v>75</v>
      </c>
      <c r="N13" s="48">
        <v>29</v>
      </c>
      <c r="O13" s="48">
        <v>4</v>
      </c>
      <c r="P13" s="48">
        <v>2</v>
      </c>
      <c r="Q13" s="48">
        <v>7</v>
      </c>
      <c r="R13" s="48">
        <v>227</v>
      </c>
      <c r="T13" s="47" t="s">
        <v>175</v>
      </c>
      <c r="U13" s="45"/>
      <c r="V13" s="59">
        <f t="shared" si="4"/>
        <v>1155</v>
      </c>
    </row>
    <row r="14" spans="1:22" ht="26.25" customHeight="1" x14ac:dyDescent="0.4">
      <c r="A14" s="66" t="s">
        <v>176</v>
      </c>
      <c r="B14" s="48">
        <v>106</v>
      </c>
      <c r="C14" s="48">
        <v>86</v>
      </c>
      <c r="D14" s="48">
        <v>155</v>
      </c>
      <c r="E14" s="48">
        <v>63</v>
      </c>
      <c r="F14" s="48">
        <v>148</v>
      </c>
      <c r="G14" s="48">
        <v>37</v>
      </c>
      <c r="H14" s="48">
        <v>46</v>
      </c>
      <c r="I14" s="48">
        <v>20</v>
      </c>
      <c r="J14" s="48">
        <v>134</v>
      </c>
      <c r="K14" s="48">
        <v>17</v>
      </c>
      <c r="L14" s="48">
        <v>27</v>
      </c>
      <c r="M14" s="48">
        <v>91</v>
      </c>
      <c r="N14" s="48">
        <v>23</v>
      </c>
      <c r="O14" s="48">
        <v>9</v>
      </c>
      <c r="P14" s="49" t="s">
        <v>194</v>
      </c>
      <c r="Q14" s="48">
        <v>3</v>
      </c>
      <c r="R14" s="48">
        <v>210</v>
      </c>
      <c r="T14" s="47" t="s">
        <v>176</v>
      </c>
      <c r="U14" s="45"/>
      <c r="V14" s="59">
        <f t="shared" si="4"/>
        <v>1175</v>
      </c>
    </row>
    <row r="15" spans="1:22" ht="26.25" customHeight="1" x14ac:dyDescent="0.4">
      <c r="A15" s="66" t="s">
        <v>177</v>
      </c>
      <c r="B15" s="48">
        <v>104</v>
      </c>
      <c r="C15" s="48">
        <v>173</v>
      </c>
      <c r="D15" s="48">
        <v>147</v>
      </c>
      <c r="E15" s="48">
        <v>68</v>
      </c>
      <c r="F15" s="48">
        <v>172</v>
      </c>
      <c r="G15" s="48">
        <v>51</v>
      </c>
      <c r="H15" s="48">
        <v>37</v>
      </c>
      <c r="I15" s="48">
        <v>21</v>
      </c>
      <c r="J15" s="48">
        <v>132</v>
      </c>
      <c r="K15" s="48">
        <v>14</v>
      </c>
      <c r="L15" s="48">
        <v>20</v>
      </c>
      <c r="M15" s="48">
        <v>112</v>
      </c>
      <c r="N15" s="48">
        <v>22</v>
      </c>
      <c r="O15" s="48">
        <v>7</v>
      </c>
      <c r="P15" s="48">
        <v>2</v>
      </c>
      <c r="Q15" s="48">
        <v>8</v>
      </c>
      <c r="R15" s="48">
        <v>192</v>
      </c>
      <c r="T15" s="47" t="s">
        <v>177</v>
      </c>
      <c r="U15" s="45"/>
      <c r="V15" s="59">
        <f t="shared" si="4"/>
        <v>1282</v>
      </c>
    </row>
    <row r="16" spans="1:22" ht="26.25" customHeight="1" x14ac:dyDescent="0.4">
      <c r="A16" s="66" t="s">
        <v>178</v>
      </c>
      <c r="B16" s="48">
        <v>101</v>
      </c>
      <c r="C16" s="48">
        <v>208</v>
      </c>
      <c r="D16" s="48">
        <v>121</v>
      </c>
      <c r="E16" s="48">
        <v>58</v>
      </c>
      <c r="F16" s="48">
        <v>150</v>
      </c>
      <c r="G16" s="48">
        <v>54</v>
      </c>
      <c r="H16" s="48">
        <v>38</v>
      </c>
      <c r="I16" s="48">
        <v>20</v>
      </c>
      <c r="J16" s="48">
        <v>132</v>
      </c>
      <c r="K16" s="48">
        <v>13</v>
      </c>
      <c r="L16" s="48">
        <v>22</v>
      </c>
      <c r="M16" s="48">
        <v>85</v>
      </c>
      <c r="N16" s="48">
        <v>16</v>
      </c>
      <c r="O16" s="48">
        <v>7</v>
      </c>
      <c r="P16" s="48">
        <v>4</v>
      </c>
      <c r="Q16" s="48">
        <v>7</v>
      </c>
      <c r="R16" s="48">
        <v>153</v>
      </c>
      <c r="T16" s="47" t="s">
        <v>178</v>
      </c>
      <c r="U16" s="45"/>
      <c r="V16" s="59">
        <f t="shared" si="4"/>
        <v>1189</v>
      </c>
    </row>
    <row r="17" spans="1:22" ht="26.25" customHeight="1" x14ac:dyDescent="0.4">
      <c r="A17" s="66" t="s">
        <v>179</v>
      </c>
      <c r="B17" s="48">
        <v>106</v>
      </c>
      <c r="C17" s="48">
        <v>170</v>
      </c>
      <c r="D17" s="48">
        <v>122</v>
      </c>
      <c r="E17" s="48">
        <v>45</v>
      </c>
      <c r="F17" s="48">
        <v>122</v>
      </c>
      <c r="G17" s="48">
        <v>46</v>
      </c>
      <c r="H17" s="48">
        <v>51</v>
      </c>
      <c r="I17" s="48">
        <v>17</v>
      </c>
      <c r="J17" s="48">
        <v>154</v>
      </c>
      <c r="K17" s="48">
        <v>14</v>
      </c>
      <c r="L17" s="48">
        <v>18</v>
      </c>
      <c r="M17" s="48">
        <v>91</v>
      </c>
      <c r="N17" s="48">
        <v>24</v>
      </c>
      <c r="O17" s="48">
        <v>4</v>
      </c>
      <c r="P17" s="48">
        <v>7</v>
      </c>
      <c r="Q17" s="48">
        <v>6</v>
      </c>
      <c r="R17" s="48">
        <v>229</v>
      </c>
      <c r="T17" s="47" t="s">
        <v>179</v>
      </c>
      <c r="U17" s="45"/>
      <c r="V17" s="59">
        <f t="shared" si="4"/>
        <v>1226</v>
      </c>
    </row>
    <row r="18" spans="1:22" ht="26.25" customHeight="1" x14ac:dyDescent="0.4">
      <c r="A18" s="66" t="s">
        <v>180</v>
      </c>
      <c r="B18" s="48">
        <v>136</v>
      </c>
      <c r="C18" s="48">
        <v>190</v>
      </c>
      <c r="D18" s="48">
        <v>188</v>
      </c>
      <c r="E18" s="48">
        <v>59</v>
      </c>
      <c r="F18" s="48">
        <v>177</v>
      </c>
      <c r="G18" s="48">
        <v>36</v>
      </c>
      <c r="H18" s="48">
        <v>56</v>
      </c>
      <c r="I18" s="48">
        <v>20</v>
      </c>
      <c r="J18" s="48">
        <v>193</v>
      </c>
      <c r="K18" s="48">
        <v>5</v>
      </c>
      <c r="L18" s="48">
        <v>29</v>
      </c>
      <c r="M18" s="48">
        <v>100</v>
      </c>
      <c r="N18" s="48">
        <v>24</v>
      </c>
      <c r="O18" s="48">
        <v>6</v>
      </c>
      <c r="P18" s="48">
        <v>8</v>
      </c>
      <c r="Q18" s="48">
        <v>15</v>
      </c>
      <c r="R18" s="48">
        <v>283</v>
      </c>
      <c r="T18" s="47" t="s">
        <v>180</v>
      </c>
      <c r="U18" s="45"/>
      <c r="V18" s="59">
        <f t="shared" si="4"/>
        <v>1525</v>
      </c>
    </row>
    <row r="19" spans="1:22" ht="26.25" customHeight="1" x14ac:dyDescent="0.4">
      <c r="A19" s="66" t="s">
        <v>181</v>
      </c>
      <c r="B19" s="48">
        <v>140</v>
      </c>
      <c r="C19" s="48">
        <v>126</v>
      </c>
      <c r="D19" s="48">
        <v>177</v>
      </c>
      <c r="E19" s="48">
        <v>85</v>
      </c>
      <c r="F19" s="48">
        <v>198</v>
      </c>
      <c r="G19" s="48">
        <v>58</v>
      </c>
      <c r="H19" s="48">
        <v>55</v>
      </c>
      <c r="I19" s="48">
        <v>21</v>
      </c>
      <c r="J19" s="48">
        <v>189</v>
      </c>
      <c r="K19" s="48">
        <v>11</v>
      </c>
      <c r="L19" s="48">
        <v>57</v>
      </c>
      <c r="M19" s="48">
        <v>103</v>
      </c>
      <c r="N19" s="48">
        <v>36</v>
      </c>
      <c r="O19" s="48">
        <v>13</v>
      </c>
      <c r="P19" s="48">
        <v>4</v>
      </c>
      <c r="Q19" s="48">
        <v>12</v>
      </c>
      <c r="R19" s="48">
        <v>294</v>
      </c>
      <c r="T19" s="47" t="s">
        <v>181</v>
      </c>
      <c r="U19" s="45"/>
      <c r="V19" s="59">
        <f t="shared" si="4"/>
        <v>1579</v>
      </c>
    </row>
    <row r="20" spans="1:22" ht="26.25" customHeight="1" x14ac:dyDescent="0.4">
      <c r="A20" s="66" t="s">
        <v>182</v>
      </c>
      <c r="B20" s="48">
        <v>177</v>
      </c>
      <c r="C20" s="48">
        <v>120</v>
      </c>
      <c r="D20" s="48">
        <v>211</v>
      </c>
      <c r="E20" s="48">
        <v>112</v>
      </c>
      <c r="F20" s="48">
        <v>180</v>
      </c>
      <c r="G20" s="48">
        <v>66</v>
      </c>
      <c r="H20" s="48">
        <v>62</v>
      </c>
      <c r="I20" s="48">
        <v>44</v>
      </c>
      <c r="J20" s="48">
        <v>215</v>
      </c>
      <c r="K20" s="48">
        <v>11</v>
      </c>
      <c r="L20" s="48">
        <v>51</v>
      </c>
      <c r="M20" s="48">
        <v>130</v>
      </c>
      <c r="N20" s="48">
        <v>44</v>
      </c>
      <c r="O20" s="48">
        <v>9</v>
      </c>
      <c r="P20" s="48">
        <v>3</v>
      </c>
      <c r="Q20" s="48">
        <v>12</v>
      </c>
      <c r="R20" s="48">
        <v>303</v>
      </c>
      <c r="T20" s="47" t="s">
        <v>182</v>
      </c>
      <c r="U20" s="45"/>
      <c r="V20" s="59">
        <f t="shared" si="4"/>
        <v>1750</v>
      </c>
    </row>
    <row r="21" spans="1:22" ht="26.25" customHeight="1" x14ac:dyDescent="0.4">
      <c r="A21" s="66" t="s">
        <v>183</v>
      </c>
      <c r="B21" s="48">
        <v>193</v>
      </c>
      <c r="C21" s="48">
        <v>146</v>
      </c>
      <c r="D21" s="48">
        <v>247</v>
      </c>
      <c r="E21" s="48">
        <v>111</v>
      </c>
      <c r="F21" s="48">
        <v>225</v>
      </c>
      <c r="G21" s="48">
        <v>78</v>
      </c>
      <c r="H21" s="48">
        <v>67</v>
      </c>
      <c r="I21" s="48">
        <v>32</v>
      </c>
      <c r="J21" s="48">
        <v>209</v>
      </c>
      <c r="K21" s="48">
        <v>25</v>
      </c>
      <c r="L21" s="48">
        <v>53</v>
      </c>
      <c r="M21" s="48">
        <v>150</v>
      </c>
      <c r="N21" s="48">
        <v>36</v>
      </c>
      <c r="O21" s="48">
        <v>21</v>
      </c>
      <c r="P21" s="48">
        <v>15</v>
      </c>
      <c r="Q21" s="48">
        <v>13</v>
      </c>
      <c r="R21" s="48">
        <v>314</v>
      </c>
      <c r="T21" s="47" t="s">
        <v>183</v>
      </c>
      <c r="U21" s="45"/>
      <c r="V21" s="59">
        <f t="shared" si="4"/>
        <v>1935</v>
      </c>
    </row>
    <row r="22" spans="1:22" ht="26.25" customHeight="1" x14ac:dyDescent="0.4">
      <c r="A22" s="66" t="s">
        <v>184</v>
      </c>
      <c r="B22" s="48">
        <v>177</v>
      </c>
      <c r="C22" s="48">
        <v>129</v>
      </c>
      <c r="D22" s="48">
        <v>191</v>
      </c>
      <c r="E22" s="48">
        <v>107</v>
      </c>
      <c r="F22" s="48">
        <v>211</v>
      </c>
      <c r="G22" s="48">
        <v>80</v>
      </c>
      <c r="H22" s="48">
        <v>95</v>
      </c>
      <c r="I22" s="48">
        <v>45</v>
      </c>
      <c r="J22" s="48">
        <v>225</v>
      </c>
      <c r="K22" s="48">
        <v>33</v>
      </c>
      <c r="L22" s="48">
        <v>32</v>
      </c>
      <c r="M22" s="48">
        <v>138</v>
      </c>
      <c r="N22" s="48">
        <v>44</v>
      </c>
      <c r="O22" s="48">
        <v>15</v>
      </c>
      <c r="P22" s="48">
        <v>14</v>
      </c>
      <c r="Q22" s="48">
        <v>23</v>
      </c>
      <c r="R22" s="48">
        <v>336</v>
      </c>
      <c r="T22" s="47" t="s">
        <v>184</v>
      </c>
      <c r="U22" s="45"/>
      <c r="V22" s="59">
        <f t="shared" si="4"/>
        <v>1895</v>
      </c>
    </row>
    <row r="23" spans="1:22" ht="26.25" customHeight="1" x14ac:dyDescent="0.4">
      <c r="A23" s="66" t="s">
        <v>185</v>
      </c>
      <c r="B23" s="48">
        <v>221</v>
      </c>
      <c r="C23" s="48">
        <v>165</v>
      </c>
      <c r="D23" s="48">
        <v>238</v>
      </c>
      <c r="E23" s="48">
        <v>131</v>
      </c>
      <c r="F23" s="48">
        <v>180</v>
      </c>
      <c r="G23" s="48">
        <v>95</v>
      </c>
      <c r="H23" s="48">
        <v>121</v>
      </c>
      <c r="I23" s="48">
        <v>40</v>
      </c>
      <c r="J23" s="48">
        <v>229</v>
      </c>
      <c r="K23" s="48">
        <v>24</v>
      </c>
      <c r="L23" s="48">
        <v>42</v>
      </c>
      <c r="M23" s="48">
        <v>122</v>
      </c>
      <c r="N23" s="48">
        <v>53</v>
      </c>
      <c r="O23" s="48">
        <v>23</v>
      </c>
      <c r="P23" s="48">
        <v>27</v>
      </c>
      <c r="Q23" s="48">
        <v>29</v>
      </c>
      <c r="R23" s="48">
        <v>410</v>
      </c>
      <c r="T23" s="47" t="s">
        <v>185</v>
      </c>
      <c r="U23" s="45"/>
      <c r="V23" s="59">
        <f t="shared" si="4"/>
        <v>2150</v>
      </c>
    </row>
    <row r="24" spans="1:22" ht="26.25" customHeight="1" x14ac:dyDescent="0.4">
      <c r="A24" s="66" t="s">
        <v>186</v>
      </c>
      <c r="B24" s="48">
        <v>264</v>
      </c>
      <c r="C24" s="48">
        <v>172</v>
      </c>
      <c r="D24" s="48">
        <v>233</v>
      </c>
      <c r="E24" s="48">
        <v>167</v>
      </c>
      <c r="F24" s="48">
        <v>239</v>
      </c>
      <c r="G24" s="48">
        <v>113</v>
      </c>
      <c r="H24" s="48">
        <v>107</v>
      </c>
      <c r="I24" s="48">
        <v>41</v>
      </c>
      <c r="J24" s="48">
        <v>267</v>
      </c>
      <c r="K24" s="48">
        <v>27</v>
      </c>
      <c r="L24" s="48">
        <v>91</v>
      </c>
      <c r="M24" s="48">
        <v>185</v>
      </c>
      <c r="N24" s="48">
        <v>78</v>
      </c>
      <c r="O24" s="48">
        <v>20</v>
      </c>
      <c r="P24" s="48">
        <v>26</v>
      </c>
      <c r="Q24" s="48">
        <v>40</v>
      </c>
      <c r="R24" s="48">
        <v>467</v>
      </c>
      <c r="T24" s="47" t="s">
        <v>186</v>
      </c>
      <c r="U24" s="45"/>
      <c r="V24" s="59">
        <f t="shared" si="4"/>
        <v>2537</v>
      </c>
    </row>
    <row r="25" spans="1:22" ht="26.25" customHeight="1" x14ac:dyDescent="0.4">
      <c r="A25" s="66" t="s">
        <v>187</v>
      </c>
      <c r="B25" s="48">
        <v>319</v>
      </c>
      <c r="C25" s="48">
        <v>166</v>
      </c>
      <c r="D25" s="48">
        <v>312</v>
      </c>
      <c r="E25" s="48">
        <v>202</v>
      </c>
      <c r="F25" s="48">
        <v>253</v>
      </c>
      <c r="G25" s="48">
        <v>137</v>
      </c>
      <c r="H25" s="48">
        <v>131</v>
      </c>
      <c r="I25" s="48">
        <v>61</v>
      </c>
      <c r="J25" s="48">
        <v>281</v>
      </c>
      <c r="K25" s="48">
        <v>53</v>
      </c>
      <c r="L25" s="48">
        <v>133</v>
      </c>
      <c r="M25" s="48">
        <v>213</v>
      </c>
      <c r="N25" s="48">
        <v>84</v>
      </c>
      <c r="O25" s="48">
        <v>26</v>
      </c>
      <c r="P25" s="48">
        <v>37</v>
      </c>
      <c r="Q25" s="48">
        <v>63</v>
      </c>
      <c r="R25" s="48">
        <v>500</v>
      </c>
      <c r="T25" s="47" t="s">
        <v>187</v>
      </c>
      <c r="U25" s="45"/>
      <c r="V25" s="59">
        <f t="shared" si="4"/>
        <v>2971</v>
      </c>
    </row>
    <row r="26" spans="1:22" ht="26.25" customHeight="1" x14ac:dyDescent="0.4">
      <c r="A26" s="66" t="s">
        <v>188</v>
      </c>
      <c r="B26" s="48">
        <v>280</v>
      </c>
      <c r="C26" s="48">
        <v>165</v>
      </c>
      <c r="D26" s="48">
        <v>245</v>
      </c>
      <c r="E26" s="48">
        <v>198</v>
      </c>
      <c r="F26" s="48">
        <v>196</v>
      </c>
      <c r="G26" s="48">
        <v>89</v>
      </c>
      <c r="H26" s="48">
        <v>129</v>
      </c>
      <c r="I26" s="48">
        <v>56</v>
      </c>
      <c r="J26" s="48">
        <v>241</v>
      </c>
      <c r="K26" s="48">
        <v>36</v>
      </c>
      <c r="L26" s="48">
        <v>98</v>
      </c>
      <c r="M26" s="48">
        <v>212</v>
      </c>
      <c r="N26" s="48">
        <v>79</v>
      </c>
      <c r="O26" s="48">
        <v>38</v>
      </c>
      <c r="P26" s="48">
        <v>29</v>
      </c>
      <c r="Q26" s="48">
        <v>53</v>
      </c>
      <c r="R26" s="48">
        <v>259</v>
      </c>
      <c r="T26" s="47" t="s">
        <v>188</v>
      </c>
      <c r="U26" s="45"/>
      <c r="V26" s="59">
        <f t="shared" si="4"/>
        <v>2403</v>
      </c>
    </row>
    <row r="27" spans="1:22" ht="26.25" customHeight="1" x14ac:dyDescent="0.4">
      <c r="A27" s="66" t="s">
        <v>189</v>
      </c>
      <c r="B27" s="48">
        <v>219</v>
      </c>
      <c r="C27" s="48">
        <v>141</v>
      </c>
      <c r="D27" s="48">
        <v>152</v>
      </c>
      <c r="E27" s="48">
        <v>163</v>
      </c>
      <c r="F27" s="48">
        <v>147</v>
      </c>
      <c r="G27" s="48">
        <v>90</v>
      </c>
      <c r="H27" s="48">
        <v>91</v>
      </c>
      <c r="I27" s="48">
        <v>38</v>
      </c>
      <c r="J27" s="48">
        <v>158</v>
      </c>
      <c r="K27" s="48">
        <v>46</v>
      </c>
      <c r="L27" s="48">
        <v>78</v>
      </c>
      <c r="M27" s="48">
        <v>170</v>
      </c>
      <c r="N27" s="48">
        <v>59</v>
      </c>
      <c r="O27" s="48">
        <v>23</v>
      </c>
      <c r="P27" s="48">
        <v>36</v>
      </c>
      <c r="Q27" s="48">
        <v>37</v>
      </c>
      <c r="R27" s="48">
        <v>176</v>
      </c>
      <c r="T27" s="47" t="s">
        <v>189</v>
      </c>
      <c r="U27" s="45"/>
      <c r="V27" s="59">
        <f t="shared" si="4"/>
        <v>1824</v>
      </c>
    </row>
    <row r="28" spans="1:22" ht="26.25" customHeight="1" x14ac:dyDescent="0.4">
      <c r="A28" s="66" t="s">
        <v>190</v>
      </c>
      <c r="B28" s="48">
        <v>163</v>
      </c>
      <c r="C28" s="48">
        <v>101</v>
      </c>
      <c r="D28" s="48">
        <v>123</v>
      </c>
      <c r="E28" s="48">
        <v>115</v>
      </c>
      <c r="F28" s="48">
        <v>103</v>
      </c>
      <c r="G28" s="48">
        <v>65</v>
      </c>
      <c r="H28" s="48">
        <v>80</v>
      </c>
      <c r="I28" s="48">
        <v>31</v>
      </c>
      <c r="J28" s="48">
        <v>133</v>
      </c>
      <c r="K28" s="48">
        <v>21</v>
      </c>
      <c r="L28" s="48">
        <v>48</v>
      </c>
      <c r="M28" s="48">
        <v>113</v>
      </c>
      <c r="N28" s="48">
        <v>50</v>
      </c>
      <c r="O28" s="48">
        <v>16</v>
      </c>
      <c r="P28" s="48">
        <v>14</v>
      </c>
      <c r="Q28" s="48">
        <v>36</v>
      </c>
      <c r="R28" s="48">
        <v>86</v>
      </c>
      <c r="T28" s="47" t="s">
        <v>190</v>
      </c>
      <c r="U28" s="45"/>
      <c r="V28" s="59">
        <f t="shared" si="4"/>
        <v>1298</v>
      </c>
    </row>
    <row r="29" spans="1:22" ht="26.25" customHeight="1" x14ac:dyDescent="0.4">
      <c r="A29" s="66" t="s">
        <v>191</v>
      </c>
      <c r="B29" s="48">
        <v>106</v>
      </c>
      <c r="C29" s="48">
        <v>57</v>
      </c>
      <c r="D29" s="48">
        <v>59</v>
      </c>
      <c r="E29" s="48">
        <v>76</v>
      </c>
      <c r="F29" s="48">
        <v>76</v>
      </c>
      <c r="G29" s="48">
        <v>41</v>
      </c>
      <c r="H29" s="48">
        <v>40</v>
      </c>
      <c r="I29" s="48">
        <v>16</v>
      </c>
      <c r="J29" s="48">
        <v>58</v>
      </c>
      <c r="K29" s="48">
        <v>8</v>
      </c>
      <c r="L29" s="48">
        <v>35</v>
      </c>
      <c r="M29" s="48">
        <v>62</v>
      </c>
      <c r="N29" s="48">
        <v>26</v>
      </c>
      <c r="O29" s="48">
        <v>15</v>
      </c>
      <c r="P29" s="48">
        <v>10</v>
      </c>
      <c r="Q29" s="48">
        <v>13</v>
      </c>
      <c r="R29" s="48">
        <v>43</v>
      </c>
      <c r="T29" s="47" t="s">
        <v>191</v>
      </c>
      <c r="U29" s="45"/>
      <c r="V29" s="59">
        <f t="shared" si="4"/>
        <v>741</v>
      </c>
    </row>
    <row r="30" spans="1:22" ht="26.25" customHeight="1" x14ac:dyDescent="0.4">
      <c r="A30" s="66" t="s">
        <v>192</v>
      </c>
      <c r="B30" s="48">
        <v>39</v>
      </c>
      <c r="C30" s="48">
        <v>24</v>
      </c>
      <c r="D30" s="48">
        <v>23</v>
      </c>
      <c r="E30" s="48">
        <v>22</v>
      </c>
      <c r="F30" s="48">
        <v>29</v>
      </c>
      <c r="G30" s="48">
        <v>12</v>
      </c>
      <c r="H30" s="48">
        <v>15</v>
      </c>
      <c r="I30" s="48">
        <v>6</v>
      </c>
      <c r="J30" s="48">
        <v>36</v>
      </c>
      <c r="K30" s="48">
        <v>2</v>
      </c>
      <c r="L30" s="48">
        <v>7</v>
      </c>
      <c r="M30" s="48">
        <v>28</v>
      </c>
      <c r="N30" s="48">
        <v>8</v>
      </c>
      <c r="O30" s="48">
        <v>5</v>
      </c>
      <c r="P30" s="48">
        <v>8</v>
      </c>
      <c r="Q30" s="48">
        <v>21</v>
      </c>
      <c r="R30" s="48">
        <v>12</v>
      </c>
      <c r="T30" s="47" t="s">
        <v>192</v>
      </c>
      <c r="U30" s="45"/>
      <c r="V30" s="59">
        <f t="shared" si="4"/>
        <v>297</v>
      </c>
    </row>
    <row r="31" spans="1:22" s="55" customFormat="1" ht="26.25" customHeight="1" x14ac:dyDescent="0.4">
      <c r="A31" s="67" t="s">
        <v>193</v>
      </c>
      <c r="B31" s="68">
        <v>6</v>
      </c>
      <c r="C31" s="53">
        <v>2</v>
      </c>
      <c r="D31" s="53">
        <v>5</v>
      </c>
      <c r="E31" s="53">
        <v>2</v>
      </c>
      <c r="F31" s="53">
        <v>2</v>
      </c>
      <c r="G31" s="52" t="s">
        <v>194</v>
      </c>
      <c r="H31" s="52" t="s">
        <v>195</v>
      </c>
      <c r="I31" s="52" t="s">
        <v>194</v>
      </c>
      <c r="J31" s="53">
        <v>7</v>
      </c>
      <c r="K31" s="52">
        <v>0</v>
      </c>
      <c r="L31" s="53">
        <v>2</v>
      </c>
      <c r="M31" s="53">
        <v>6</v>
      </c>
      <c r="N31" s="53">
        <v>4</v>
      </c>
      <c r="O31" s="52" t="s">
        <v>194</v>
      </c>
      <c r="P31" s="53">
        <v>1</v>
      </c>
      <c r="Q31" s="53">
        <v>1</v>
      </c>
      <c r="R31" s="53">
        <v>3</v>
      </c>
      <c r="S31" s="67"/>
      <c r="T31" s="54" t="s">
        <v>193</v>
      </c>
      <c r="U31" s="57"/>
      <c r="V31" s="57">
        <f t="shared" si="4"/>
        <v>41</v>
      </c>
    </row>
    <row r="32" spans="1:22" ht="15" customHeight="1" x14ac:dyDescent="0.4">
      <c r="T32" s="69" t="s">
        <v>216</v>
      </c>
      <c r="U32" s="55"/>
    </row>
    <row r="35" spans="1:22" s="70" customFormat="1" ht="18.75" x14ac:dyDescent="0.4">
      <c r="A35" s="40"/>
      <c r="B35" s="32">
        <f t="shared" ref="B35:R35" si="5">SUM(B11:B32)</f>
        <v>3095</v>
      </c>
      <c r="C35" s="32">
        <f t="shared" si="5"/>
        <v>2569</v>
      </c>
      <c r="D35" s="32">
        <f t="shared" si="5"/>
        <v>3315</v>
      </c>
      <c r="E35" s="32">
        <f t="shared" si="5"/>
        <v>1913</v>
      </c>
      <c r="F35" s="32">
        <f t="shared" si="5"/>
        <v>3167</v>
      </c>
      <c r="G35" s="32">
        <f t="shared" si="5"/>
        <v>1238</v>
      </c>
      <c r="H35" s="32">
        <f t="shared" si="5"/>
        <v>1306</v>
      </c>
      <c r="I35" s="32">
        <f t="shared" si="5"/>
        <v>568</v>
      </c>
      <c r="J35" s="32">
        <f t="shared" si="5"/>
        <v>3414</v>
      </c>
      <c r="K35" s="32">
        <f t="shared" si="5"/>
        <v>382</v>
      </c>
      <c r="L35" s="32">
        <f t="shared" si="5"/>
        <v>911</v>
      </c>
      <c r="M35" s="32">
        <f t="shared" si="5"/>
        <v>2287</v>
      </c>
      <c r="N35" s="32">
        <f t="shared" si="5"/>
        <v>757</v>
      </c>
      <c r="O35" s="32">
        <f t="shared" si="5"/>
        <v>266</v>
      </c>
      <c r="P35" s="32">
        <f t="shared" si="5"/>
        <v>251</v>
      </c>
      <c r="Q35" s="32">
        <f t="shared" si="5"/>
        <v>406</v>
      </c>
      <c r="R35" s="32">
        <f t="shared" si="5"/>
        <v>4825</v>
      </c>
      <c r="S35" s="32"/>
      <c r="T35" s="32">
        <f>SUM(B35:S35)</f>
        <v>30670</v>
      </c>
      <c r="U35" s="32"/>
      <c r="V35" s="50"/>
    </row>
  </sheetData>
  <mergeCells count="1">
    <mergeCell ref="P2:T3"/>
  </mergeCells>
  <phoneticPr fontId="4"/>
  <conditionalFormatting sqref="B11:R31">
    <cfRule type="containsBlanks" dxfId="21" priority="1">
      <formula>LEN(TRIM(B11))=0</formula>
    </cfRule>
  </conditionalFormatting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  <colBreaks count="1" manualBreakCount="1">
    <brk id="12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EFE-9CB7-4C82-AECB-ECFA18755C90}">
  <dimension ref="A1:V53"/>
  <sheetViews>
    <sheetView showGridLines="0" view="pageBreakPreview" zoomScaleNormal="100" zoomScaleSheetLayoutView="100" workbookViewId="0">
      <pane ySplit="4" topLeftCell="A5" activePane="bottomLeft" state="frozen"/>
      <selection activeCell="Q1" sqref="Q1"/>
      <selection pane="bottomLeft"/>
    </sheetView>
  </sheetViews>
  <sheetFormatPr defaultRowHeight="12" x14ac:dyDescent="0.4"/>
  <cols>
    <col min="1" max="1" width="13.125" style="75" customWidth="1"/>
    <col min="2" max="2" width="27.625" style="75" customWidth="1"/>
    <col min="3" max="6" width="13.125" style="75" customWidth="1"/>
    <col min="7" max="7" width="31.375" style="75" bestFit="1" customWidth="1"/>
    <col min="8" max="10" width="12.5" style="75" customWidth="1"/>
    <col min="11" max="11" width="8.875" style="75" customWidth="1"/>
    <col min="12" max="12" width="8.625" style="75" customWidth="1"/>
    <col min="13" max="14" width="10.625" style="75" customWidth="1"/>
    <col min="15" max="15" width="7.625" style="75" customWidth="1"/>
    <col min="16" max="16" width="6.75" style="75" customWidth="1"/>
    <col min="17" max="17" width="7.625" style="75" customWidth="1"/>
    <col min="18" max="21" width="6.75" style="75" customWidth="1"/>
    <col min="22" max="22" width="9.375" style="75" bestFit="1" customWidth="1"/>
    <col min="23" max="16384" width="9" style="75"/>
  </cols>
  <sheetData>
    <row r="1" spans="1:21" s="72" customFormat="1" ht="37.5" customHeight="1" x14ac:dyDescent="0.4">
      <c r="A1" s="71" t="s">
        <v>217</v>
      </c>
      <c r="J1" s="73" t="s">
        <v>218</v>
      </c>
      <c r="K1" s="71" t="s">
        <v>219</v>
      </c>
    </row>
    <row r="2" spans="1:21" ht="18.75" customHeight="1" x14ac:dyDescent="0.15">
      <c r="A2" s="74" t="s">
        <v>220</v>
      </c>
      <c r="E2" s="76"/>
    </row>
    <row r="3" spans="1:21" ht="11.25" customHeight="1" x14ac:dyDescent="0.15">
      <c r="A3" s="74"/>
      <c r="D3" s="77"/>
      <c r="E3" s="78" t="s">
        <v>221</v>
      </c>
      <c r="J3" s="79" t="s">
        <v>221</v>
      </c>
      <c r="U3" s="78" t="s">
        <v>221</v>
      </c>
    </row>
    <row r="4" spans="1:21" ht="15.75" customHeight="1" x14ac:dyDescent="0.4">
      <c r="A4" s="80" t="s">
        <v>222</v>
      </c>
      <c r="B4" s="81" t="s">
        <v>223</v>
      </c>
      <c r="C4" s="80" t="s">
        <v>224</v>
      </c>
      <c r="D4" s="81" t="s">
        <v>225</v>
      </c>
      <c r="E4" s="82" t="s">
        <v>226</v>
      </c>
      <c r="F4" s="80" t="s">
        <v>222</v>
      </c>
      <c r="G4" s="81" t="s">
        <v>223</v>
      </c>
      <c r="H4" s="80" t="s">
        <v>224</v>
      </c>
      <c r="I4" s="81" t="s">
        <v>225</v>
      </c>
      <c r="J4" s="82" t="s">
        <v>226</v>
      </c>
      <c r="K4" s="202" t="s">
        <v>222</v>
      </c>
      <c r="L4" s="203"/>
      <c r="M4" s="203" t="s">
        <v>223</v>
      </c>
      <c r="N4" s="203"/>
      <c r="O4" s="203"/>
      <c r="P4" s="203" t="s">
        <v>224</v>
      </c>
      <c r="Q4" s="203"/>
      <c r="R4" s="203" t="s">
        <v>225</v>
      </c>
      <c r="S4" s="203"/>
      <c r="T4" s="203" t="s">
        <v>226</v>
      </c>
      <c r="U4" s="204"/>
    </row>
    <row r="5" spans="1:21" ht="19.5" customHeight="1" x14ac:dyDescent="0.4">
      <c r="A5" s="83" t="s">
        <v>227</v>
      </c>
      <c r="B5" s="75" t="s">
        <v>228</v>
      </c>
      <c r="C5" s="84">
        <v>402</v>
      </c>
      <c r="D5" s="84">
        <v>472</v>
      </c>
      <c r="E5" s="84">
        <f>C5+D5</f>
        <v>874</v>
      </c>
      <c r="F5" s="83" t="s">
        <v>229</v>
      </c>
      <c r="G5" s="75" t="s">
        <v>230</v>
      </c>
      <c r="H5" s="84">
        <v>255</v>
      </c>
      <c r="I5" s="84">
        <v>264</v>
      </c>
      <c r="J5" s="84">
        <f>H5+I5</f>
        <v>519</v>
      </c>
      <c r="K5" s="199" t="s">
        <v>231</v>
      </c>
      <c r="L5" s="199"/>
      <c r="M5" s="200" t="s">
        <v>232</v>
      </c>
      <c r="N5" s="200" t="s">
        <v>232</v>
      </c>
      <c r="O5" s="200" t="s">
        <v>232</v>
      </c>
      <c r="P5" s="85"/>
      <c r="Q5" s="85">
        <v>81</v>
      </c>
      <c r="R5" s="86"/>
      <c r="S5" s="86">
        <v>80</v>
      </c>
      <c r="T5" s="198">
        <f>Q5+S5</f>
        <v>161</v>
      </c>
      <c r="U5" s="198"/>
    </row>
    <row r="6" spans="1:21" ht="19.899999999999999" customHeight="1" x14ac:dyDescent="0.4">
      <c r="A6" s="83" t="s">
        <v>233</v>
      </c>
      <c r="B6" s="75" t="s">
        <v>234</v>
      </c>
      <c r="C6" s="84">
        <v>2044</v>
      </c>
      <c r="D6" s="84">
        <v>1878</v>
      </c>
      <c r="E6" s="84">
        <f t="shared" ref="E6:E42" si="0">C6+D6</f>
        <v>3922</v>
      </c>
      <c r="F6" s="83" t="s">
        <v>235</v>
      </c>
      <c r="G6" s="75" t="s">
        <v>236</v>
      </c>
      <c r="H6" s="84">
        <v>332</v>
      </c>
      <c r="I6" s="84">
        <v>350</v>
      </c>
      <c r="J6" s="84">
        <f t="shared" ref="J6:J20" si="1">H6+I6</f>
        <v>682</v>
      </c>
      <c r="K6" s="197" t="s">
        <v>237</v>
      </c>
      <c r="L6" s="197"/>
      <c r="M6" s="178" t="s">
        <v>238</v>
      </c>
      <c r="N6" s="178" t="s">
        <v>238</v>
      </c>
      <c r="O6" s="178" t="s">
        <v>238</v>
      </c>
      <c r="P6" s="84"/>
      <c r="Q6" s="84">
        <v>55</v>
      </c>
      <c r="S6" s="75">
        <v>76</v>
      </c>
      <c r="T6" s="198">
        <f t="shared" ref="T6:T10" si="2">Q6+S6</f>
        <v>131</v>
      </c>
      <c r="U6" s="198"/>
    </row>
    <row r="7" spans="1:21" ht="19.899999999999999" customHeight="1" x14ac:dyDescent="0.4">
      <c r="A7" s="83" t="s">
        <v>239</v>
      </c>
      <c r="B7" s="75" t="s">
        <v>240</v>
      </c>
      <c r="C7" s="84">
        <v>770</v>
      </c>
      <c r="D7" s="84">
        <v>866</v>
      </c>
      <c r="E7" s="84">
        <f t="shared" si="0"/>
        <v>1636</v>
      </c>
      <c r="F7" s="83" t="s">
        <v>241</v>
      </c>
      <c r="G7" s="75" t="s">
        <v>242</v>
      </c>
      <c r="H7" s="84">
        <v>347</v>
      </c>
      <c r="I7" s="84">
        <v>361</v>
      </c>
      <c r="J7" s="84">
        <f t="shared" si="1"/>
        <v>708</v>
      </c>
      <c r="K7" s="197" t="s">
        <v>243</v>
      </c>
      <c r="L7" s="197"/>
      <c r="M7" s="178" t="s">
        <v>244</v>
      </c>
      <c r="N7" s="178" t="s">
        <v>244</v>
      </c>
      <c r="O7" s="178" t="s">
        <v>244</v>
      </c>
      <c r="P7" s="84"/>
      <c r="Q7" s="84">
        <v>21</v>
      </c>
      <c r="S7" s="75">
        <v>29</v>
      </c>
      <c r="T7" s="198">
        <f t="shared" si="2"/>
        <v>50</v>
      </c>
      <c r="U7" s="198"/>
    </row>
    <row r="8" spans="1:21" ht="19.899999999999999" customHeight="1" x14ac:dyDescent="0.4">
      <c r="A8" s="83" t="s">
        <v>245</v>
      </c>
      <c r="B8" s="75" t="s">
        <v>246</v>
      </c>
      <c r="C8" s="84">
        <v>221</v>
      </c>
      <c r="D8" s="84">
        <v>236</v>
      </c>
      <c r="E8" s="84">
        <f t="shared" si="0"/>
        <v>457</v>
      </c>
      <c r="F8" s="83" t="s">
        <v>247</v>
      </c>
      <c r="G8" s="75" t="s">
        <v>248</v>
      </c>
      <c r="H8" s="84">
        <v>248</v>
      </c>
      <c r="I8" s="84">
        <v>277</v>
      </c>
      <c r="J8" s="84">
        <f t="shared" si="1"/>
        <v>525</v>
      </c>
      <c r="K8" s="197" t="s">
        <v>249</v>
      </c>
      <c r="L8" s="197"/>
      <c r="M8" s="178" t="s">
        <v>250</v>
      </c>
      <c r="N8" s="178" t="s">
        <v>250</v>
      </c>
      <c r="O8" s="178" t="s">
        <v>250</v>
      </c>
      <c r="P8" s="84"/>
      <c r="Q8" s="84">
        <v>108</v>
      </c>
      <c r="S8" s="75">
        <v>126</v>
      </c>
      <c r="T8" s="198">
        <f t="shared" si="2"/>
        <v>234</v>
      </c>
      <c r="U8" s="198"/>
    </row>
    <row r="9" spans="1:21" ht="19.899999999999999" customHeight="1" x14ac:dyDescent="0.4">
      <c r="A9" s="83" t="s">
        <v>251</v>
      </c>
      <c r="B9" s="75" t="s">
        <v>252</v>
      </c>
      <c r="C9" s="84">
        <v>1278</v>
      </c>
      <c r="D9" s="84">
        <v>1280</v>
      </c>
      <c r="E9" s="84">
        <f t="shared" si="0"/>
        <v>2558</v>
      </c>
      <c r="F9" s="83" t="s">
        <v>253</v>
      </c>
      <c r="G9" s="75" t="s">
        <v>254</v>
      </c>
      <c r="H9" s="84">
        <v>218</v>
      </c>
      <c r="I9" s="84">
        <v>243</v>
      </c>
      <c r="J9" s="84">
        <f t="shared" si="1"/>
        <v>461</v>
      </c>
      <c r="K9" s="197" t="s">
        <v>255</v>
      </c>
      <c r="L9" s="197"/>
      <c r="M9" s="178" t="s">
        <v>256</v>
      </c>
      <c r="N9" s="178" t="s">
        <v>256</v>
      </c>
      <c r="O9" s="178" t="s">
        <v>256</v>
      </c>
      <c r="P9" s="84"/>
      <c r="Q9" s="84">
        <v>141</v>
      </c>
      <c r="S9" s="75">
        <v>133</v>
      </c>
      <c r="T9" s="198">
        <f t="shared" si="2"/>
        <v>274</v>
      </c>
      <c r="U9" s="198"/>
    </row>
    <row r="10" spans="1:21" ht="19.899999999999999" customHeight="1" x14ac:dyDescent="0.4">
      <c r="A10" s="83" t="s">
        <v>257</v>
      </c>
      <c r="B10" s="75" t="s">
        <v>258</v>
      </c>
      <c r="C10" s="84">
        <v>1104</v>
      </c>
      <c r="D10" s="84">
        <v>1140</v>
      </c>
      <c r="E10" s="84">
        <f t="shared" si="0"/>
        <v>2244</v>
      </c>
      <c r="F10" s="83" t="s">
        <v>259</v>
      </c>
      <c r="G10" s="75" t="s">
        <v>260</v>
      </c>
      <c r="H10" s="84">
        <v>65</v>
      </c>
      <c r="I10" s="84">
        <v>62</v>
      </c>
      <c r="J10" s="84">
        <f t="shared" si="1"/>
        <v>127</v>
      </c>
      <c r="K10" s="192" t="s">
        <v>261</v>
      </c>
      <c r="L10" s="192"/>
      <c r="M10" s="193" t="s">
        <v>262</v>
      </c>
      <c r="N10" s="193" t="s">
        <v>262</v>
      </c>
      <c r="O10" s="193" t="s">
        <v>262</v>
      </c>
      <c r="P10" s="87"/>
      <c r="Q10" s="87">
        <v>145</v>
      </c>
      <c r="R10" s="88"/>
      <c r="S10" s="88">
        <v>163</v>
      </c>
      <c r="T10" s="198">
        <f t="shared" si="2"/>
        <v>308</v>
      </c>
      <c r="U10" s="198"/>
    </row>
    <row r="11" spans="1:21" ht="19.899999999999999" customHeight="1" x14ac:dyDescent="0.4">
      <c r="A11" s="83" t="s">
        <v>263</v>
      </c>
      <c r="B11" s="75" t="s">
        <v>264</v>
      </c>
      <c r="C11" s="84">
        <v>280</v>
      </c>
      <c r="D11" s="84">
        <v>327</v>
      </c>
      <c r="E11" s="84">
        <f t="shared" si="0"/>
        <v>607</v>
      </c>
      <c r="F11" s="83" t="s">
        <v>265</v>
      </c>
      <c r="G11" s="75" t="s">
        <v>266</v>
      </c>
      <c r="H11" s="84">
        <v>99</v>
      </c>
      <c r="I11" s="84">
        <v>117</v>
      </c>
      <c r="J11" s="84">
        <f t="shared" si="1"/>
        <v>216</v>
      </c>
      <c r="K11" s="174" t="s">
        <v>267</v>
      </c>
      <c r="L11" s="174"/>
      <c r="M11" s="174"/>
      <c r="N11" s="174"/>
      <c r="O11" s="174"/>
      <c r="P11" s="195">
        <f>SUM(H39:H43,P5:Q10)</f>
        <v>1882</v>
      </c>
      <c r="Q11" s="195"/>
      <c r="R11" s="195">
        <f>SUM(I39:I43,S5:S10)</f>
        <v>2072</v>
      </c>
      <c r="S11" s="195"/>
      <c r="T11" s="195">
        <f>SUM(J39:J43)+SUM(T5:U10)</f>
        <v>3954</v>
      </c>
      <c r="U11" s="195"/>
    </row>
    <row r="12" spans="1:21" ht="19.899999999999999" customHeight="1" x14ac:dyDescent="0.4">
      <c r="A12" s="83" t="s">
        <v>268</v>
      </c>
      <c r="B12" s="75" t="s">
        <v>31</v>
      </c>
      <c r="C12" s="84">
        <v>462</v>
      </c>
      <c r="D12" s="84">
        <v>513</v>
      </c>
      <c r="E12" s="84">
        <f t="shared" si="0"/>
        <v>975</v>
      </c>
      <c r="F12" s="83" t="s">
        <v>269</v>
      </c>
      <c r="G12" s="75" t="s">
        <v>270</v>
      </c>
      <c r="H12" s="84">
        <v>356</v>
      </c>
      <c r="I12" s="84">
        <v>352</v>
      </c>
      <c r="J12" s="84">
        <f t="shared" si="1"/>
        <v>708</v>
      </c>
      <c r="K12" s="199" t="s">
        <v>271</v>
      </c>
      <c r="L12" s="199"/>
      <c r="M12" s="200" t="s">
        <v>272</v>
      </c>
      <c r="N12" s="200" t="s">
        <v>272</v>
      </c>
      <c r="O12" s="200" t="s">
        <v>272</v>
      </c>
      <c r="P12" s="86"/>
      <c r="Q12" s="85">
        <v>600</v>
      </c>
      <c r="S12" s="86">
        <v>683</v>
      </c>
      <c r="T12" s="201">
        <f t="shared" ref="T12:T30" si="3">Q12+S12</f>
        <v>1283</v>
      </c>
      <c r="U12" s="201"/>
    </row>
    <row r="13" spans="1:21" ht="19.899999999999999" customHeight="1" x14ac:dyDescent="0.4">
      <c r="A13" s="83" t="s">
        <v>273</v>
      </c>
      <c r="B13" s="75" t="s">
        <v>28</v>
      </c>
      <c r="C13" s="84">
        <v>339</v>
      </c>
      <c r="D13" s="84">
        <v>354</v>
      </c>
      <c r="E13" s="84">
        <f t="shared" si="0"/>
        <v>693</v>
      </c>
      <c r="F13" s="83" t="s">
        <v>274</v>
      </c>
      <c r="G13" s="75" t="s">
        <v>275</v>
      </c>
      <c r="H13" s="84">
        <v>187</v>
      </c>
      <c r="I13" s="84">
        <v>164</v>
      </c>
      <c r="J13" s="84">
        <f t="shared" si="1"/>
        <v>351</v>
      </c>
      <c r="K13" s="197" t="s">
        <v>276</v>
      </c>
      <c r="L13" s="197"/>
      <c r="M13" s="178" t="s">
        <v>277</v>
      </c>
      <c r="N13" s="178" t="s">
        <v>277</v>
      </c>
      <c r="O13" s="178" t="s">
        <v>277</v>
      </c>
      <c r="Q13" s="84">
        <v>186</v>
      </c>
      <c r="S13" s="75">
        <v>212</v>
      </c>
      <c r="T13" s="198">
        <f t="shared" si="3"/>
        <v>398</v>
      </c>
      <c r="U13" s="198"/>
    </row>
    <row r="14" spans="1:21" ht="19.899999999999999" customHeight="1" x14ac:dyDescent="0.4">
      <c r="A14" s="83" t="s">
        <v>278</v>
      </c>
      <c r="B14" s="75" t="s">
        <v>279</v>
      </c>
      <c r="C14" s="84">
        <v>456</v>
      </c>
      <c r="D14" s="84">
        <v>489</v>
      </c>
      <c r="E14" s="84">
        <f t="shared" si="0"/>
        <v>945</v>
      </c>
      <c r="F14" s="75" t="s">
        <v>280</v>
      </c>
      <c r="G14" s="75" t="s">
        <v>281</v>
      </c>
      <c r="H14" s="84">
        <v>189</v>
      </c>
      <c r="I14" s="84">
        <v>209</v>
      </c>
      <c r="J14" s="84">
        <f t="shared" si="1"/>
        <v>398</v>
      </c>
      <c r="K14" s="197" t="s">
        <v>282</v>
      </c>
      <c r="L14" s="197"/>
      <c r="M14" s="178" t="s">
        <v>283</v>
      </c>
      <c r="N14" s="178" t="s">
        <v>283</v>
      </c>
      <c r="O14" s="178" t="s">
        <v>283</v>
      </c>
      <c r="Q14" s="84">
        <v>98</v>
      </c>
      <c r="S14" s="75">
        <v>87</v>
      </c>
      <c r="T14" s="198">
        <f t="shared" si="3"/>
        <v>185</v>
      </c>
      <c r="U14" s="198"/>
    </row>
    <row r="15" spans="1:21" ht="19.899999999999999" customHeight="1" x14ac:dyDescent="0.4">
      <c r="A15" s="83" t="s">
        <v>284</v>
      </c>
      <c r="B15" s="75" t="s">
        <v>285</v>
      </c>
      <c r="C15" s="84">
        <v>338</v>
      </c>
      <c r="D15" s="84">
        <v>368</v>
      </c>
      <c r="E15" s="84">
        <f t="shared" si="0"/>
        <v>706</v>
      </c>
      <c r="F15" s="75" t="s">
        <v>286</v>
      </c>
      <c r="G15" s="75" t="s">
        <v>287</v>
      </c>
      <c r="H15" s="84">
        <v>555</v>
      </c>
      <c r="I15" s="84">
        <v>560</v>
      </c>
      <c r="J15" s="84">
        <f t="shared" si="1"/>
        <v>1115</v>
      </c>
      <c r="K15" s="197" t="s">
        <v>288</v>
      </c>
      <c r="L15" s="197"/>
      <c r="M15" s="178" t="s">
        <v>289</v>
      </c>
      <c r="N15" s="178" t="s">
        <v>289</v>
      </c>
      <c r="O15" s="178" t="s">
        <v>289</v>
      </c>
      <c r="Q15" s="84">
        <v>135</v>
      </c>
      <c r="S15" s="75">
        <v>147</v>
      </c>
      <c r="T15" s="198">
        <f t="shared" si="3"/>
        <v>282</v>
      </c>
      <c r="U15" s="198"/>
    </row>
    <row r="16" spans="1:21" ht="19.899999999999999" customHeight="1" x14ac:dyDescent="0.4">
      <c r="A16" s="83" t="s">
        <v>290</v>
      </c>
      <c r="B16" s="75" t="s">
        <v>49</v>
      </c>
      <c r="C16" s="84">
        <v>609</v>
      </c>
      <c r="D16" s="84">
        <v>741</v>
      </c>
      <c r="E16" s="84">
        <f t="shared" si="0"/>
        <v>1350</v>
      </c>
      <c r="F16" s="75" t="s">
        <v>291</v>
      </c>
      <c r="G16" s="75" t="s">
        <v>292</v>
      </c>
      <c r="H16" s="84">
        <v>255</v>
      </c>
      <c r="I16" s="84">
        <v>302</v>
      </c>
      <c r="J16" s="84">
        <f t="shared" si="1"/>
        <v>557</v>
      </c>
      <c r="K16" s="197" t="s">
        <v>293</v>
      </c>
      <c r="L16" s="197"/>
      <c r="M16" s="178" t="s">
        <v>294</v>
      </c>
      <c r="N16" s="178" t="s">
        <v>294</v>
      </c>
      <c r="O16" s="178" t="s">
        <v>294</v>
      </c>
      <c r="Q16" s="84">
        <v>117</v>
      </c>
      <c r="S16" s="75">
        <v>130</v>
      </c>
      <c r="T16" s="198">
        <f t="shared" si="3"/>
        <v>247</v>
      </c>
      <c r="U16" s="198"/>
    </row>
    <row r="17" spans="1:21" ht="19.899999999999999" customHeight="1" x14ac:dyDescent="0.4">
      <c r="A17" s="83" t="s">
        <v>295</v>
      </c>
      <c r="B17" s="75" t="s">
        <v>296</v>
      </c>
      <c r="C17" s="84">
        <v>525</v>
      </c>
      <c r="D17" s="84">
        <v>571</v>
      </c>
      <c r="E17" s="84">
        <f t="shared" si="0"/>
        <v>1096</v>
      </c>
      <c r="F17" s="75" t="s">
        <v>297</v>
      </c>
      <c r="G17" s="75" t="s">
        <v>298</v>
      </c>
      <c r="H17" s="84">
        <v>193</v>
      </c>
      <c r="I17" s="84">
        <v>193</v>
      </c>
      <c r="J17" s="84">
        <f t="shared" si="1"/>
        <v>386</v>
      </c>
      <c r="K17" s="197" t="s">
        <v>299</v>
      </c>
      <c r="L17" s="197"/>
      <c r="M17" s="178" t="s">
        <v>300</v>
      </c>
      <c r="N17" s="178" t="s">
        <v>300</v>
      </c>
      <c r="O17" s="178" t="s">
        <v>300</v>
      </c>
      <c r="Q17" s="84">
        <v>56</v>
      </c>
      <c r="S17" s="75">
        <v>73</v>
      </c>
      <c r="T17" s="198">
        <f t="shared" si="3"/>
        <v>129</v>
      </c>
      <c r="U17" s="198"/>
    </row>
    <row r="18" spans="1:21" ht="19.899999999999999" customHeight="1" x14ac:dyDescent="0.4">
      <c r="A18" s="83" t="s">
        <v>301</v>
      </c>
      <c r="B18" s="75" t="s">
        <v>302</v>
      </c>
      <c r="C18" s="84">
        <v>1136</v>
      </c>
      <c r="D18" s="84">
        <v>1190</v>
      </c>
      <c r="E18" s="84">
        <f t="shared" si="0"/>
        <v>2326</v>
      </c>
      <c r="F18" s="75" t="s">
        <v>303</v>
      </c>
      <c r="G18" s="75" t="s">
        <v>304</v>
      </c>
      <c r="H18" s="84">
        <v>93</v>
      </c>
      <c r="I18" s="84">
        <v>104</v>
      </c>
      <c r="J18" s="84">
        <f t="shared" si="1"/>
        <v>197</v>
      </c>
      <c r="K18" s="197" t="s">
        <v>305</v>
      </c>
      <c r="L18" s="197"/>
      <c r="M18" s="178" t="s">
        <v>306</v>
      </c>
      <c r="N18" s="178" t="s">
        <v>306</v>
      </c>
      <c r="O18" s="178" t="s">
        <v>306</v>
      </c>
      <c r="Q18" s="84">
        <v>65</v>
      </c>
      <c r="S18" s="75">
        <v>80</v>
      </c>
      <c r="T18" s="198">
        <f t="shared" si="3"/>
        <v>145</v>
      </c>
      <c r="U18" s="198"/>
    </row>
    <row r="19" spans="1:21" ht="19.899999999999999" customHeight="1" x14ac:dyDescent="0.4">
      <c r="A19" s="83" t="s">
        <v>307</v>
      </c>
      <c r="B19" s="89" t="s">
        <v>308</v>
      </c>
      <c r="C19" s="84">
        <v>362</v>
      </c>
      <c r="D19" s="84">
        <v>417</v>
      </c>
      <c r="E19" s="84">
        <f t="shared" si="0"/>
        <v>779</v>
      </c>
      <c r="F19" s="75" t="s">
        <v>309</v>
      </c>
      <c r="G19" s="75" t="s">
        <v>310</v>
      </c>
      <c r="H19" s="84">
        <v>94</v>
      </c>
      <c r="I19" s="84">
        <v>116</v>
      </c>
      <c r="J19" s="84">
        <f t="shared" si="1"/>
        <v>210</v>
      </c>
      <c r="K19" s="197" t="s">
        <v>311</v>
      </c>
      <c r="L19" s="197"/>
      <c r="M19" s="178" t="s">
        <v>312</v>
      </c>
      <c r="N19" s="178" t="s">
        <v>312</v>
      </c>
      <c r="O19" s="178" t="s">
        <v>312</v>
      </c>
      <c r="Q19" s="84">
        <v>33</v>
      </c>
      <c r="S19" s="75">
        <v>46</v>
      </c>
      <c r="T19" s="198">
        <f t="shared" si="3"/>
        <v>79</v>
      </c>
      <c r="U19" s="198"/>
    </row>
    <row r="20" spans="1:21" ht="19.899999999999999" customHeight="1" x14ac:dyDescent="0.4">
      <c r="A20" s="83" t="s">
        <v>313</v>
      </c>
      <c r="B20" s="75" t="s">
        <v>52</v>
      </c>
      <c r="C20" s="84">
        <v>661</v>
      </c>
      <c r="D20" s="84">
        <v>694</v>
      </c>
      <c r="E20" s="84">
        <f t="shared" si="0"/>
        <v>1355</v>
      </c>
      <c r="F20" s="88" t="s">
        <v>314</v>
      </c>
      <c r="G20" s="75" t="s">
        <v>315</v>
      </c>
      <c r="H20" s="87">
        <v>120</v>
      </c>
      <c r="I20" s="87">
        <v>109</v>
      </c>
      <c r="J20" s="87">
        <f t="shared" si="1"/>
        <v>229</v>
      </c>
      <c r="K20" s="197" t="s">
        <v>316</v>
      </c>
      <c r="L20" s="197"/>
      <c r="M20" s="178" t="s">
        <v>317</v>
      </c>
      <c r="N20" s="178" t="s">
        <v>317</v>
      </c>
      <c r="O20" s="178" t="s">
        <v>317</v>
      </c>
      <c r="Q20" s="84">
        <v>59</v>
      </c>
      <c r="S20" s="75">
        <v>81</v>
      </c>
      <c r="T20" s="198">
        <f t="shared" si="3"/>
        <v>140</v>
      </c>
      <c r="U20" s="198"/>
    </row>
    <row r="21" spans="1:21" ht="19.899999999999999" customHeight="1" x14ac:dyDescent="0.4">
      <c r="A21" s="83" t="s">
        <v>318</v>
      </c>
      <c r="B21" s="75" t="s">
        <v>43</v>
      </c>
      <c r="C21" s="84">
        <v>357</v>
      </c>
      <c r="D21" s="84">
        <v>378</v>
      </c>
      <c r="E21" s="84">
        <f t="shared" si="0"/>
        <v>735</v>
      </c>
      <c r="F21" s="174" t="s">
        <v>319</v>
      </c>
      <c r="G21" s="174"/>
      <c r="H21" s="90">
        <f>SUM(H5:H20)</f>
        <v>3606</v>
      </c>
      <c r="I21" s="91">
        <f>SUM(I5:I20)</f>
        <v>3783</v>
      </c>
      <c r="J21" s="91">
        <f>SUM(J5:J20)</f>
        <v>7389</v>
      </c>
      <c r="K21" s="197" t="s">
        <v>320</v>
      </c>
      <c r="L21" s="197"/>
      <c r="M21" s="178" t="s">
        <v>321</v>
      </c>
      <c r="N21" s="178" t="s">
        <v>321</v>
      </c>
      <c r="O21" s="178" t="s">
        <v>321</v>
      </c>
      <c r="Q21" s="84">
        <v>47</v>
      </c>
      <c r="S21" s="75">
        <v>49</v>
      </c>
      <c r="T21" s="198">
        <f t="shared" si="3"/>
        <v>96</v>
      </c>
      <c r="U21" s="198"/>
    </row>
    <row r="22" spans="1:21" ht="19.899999999999999" customHeight="1" x14ac:dyDescent="0.4">
      <c r="A22" s="83" t="s">
        <v>322</v>
      </c>
      <c r="B22" s="75" t="s">
        <v>46</v>
      </c>
      <c r="C22" s="84">
        <v>393</v>
      </c>
      <c r="D22" s="84">
        <v>469</v>
      </c>
      <c r="E22" s="84">
        <f t="shared" si="0"/>
        <v>862</v>
      </c>
      <c r="F22" s="92" t="s">
        <v>323</v>
      </c>
      <c r="G22" s="86" t="s">
        <v>324</v>
      </c>
      <c r="H22" s="85">
        <v>204</v>
      </c>
      <c r="I22" s="85">
        <v>243</v>
      </c>
      <c r="J22" s="85">
        <f>H22+I22</f>
        <v>447</v>
      </c>
      <c r="K22" s="197" t="s">
        <v>325</v>
      </c>
      <c r="L22" s="197"/>
      <c r="M22" s="178" t="s">
        <v>326</v>
      </c>
      <c r="N22" s="178" t="s">
        <v>326</v>
      </c>
      <c r="O22" s="178" t="s">
        <v>326</v>
      </c>
      <c r="Q22" s="84">
        <v>26</v>
      </c>
      <c r="S22" s="75">
        <v>33</v>
      </c>
      <c r="T22" s="198">
        <f t="shared" si="3"/>
        <v>59</v>
      </c>
      <c r="U22" s="198"/>
    </row>
    <row r="23" spans="1:21" ht="19.899999999999999" customHeight="1" x14ac:dyDescent="0.4">
      <c r="A23" s="83" t="s">
        <v>327</v>
      </c>
      <c r="B23" s="75" t="s">
        <v>34</v>
      </c>
      <c r="C23" s="84">
        <v>1035</v>
      </c>
      <c r="D23" s="84">
        <v>948</v>
      </c>
      <c r="E23" s="84">
        <f t="shared" si="0"/>
        <v>1983</v>
      </c>
      <c r="F23" s="83" t="s">
        <v>328</v>
      </c>
      <c r="G23" s="75" t="s">
        <v>329</v>
      </c>
      <c r="H23" s="84">
        <v>220</v>
      </c>
      <c r="I23" s="84">
        <v>255</v>
      </c>
      <c r="J23" s="84">
        <f t="shared" ref="J23:J25" si="4">H23+I23</f>
        <v>475</v>
      </c>
      <c r="K23" s="197" t="s">
        <v>330</v>
      </c>
      <c r="L23" s="197"/>
      <c r="M23" s="178" t="s">
        <v>331</v>
      </c>
      <c r="N23" s="178" t="s">
        <v>331</v>
      </c>
      <c r="O23" s="178" t="s">
        <v>331</v>
      </c>
      <c r="Q23" s="84">
        <v>96</v>
      </c>
      <c r="S23" s="75">
        <v>108</v>
      </c>
      <c r="T23" s="198">
        <f t="shared" si="3"/>
        <v>204</v>
      </c>
      <c r="U23" s="198"/>
    </row>
    <row r="24" spans="1:21" ht="19.899999999999999" customHeight="1" x14ac:dyDescent="0.4">
      <c r="A24" s="83" t="s">
        <v>332</v>
      </c>
      <c r="B24" s="75" t="s">
        <v>58</v>
      </c>
      <c r="C24" s="93">
        <v>557</v>
      </c>
      <c r="D24" s="94">
        <v>603</v>
      </c>
      <c r="E24" s="84">
        <f t="shared" si="0"/>
        <v>1160</v>
      </c>
      <c r="F24" s="83" t="s">
        <v>333</v>
      </c>
      <c r="G24" s="75" t="s">
        <v>334</v>
      </c>
      <c r="H24" s="84">
        <v>277</v>
      </c>
      <c r="I24" s="84">
        <v>316</v>
      </c>
      <c r="J24" s="84">
        <f t="shared" si="4"/>
        <v>593</v>
      </c>
      <c r="K24" s="197" t="s">
        <v>335</v>
      </c>
      <c r="L24" s="197"/>
      <c r="M24" s="178" t="s">
        <v>336</v>
      </c>
      <c r="N24" s="178" t="s">
        <v>336</v>
      </c>
      <c r="O24" s="178" t="s">
        <v>336</v>
      </c>
      <c r="Q24" s="84">
        <v>32</v>
      </c>
      <c r="S24" s="75">
        <v>49</v>
      </c>
      <c r="T24" s="198">
        <f t="shared" si="3"/>
        <v>81</v>
      </c>
      <c r="U24" s="198"/>
    </row>
    <row r="25" spans="1:21" ht="18" customHeight="1" x14ac:dyDescent="0.4">
      <c r="A25" s="83" t="s">
        <v>337</v>
      </c>
      <c r="B25" s="75" t="s">
        <v>338</v>
      </c>
      <c r="C25" s="94">
        <v>871</v>
      </c>
      <c r="D25" s="94">
        <v>851</v>
      </c>
      <c r="E25" s="84">
        <f t="shared" si="0"/>
        <v>1722</v>
      </c>
      <c r="F25" s="95" t="s">
        <v>339</v>
      </c>
      <c r="G25" s="75" t="s">
        <v>340</v>
      </c>
      <c r="H25" s="87">
        <v>89</v>
      </c>
      <c r="I25" s="87">
        <v>104</v>
      </c>
      <c r="J25" s="84">
        <f t="shared" si="4"/>
        <v>193</v>
      </c>
      <c r="K25" s="197" t="s">
        <v>341</v>
      </c>
      <c r="L25" s="197"/>
      <c r="M25" s="178" t="s">
        <v>342</v>
      </c>
      <c r="N25" s="178" t="s">
        <v>342</v>
      </c>
      <c r="O25" s="178" t="s">
        <v>342</v>
      </c>
      <c r="Q25" s="84">
        <v>23</v>
      </c>
      <c r="S25" s="75">
        <v>23</v>
      </c>
      <c r="T25" s="198">
        <f t="shared" si="3"/>
        <v>46</v>
      </c>
      <c r="U25" s="198"/>
    </row>
    <row r="26" spans="1:21" ht="18" customHeight="1" x14ac:dyDescent="0.4">
      <c r="A26" s="83" t="s">
        <v>343</v>
      </c>
      <c r="B26" s="75" t="s">
        <v>67</v>
      </c>
      <c r="C26" s="94">
        <v>684</v>
      </c>
      <c r="D26" s="94">
        <v>749</v>
      </c>
      <c r="E26" s="84">
        <f t="shared" si="0"/>
        <v>1433</v>
      </c>
      <c r="F26" s="174" t="s">
        <v>344</v>
      </c>
      <c r="G26" s="174"/>
      <c r="H26" s="90">
        <f>SUM(H22:H25)</f>
        <v>790</v>
      </c>
      <c r="I26" s="91">
        <f>SUM(I22:I25)</f>
        <v>918</v>
      </c>
      <c r="J26" s="90">
        <f>SUM(J22:J25)</f>
        <v>1708</v>
      </c>
      <c r="K26" s="197" t="s">
        <v>345</v>
      </c>
      <c r="L26" s="197"/>
      <c r="M26" s="178" t="s">
        <v>346</v>
      </c>
      <c r="N26" s="178" t="s">
        <v>346</v>
      </c>
      <c r="O26" s="178" t="s">
        <v>346</v>
      </c>
      <c r="Q26" s="84">
        <v>22</v>
      </c>
      <c r="S26" s="75">
        <v>16</v>
      </c>
      <c r="T26" s="198">
        <f t="shared" si="3"/>
        <v>38</v>
      </c>
      <c r="U26" s="198"/>
    </row>
    <row r="27" spans="1:21" ht="19.899999999999999" customHeight="1" x14ac:dyDescent="0.4">
      <c r="A27" s="83" t="s">
        <v>347</v>
      </c>
      <c r="B27" s="75" t="s">
        <v>64</v>
      </c>
      <c r="C27" s="94">
        <v>386</v>
      </c>
      <c r="D27" s="94">
        <v>408</v>
      </c>
      <c r="E27" s="84">
        <f t="shared" si="0"/>
        <v>794</v>
      </c>
      <c r="F27" s="92" t="s">
        <v>348</v>
      </c>
      <c r="G27" s="86" t="s">
        <v>349</v>
      </c>
      <c r="H27" s="85">
        <v>268</v>
      </c>
      <c r="I27" s="85">
        <v>279</v>
      </c>
      <c r="J27" s="85">
        <f>H27+I27</f>
        <v>547</v>
      </c>
      <c r="K27" s="197" t="s">
        <v>350</v>
      </c>
      <c r="L27" s="197"/>
      <c r="M27" s="178" t="s">
        <v>351</v>
      </c>
      <c r="N27" s="178" t="s">
        <v>351</v>
      </c>
      <c r="O27" s="178" t="s">
        <v>351</v>
      </c>
      <c r="Q27" s="84">
        <v>27</v>
      </c>
      <c r="S27" s="75">
        <v>26</v>
      </c>
      <c r="T27" s="198">
        <f t="shared" si="3"/>
        <v>53</v>
      </c>
      <c r="U27" s="198"/>
    </row>
    <row r="28" spans="1:21" ht="19.899999999999999" customHeight="1" x14ac:dyDescent="0.4">
      <c r="A28" s="83" t="s">
        <v>352</v>
      </c>
      <c r="B28" s="75" t="s">
        <v>353</v>
      </c>
      <c r="C28" s="94">
        <v>143</v>
      </c>
      <c r="D28" s="94">
        <v>162</v>
      </c>
      <c r="E28" s="84">
        <f t="shared" si="0"/>
        <v>305</v>
      </c>
      <c r="F28" s="83" t="s">
        <v>354</v>
      </c>
      <c r="G28" s="75" t="s">
        <v>355</v>
      </c>
      <c r="H28" s="84">
        <v>113</v>
      </c>
      <c r="I28" s="84">
        <v>130</v>
      </c>
      <c r="J28" s="84">
        <f t="shared" ref="J28:J37" si="5">H28+I28</f>
        <v>243</v>
      </c>
      <c r="K28" s="197" t="s">
        <v>356</v>
      </c>
      <c r="L28" s="197"/>
      <c r="M28" s="178" t="s">
        <v>357</v>
      </c>
      <c r="N28" s="178" t="s">
        <v>357</v>
      </c>
      <c r="O28" s="178" t="s">
        <v>357</v>
      </c>
      <c r="Q28" s="84">
        <v>9</v>
      </c>
      <c r="S28" s="75">
        <v>14</v>
      </c>
      <c r="T28" s="198">
        <f t="shared" si="3"/>
        <v>23</v>
      </c>
      <c r="U28" s="198"/>
    </row>
    <row r="29" spans="1:21" ht="20.25" customHeight="1" x14ac:dyDescent="0.4">
      <c r="A29" s="83" t="s">
        <v>358</v>
      </c>
      <c r="B29" s="75" t="s">
        <v>61</v>
      </c>
      <c r="C29" s="94">
        <v>899</v>
      </c>
      <c r="D29" s="94">
        <v>929</v>
      </c>
      <c r="E29" s="84">
        <f t="shared" si="0"/>
        <v>1828</v>
      </c>
      <c r="F29" s="83" t="s">
        <v>359</v>
      </c>
      <c r="G29" s="75" t="s">
        <v>360</v>
      </c>
      <c r="H29" s="84">
        <v>131</v>
      </c>
      <c r="I29" s="84">
        <v>153</v>
      </c>
      <c r="J29" s="84">
        <f t="shared" si="5"/>
        <v>284</v>
      </c>
      <c r="K29" s="197" t="s">
        <v>361</v>
      </c>
      <c r="L29" s="197"/>
      <c r="M29" s="178" t="s">
        <v>362</v>
      </c>
      <c r="N29" s="178" t="s">
        <v>362</v>
      </c>
      <c r="O29" s="178" t="s">
        <v>362</v>
      </c>
      <c r="Q29" s="84">
        <v>479</v>
      </c>
      <c r="S29" s="75">
        <v>521</v>
      </c>
      <c r="T29" s="198">
        <f t="shared" si="3"/>
        <v>1000</v>
      </c>
      <c r="U29" s="198"/>
    </row>
    <row r="30" spans="1:21" ht="19.899999999999999" customHeight="1" x14ac:dyDescent="0.4">
      <c r="A30" s="83" t="s">
        <v>363</v>
      </c>
      <c r="B30" s="75" t="s">
        <v>364</v>
      </c>
      <c r="C30" s="94">
        <v>206</v>
      </c>
      <c r="D30" s="94">
        <v>213</v>
      </c>
      <c r="E30" s="84">
        <f t="shared" si="0"/>
        <v>419</v>
      </c>
      <c r="F30" s="83" t="s">
        <v>365</v>
      </c>
      <c r="G30" s="75" t="s">
        <v>366</v>
      </c>
      <c r="H30" s="84">
        <v>411</v>
      </c>
      <c r="I30" s="84">
        <v>462</v>
      </c>
      <c r="J30" s="84">
        <f t="shared" si="5"/>
        <v>873</v>
      </c>
      <c r="K30" s="192" t="s">
        <v>367</v>
      </c>
      <c r="L30" s="192"/>
      <c r="M30" s="193" t="s">
        <v>368</v>
      </c>
      <c r="N30" s="193" t="s">
        <v>368</v>
      </c>
      <c r="O30" s="193" t="s">
        <v>368</v>
      </c>
      <c r="Q30" s="84">
        <v>1488</v>
      </c>
      <c r="S30" s="87">
        <v>1573</v>
      </c>
      <c r="T30" s="194">
        <f t="shared" si="3"/>
        <v>3061</v>
      </c>
      <c r="U30" s="194"/>
    </row>
    <row r="31" spans="1:21" ht="19.899999999999999" customHeight="1" x14ac:dyDescent="0.4">
      <c r="A31" s="83" t="s">
        <v>369</v>
      </c>
      <c r="B31" s="75" t="s">
        <v>370</v>
      </c>
      <c r="C31" s="94">
        <v>19</v>
      </c>
      <c r="D31" s="94">
        <v>31</v>
      </c>
      <c r="E31" s="84">
        <f t="shared" si="0"/>
        <v>50</v>
      </c>
      <c r="F31" s="83" t="s">
        <v>371</v>
      </c>
      <c r="G31" s="75" t="s">
        <v>372</v>
      </c>
      <c r="H31" s="84">
        <v>176</v>
      </c>
      <c r="I31" s="84">
        <v>220</v>
      </c>
      <c r="J31" s="84">
        <f t="shared" si="5"/>
        <v>396</v>
      </c>
      <c r="K31" s="174" t="s">
        <v>373</v>
      </c>
      <c r="L31" s="174"/>
      <c r="M31" s="174"/>
      <c r="N31" s="174"/>
      <c r="O31" s="174"/>
      <c r="P31" s="195">
        <f>SUM(P12:Q30)</f>
        <v>3598</v>
      </c>
      <c r="Q31" s="195"/>
      <c r="R31" s="195">
        <f>SUM(S12:S30)</f>
        <v>3951</v>
      </c>
      <c r="S31" s="195"/>
      <c r="T31" s="196">
        <f>SUM(P31:S31)</f>
        <v>7549</v>
      </c>
      <c r="U31" s="196"/>
    </row>
    <row r="32" spans="1:21" ht="19.899999999999999" customHeight="1" x14ac:dyDescent="0.4">
      <c r="A32" s="83" t="s">
        <v>374</v>
      </c>
      <c r="B32" s="75" t="s">
        <v>375</v>
      </c>
      <c r="C32" s="94">
        <v>175</v>
      </c>
      <c r="D32" s="94">
        <v>166</v>
      </c>
      <c r="E32" s="84">
        <f t="shared" si="0"/>
        <v>341</v>
      </c>
      <c r="F32" s="83" t="s">
        <v>376</v>
      </c>
      <c r="G32" s="75" t="s">
        <v>377</v>
      </c>
      <c r="H32" s="84">
        <v>322</v>
      </c>
      <c r="I32" s="84">
        <v>381</v>
      </c>
      <c r="J32" s="84">
        <f t="shared" si="5"/>
        <v>703</v>
      </c>
      <c r="K32" s="175" t="s">
        <v>378</v>
      </c>
      <c r="L32" s="175"/>
      <c r="M32" s="175"/>
      <c r="N32" s="175"/>
      <c r="O32" s="175"/>
      <c r="P32" s="180">
        <f>C43+H21+H26+H38+P11+P31</f>
        <v>33272</v>
      </c>
      <c r="Q32" s="180"/>
      <c r="R32" s="180">
        <f>D43+I21+I26+I38+R11+R31</f>
        <v>35517</v>
      </c>
      <c r="S32" s="180"/>
      <c r="T32" s="180">
        <f>SUM(P32:S32)</f>
        <v>68789</v>
      </c>
      <c r="U32" s="180"/>
    </row>
    <row r="33" spans="1:22" ht="19.899999999999999" customHeight="1" x14ac:dyDescent="0.4">
      <c r="A33" s="83" t="s">
        <v>379</v>
      </c>
      <c r="B33" s="75" t="s">
        <v>380</v>
      </c>
      <c r="C33" s="94">
        <v>126</v>
      </c>
      <c r="D33" s="94">
        <v>113</v>
      </c>
      <c r="E33" s="84">
        <f t="shared" si="0"/>
        <v>239</v>
      </c>
      <c r="F33" s="83" t="s">
        <v>381</v>
      </c>
      <c r="G33" s="75" t="s">
        <v>382</v>
      </c>
      <c r="H33" s="84">
        <v>319</v>
      </c>
      <c r="I33" s="84">
        <v>363</v>
      </c>
      <c r="J33" s="84">
        <f t="shared" si="5"/>
        <v>682</v>
      </c>
    </row>
    <row r="34" spans="1:22" ht="19.5" customHeight="1" x14ac:dyDescent="0.4">
      <c r="A34" s="83" t="s">
        <v>383</v>
      </c>
      <c r="B34" s="75" t="s">
        <v>70</v>
      </c>
      <c r="C34" s="94">
        <v>467</v>
      </c>
      <c r="D34" s="94">
        <v>561</v>
      </c>
      <c r="E34" s="84">
        <f t="shared" si="0"/>
        <v>1028</v>
      </c>
      <c r="F34" s="83" t="s">
        <v>384</v>
      </c>
      <c r="G34" s="75" t="s">
        <v>385</v>
      </c>
      <c r="H34" s="84">
        <v>236</v>
      </c>
      <c r="I34" s="84">
        <v>256</v>
      </c>
      <c r="J34" s="84">
        <f t="shared" si="5"/>
        <v>492</v>
      </c>
      <c r="K34" s="181" t="s">
        <v>386</v>
      </c>
      <c r="L34" s="181"/>
      <c r="M34" s="181"/>
    </row>
    <row r="35" spans="1:22" ht="19.5" customHeight="1" x14ac:dyDescent="0.4">
      <c r="A35" s="83" t="s">
        <v>387</v>
      </c>
      <c r="B35" s="96" t="s">
        <v>388</v>
      </c>
      <c r="C35" s="94">
        <v>208</v>
      </c>
      <c r="D35" s="94">
        <v>262</v>
      </c>
      <c r="E35" s="84">
        <f t="shared" si="0"/>
        <v>470</v>
      </c>
      <c r="F35" s="83" t="s">
        <v>389</v>
      </c>
      <c r="G35" s="75" t="s">
        <v>390</v>
      </c>
      <c r="H35" s="84">
        <v>165</v>
      </c>
      <c r="I35" s="84">
        <v>198</v>
      </c>
      <c r="J35" s="84">
        <f t="shared" si="5"/>
        <v>363</v>
      </c>
      <c r="K35" s="182"/>
      <c r="L35" s="182"/>
      <c r="M35" s="182"/>
    </row>
    <row r="36" spans="1:22" ht="19.5" customHeight="1" x14ac:dyDescent="0.4">
      <c r="A36" s="83" t="s">
        <v>391</v>
      </c>
      <c r="B36" s="97" t="s">
        <v>392</v>
      </c>
      <c r="C36" s="94">
        <v>182</v>
      </c>
      <c r="D36" s="94">
        <v>198</v>
      </c>
      <c r="E36" s="84">
        <f t="shared" si="0"/>
        <v>380</v>
      </c>
      <c r="F36" s="83" t="s">
        <v>393</v>
      </c>
      <c r="G36" s="75" t="s">
        <v>394</v>
      </c>
      <c r="H36" s="84">
        <v>68</v>
      </c>
      <c r="I36" s="84">
        <v>83</v>
      </c>
      <c r="J36" s="84">
        <f t="shared" si="5"/>
        <v>151</v>
      </c>
      <c r="K36" s="183" t="s">
        <v>395</v>
      </c>
      <c r="L36" s="184"/>
      <c r="M36" s="187" t="s">
        <v>396</v>
      </c>
      <c r="N36" s="184"/>
      <c r="O36" s="189" t="s">
        <v>397</v>
      </c>
      <c r="P36" s="190"/>
      <c r="Q36" s="191"/>
      <c r="R36" s="189" t="s">
        <v>398</v>
      </c>
      <c r="S36" s="190"/>
      <c r="T36" s="191"/>
      <c r="U36" s="187" t="s">
        <v>399</v>
      </c>
    </row>
    <row r="37" spans="1:22" ht="19.5" customHeight="1" x14ac:dyDescent="0.4">
      <c r="A37" s="83" t="s">
        <v>400</v>
      </c>
      <c r="B37" s="75" t="s">
        <v>55</v>
      </c>
      <c r="C37" s="94">
        <v>176</v>
      </c>
      <c r="D37" s="94">
        <v>226</v>
      </c>
      <c r="E37" s="84">
        <f t="shared" si="0"/>
        <v>402</v>
      </c>
      <c r="F37" s="83" t="s">
        <v>401</v>
      </c>
      <c r="G37" s="75" t="s">
        <v>402</v>
      </c>
      <c r="H37" s="84">
        <v>243</v>
      </c>
      <c r="I37" s="84">
        <v>234</v>
      </c>
      <c r="J37" s="84">
        <f t="shared" si="5"/>
        <v>477</v>
      </c>
      <c r="K37" s="185"/>
      <c r="L37" s="186"/>
      <c r="M37" s="188"/>
      <c r="N37" s="186"/>
      <c r="O37" s="98" t="s">
        <v>224</v>
      </c>
      <c r="P37" s="98" t="s">
        <v>225</v>
      </c>
      <c r="Q37" s="98" t="s">
        <v>403</v>
      </c>
      <c r="R37" s="98" t="s">
        <v>224</v>
      </c>
      <c r="S37" s="98" t="s">
        <v>225</v>
      </c>
      <c r="T37" s="98" t="s">
        <v>403</v>
      </c>
      <c r="U37" s="188"/>
    </row>
    <row r="38" spans="1:22" ht="18.75" customHeight="1" x14ac:dyDescent="0.4">
      <c r="A38" s="83" t="s">
        <v>404</v>
      </c>
      <c r="B38" s="75" t="s">
        <v>76</v>
      </c>
      <c r="C38" s="94">
        <v>370</v>
      </c>
      <c r="D38" s="94">
        <v>425</v>
      </c>
      <c r="E38" s="84">
        <f t="shared" si="0"/>
        <v>795</v>
      </c>
      <c r="F38" s="174" t="s">
        <v>405</v>
      </c>
      <c r="G38" s="174"/>
      <c r="H38" s="99">
        <f>SUM(H27:H37)</f>
        <v>2452</v>
      </c>
      <c r="I38" s="99">
        <f>SUM(I27:I37)</f>
        <v>2759</v>
      </c>
      <c r="J38" s="99">
        <f>SUM(J27:J37)</f>
        <v>5211</v>
      </c>
      <c r="K38" s="75" t="s">
        <v>406</v>
      </c>
      <c r="L38" s="100"/>
      <c r="M38" s="101" t="s">
        <v>407</v>
      </c>
      <c r="N38" s="102"/>
      <c r="O38" s="103">
        <v>35529</v>
      </c>
      <c r="P38" s="104">
        <v>38393</v>
      </c>
      <c r="Q38" s="105">
        <v>73922</v>
      </c>
      <c r="R38" s="104">
        <v>18174</v>
      </c>
      <c r="S38" s="104">
        <v>20691</v>
      </c>
      <c r="T38" s="106">
        <v>38865</v>
      </c>
      <c r="U38" s="107">
        <v>0.52580000000000005</v>
      </c>
      <c r="V38" s="108"/>
    </row>
    <row r="39" spans="1:22" ht="19.5" customHeight="1" x14ac:dyDescent="0.4">
      <c r="A39" s="83" t="s">
        <v>408</v>
      </c>
      <c r="B39" s="75" t="s">
        <v>409</v>
      </c>
      <c r="C39" s="94">
        <v>367</v>
      </c>
      <c r="D39" s="94">
        <v>446</v>
      </c>
      <c r="E39" s="84">
        <f t="shared" si="0"/>
        <v>813</v>
      </c>
      <c r="F39" s="92" t="s">
        <v>410</v>
      </c>
      <c r="G39" s="86" t="s">
        <v>411</v>
      </c>
      <c r="H39" s="109">
        <v>208</v>
      </c>
      <c r="I39" s="109">
        <v>244</v>
      </c>
      <c r="J39" s="85">
        <f>H39+I39</f>
        <v>452</v>
      </c>
      <c r="K39" s="89" t="s">
        <v>412</v>
      </c>
      <c r="L39" s="110"/>
      <c r="M39" s="101" t="s">
        <v>407</v>
      </c>
      <c r="N39" s="102"/>
      <c r="O39" s="103">
        <v>35529</v>
      </c>
      <c r="P39" s="104">
        <v>38393</v>
      </c>
      <c r="Q39" s="105">
        <v>73922</v>
      </c>
      <c r="R39" s="104">
        <v>18101</v>
      </c>
      <c r="S39" s="104">
        <v>20618</v>
      </c>
      <c r="T39" s="106">
        <v>38719</v>
      </c>
      <c r="U39" s="107">
        <v>0.52380000000000004</v>
      </c>
      <c r="V39" s="108"/>
    </row>
    <row r="40" spans="1:22" ht="19.5" customHeight="1" x14ac:dyDescent="0.4">
      <c r="A40" s="83" t="s">
        <v>413</v>
      </c>
      <c r="B40" s="75" t="s">
        <v>414</v>
      </c>
      <c r="C40" s="94">
        <v>269</v>
      </c>
      <c r="D40" s="94">
        <v>285</v>
      </c>
      <c r="E40" s="84">
        <f t="shared" si="0"/>
        <v>554</v>
      </c>
      <c r="F40" s="83" t="s">
        <v>415</v>
      </c>
      <c r="G40" s="75" t="s">
        <v>416</v>
      </c>
      <c r="H40" s="94">
        <v>291</v>
      </c>
      <c r="I40" s="94">
        <v>324</v>
      </c>
      <c r="J40" s="84">
        <f t="shared" ref="J40:J43" si="6">H40+I40</f>
        <v>615</v>
      </c>
      <c r="K40" s="89" t="s">
        <v>417</v>
      </c>
      <c r="L40" s="100"/>
      <c r="M40" s="101" t="s">
        <v>418</v>
      </c>
      <c r="N40" s="102"/>
      <c r="O40" s="103">
        <v>35768</v>
      </c>
      <c r="P40" s="104">
        <v>38449</v>
      </c>
      <c r="Q40" s="105">
        <v>74217</v>
      </c>
      <c r="R40" s="104">
        <v>19196</v>
      </c>
      <c r="S40" s="104">
        <v>20776</v>
      </c>
      <c r="T40" s="106">
        <v>39972</v>
      </c>
      <c r="U40" s="107">
        <v>0.53859999999999997</v>
      </c>
      <c r="V40" s="108"/>
    </row>
    <row r="41" spans="1:22" ht="19.5" customHeight="1" x14ac:dyDescent="0.4">
      <c r="A41" s="83" t="s">
        <v>419</v>
      </c>
      <c r="B41" s="75" t="s">
        <v>82</v>
      </c>
      <c r="C41" s="94">
        <v>277</v>
      </c>
      <c r="D41" s="94">
        <v>293</v>
      </c>
      <c r="E41" s="84">
        <f t="shared" si="0"/>
        <v>570</v>
      </c>
      <c r="F41" s="83" t="s">
        <v>420</v>
      </c>
      <c r="G41" s="75" t="s">
        <v>421</v>
      </c>
      <c r="H41" s="94">
        <v>205</v>
      </c>
      <c r="I41" s="94">
        <v>237</v>
      </c>
      <c r="J41" s="84">
        <f t="shared" si="6"/>
        <v>442</v>
      </c>
      <c r="K41" s="89" t="s">
        <v>422</v>
      </c>
      <c r="L41" s="110"/>
      <c r="M41" s="101" t="s">
        <v>423</v>
      </c>
      <c r="N41" s="102"/>
      <c r="O41" s="103">
        <v>34950</v>
      </c>
      <c r="P41" s="104">
        <v>37554</v>
      </c>
      <c r="Q41" s="105">
        <v>72504</v>
      </c>
      <c r="R41" s="104">
        <v>17908</v>
      </c>
      <c r="S41" s="104">
        <v>20395</v>
      </c>
      <c r="T41" s="106">
        <v>38303</v>
      </c>
      <c r="U41" s="107">
        <v>0.52829999999999999</v>
      </c>
      <c r="V41" s="108"/>
    </row>
    <row r="42" spans="1:22" ht="19.5" customHeight="1" x14ac:dyDescent="0.4">
      <c r="A42" s="95" t="s">
        <v>424</v>
      </c>
      <c r="B42" s="88" t="s">
        <v>425</v>
      </c>
      <c r="C42" s="111">
        <v>1790</v>
      </c>
      <c r="D42" s="111">
        <v>1782</v>
      </c>
      <c r="E42" s="84">
        <f t="shared" si="0"/>
        <v>3572</v>
      </c>
      <c r="F42" s="83" t="s">
        <v>426</v>
      </c>
      <c r="G42" s="75" t="s">
        <v>427</v>
      </c>
      <c r="H42" s="94">
        <v>482</v>
      </c>
      <c r="I42" s="94">
        <v>486</v>
      </c>
      <c r="J42" s="84">
        <f t="shared" si="6"/>
        <v>968</v>
      </c>
      <c r="K42" s="89" t="s">
        <v>428</v>
      </c>
      <c r="L42" s="110"/>
      <c r="M42" s="101" t="s">
        <v>429</v>
      </c>
      <c r="N42" s="102"/>
      <c r="O42" s="103">
        <v>34703</v>
      </c>
      <c r="P42" s="104">
        <v>37284</v>
      </c>
      <c r="Q42" s="105">
        <v>71987</v>
      </c>
      <c r="R42" s="104">
        <v>18983</v>
      </c>
      <c r="S42" s="104">
        <v>21746</v>
      </c>
      <c r="T42" s="106">
        <v>40729</v>
      </c>
      <c r="U42" s="107">
        <v>0.56579999999999997</v>
      </c>
      <c r="V42" s="108"/>
    </row>
    <row r="43" spans="1:22" ht="19.5" customHeight="1" x14ac:dyDescent="0.4">
      <c r="A43" s="175" t="s">
        <v>430</v>
      </c>
      <c r="B43" s="175"/>
      <c r="C43" s="112">
        <f>SUM(C5:C42)</f>
        <v>20944</v>
      </c>
      <c r="D43" s="113">
        <f>SUM(D5:D42)</f>
        <v>22034</v>
      </c>
      <c r="E43" s="112">
        <f>SUM(E5:E42)</f>
        <v>42978</v>
      </c>
      <c r="F43" s="114" t="s">
        <v>431</v>
      </c>
      <c r="G43" s="115" t="s">
        <v>432</v>
      </c>
      <c r="H43" s="116">
        <v>145</v>
      </c>
      <c r="I43" s="116">
        <v>174</v>
      </c>
      <c r="J43" s="117">
        <f t="shared" si="6"/>
        <v>319</v>
      </c>
      <c r="K43" s="89" t="s">
        <v>406</v>
      </c>
      <c r="L43" s="110"/>
      <c r="M43" s="101" t="s">
        <v>433</v>
      </c>
      <c r="N43" s="102"/>
      <c r="O43" s="103">
        <v>34626</v>
      </c>
      <c r="P43" s="104">
        <v>37167</v>
      </c>
      <c r="Q43" s="105">
        <v>71793</v>
      </c>
      <c r="R43" s="104">
        <v>13047</v>
      </c>
      <c r="S43" s="104">
        <v>14862</v>
      </c>
      <c r="T43" s="106">
        <v>27909</v>
      </c>
      <c r="U43" s="107">
        <v>0.38869999999999999</v>
      </c>
      <c r="V43" s="108"/>
    </row>
    <row r="44" spans="1:22" ht="19.5" customHeight="1" x14ac:dyDescent="0.4">
      <c r="A44" s="118"/>
      <c r="B44" s="118"/>
      <c r="C44" s="118"/>
      <c r="D44" s="118"/>
      <c r="E44" s="118"/>
      <c r="F44" s="83"/>
      <c r="H44" s="94"/>
      <c r="I44" s="94"/>
      <c r="J44" s="84"/>
      <c r="K44" s="89" t="s">
        <v>434</v>
      </c>
      <c r="L44" s="110"/>
      <c r="M44" s="101" t="s">
        <v>435</v>
      </c>
      <c r="N44" s="102"/>
      <c r="O44" s="103">
        <v>34821</v>
      </c>
      <c r="P44" s="104">
        <v>37340</v>
      </c>
      <c r="Q44" s="105">
        <v>72161</v>
      </c>
      <c r="R44" s="104">
        <v>20051</v>
      </c>
      <c r="S44" s="104">
        <v>21791</v>
      </c>
      <c r="T44" s="106">
        <v>41842</v>
      </c>
      <c r="U44" s="107">
        <v>0.57979999999999998</v>
      </c>
      <c r="V44" s="108"/>
    </row>
    <row r="45" spans="1:22" ht="19.5" customHeight="1" x14ac:dyDescent="0.4">
      <c r="A45" s="176"/>
      <c r="B45" s="177"/>
      <c r="C45" s="119"/>
      <c r="D45" s="119"/>
      <c r="E45" s="119"/>
      <c r="F45" s="83"/>
      <c r="J45" s="84"/>
      <c r="K45" s="89" t="s">
        <v>436</v>
      </c>
      <c r="L45" s="110"/>
      <c r="M45" s="101" t="s">
        <v>437</v>
      </c>
      <c r="N45" s="102"/>
      <c r="O45" s="103">
        <v>34501</v>
      </c>
      <c r="P45" s="104">
        <v>36953</v>
      </c>
      <c r="Q45" s="105">
        <v>71454</v>
      </c>
      <c r="R45" s="104">
        <v>18620</v>
      </c>
      <c r="S45" s="104">
        <v>19927</v>
      </c>
      <c r="T45" s="106">
        <v>38547</v>
      </c>
      <c r="U45" s="107">
        <v>0.53949999999999998</v>
      </c>
      <c r="V45" s="108"/>
    </row>
    <row r="46" spans="1:22" ht="19.5" customHeight="1" x14ac:dyDescent="0.4">
      <c r="A46" s="83"/>
      <c r="B46" s="83"/>
      <c r="C46" s="119"/>
      <c r="D46" s="119"/>
      <c r="E46" s="119"/>
      <c r="F46" s="83"/>
      <c r="J46" s="84"/>
      <c r="K46" s="89" t="s">
        <v>412</v>
      </c>
      <c r="L46" s="110"/>
      <c r="M46" s="101" t="s">
        <v>438</v>
      </c>
      <c r="N46" s="102"/>
      <c r="O46" s="120">
        <v>33736</v>
      </c>
      <c r="P46" s="121">
        <v>36143</v>
      </c>
      <c r="Q46" s="105">
        <v>69879</v>
      </c>
      <c r="R46" s="121">
        <v>15994</v>
      </c>
      <c r="S46" s="121">
        <v>17873</v>
      </c>
      <c r="T46" s="106">
        <v>33867</v>
      </c>
      <c r="U46" s="122">
        <v>0.48470000000000002</v>
      </c>
      <c r="V46" s="108"/>
    </row>
    <row r="47" spans="1:22" ht="19.5" customHeight="1" x14ac:dyDescent="0.4">
      <c r="A47" s="83"/>
      <c r="B47" s="83"/>
      <c r="C47" s="119"/>
      <c r="D47" s="119"/>
      <c r="E47" s="119"/>
      <c r="F47" s="83"/>
      <c r="J47" s="84"/>
      <c r="K47" s="89" t="s">
        <v>422</v>
      </c>
      <c r="L47" s="110"/>
      <c r="M47" s="101" t="s">
        <v>439</v>
      </c>
      <c r="N47" s="102"/>
      <c r="O47" s="120">
        <v>33003</v>
      </c>
      <c r="P47" s="121">
        <v>35336</v>
      </c>
      <c r="Q47" s="105">
        <v>68339</v>
      </c>
      <c r="R47" s="121">
        <v>19679</v>
      </c>
      <c r="S47" s="121">
        <v>22641</v>
      </c>
      <c r="T47" s="106">
        <v>42320</v>
      </c>
      <c r="U47" s="122">
        <v>0.61929999999999996</v>
      </c>
      <c r="V47" s="108"/>
    </row>
    <row r="48" spans="1:22" ht="19.5" customHeight="1" x14ac:dyDescent="0.4">
      <c r="A48" s="83"/>
      <c r="B48" s="83"/>
      <c r="C48" s="119"/>
      <c r="D48" s="119"/>
      <c r="E48" s="119"/>
      <c r="F48" s="83"/>
      <c r="J48" s="84"/>
      <c r="K48" s="123" t="s">
        <v>428</v>
      </c>
      <c r="L48" s="123"/>
      <c r="M48" s="124" t="s">
        <v>439</v>
      </c>
      <c r="N48" s="125"/>
      <c r="O48" s="126">
        <v>33003</v>
      </c>
      <c r="P48" s="127">
        <v>35336</v>
      </c>
      <c r="Q48" s="128">
        <v>68339</v>
      </c>
      <c r="R48" s="127">
        <v>19677</v>
      </c>
      <c r="S48" s="127">
        <v>22639</v>
      </c>
      <c r="T48" s="129">
        <v>42316</v>
      </c>
      <c r="U48" s="130">
        <v>0.61919999999999997</v>
      </c>
      <c r="V48" s="108"/>
    </row>
    <row r="49" spans="6:21" ht="15.95" customHeight="1" x14ac:dyDescent="0.4">
      <c r="F49" s="83"/>
      <c r="K49" s="178"/>
      <c r="L49" s="178"/>
      <c r="M49" s="179"/>
      <c r="N49" s="179"/>
      <c r="Q49" s="131"/>
      <c r="R49" s="132"/>
      <c r="S49" s="132"/>
      <c r="T49" s="132"/>
      <c r="U49" s="133" t="s">
        <v>440</v>
      </c>
    </row>
    <row r="50" spans="6:21" ht="15" customHeight="1" x14ac:dyDescent="0.4">
      <c r="F50" s="83"/>
    </row>
    <row r="51" spans="6:21" ht="19.5" customHeight="1" x14ac:dyDescent="0.4">
      <c r="F51" s="83"/>
    </row>
    <row r="52" spans="6:21" ht="19.5" customHeight="1" x14ac:dyDescent="0.4">
      <c r="F52" s="83"/>
    </row>
    <row r="53" spans="6:21" ht="19.5" customHeight="1" x14ac:dyDescent="0.4">
      <c r="F53" s="83"/>
    </row>
  </sheetData>
  <mergeCells count="105">
    <mergeCell ref="K4:L4"/>
    <mergeCell ref="M4:O4"/>
    <mergeCell ref="P4:Q4"/>
    <mergeCell ref="R4:S4"/>
    <mergeCell ref="T4:U4"/>
    <mergeCell ref="K5:L5"/>
    <mergeCell ref="M5:O5"/>
    <mergeCell ref="T5:U5"/>
    <mergeCell ref="K8:L8"/>
    <mergeCell ref="M8:O8"/>
    <mergeCell ref="T8:U8"/>
    <mergeCell ref="K9:L9"/>
    <mergeCell ref="M9:O9"/>
    <mergeCell ref="T9:U9"/>
    <mergeCell ref="K6:L6"/>
    <mergeCell ref="M6:O6"/>
    <mergeCell ref="T6:U6"/>
    <mergeCell ref="K7:L7"/>
    <mergeCell ref="M7:O7"/>
    <mergeCell ref="T7:U7"/>
    <mergeCell ref="K12:L12"/>
    <mergeCell ref="M12:O12"/>
    <mergeCell ref="T12:U12"/>
    <mergeCell ref="K13:L13"/>
    <mergeCell ref="M13:O13"/>
    <mergeCell ref="T13:U13"/>
    <mergeCell ref="K10:L10"/>
    <mergeCell ref="M10:O10"/>
    <mergeCell ref="T10:U10"/>
    <mergeCell ref="K11:O11"/>
    <mergeCell ref="P11:Q11"/>
    <mergeCell ref="R11:S11"/>
    <mergeCell ref="T11:U11"/>
    <mergeCell ref="K16:L16"/>
    <mergeCell ref="M16:O16"/>
    <mergeCell ref="T16:U16"/>
    <mergeCell ref="K17:L17"/>
    <mergeCell ref="M17:O17"/>
    <mergeCell ref="T17:U17"/>
    <mergeCell ref="K14:L14"/>
    <mergeCell ref="M14:O14"/>
    <mergeCell ref="T14:U14"/>
    <mergeCell ref="K15:L15"/>
    <mergeCell ref="M15:O15"/>
    <mergeCell ref="T15:U15"/>
    <mergeCell ref="F21:G21"/>
    <mergeCell ref="K21:L21"/>
    <mergeCell ref="M21:O21"/>
    <mergeCell ref="T21:U21"/>
    <mergeCell ref="K18:L18"/>
    <mergeCell ref="M18:O18"/>
    <mergeCell ref="T18:U18"/>
    <mergeCell ref="K19:L19"/>
    <mergeCell ref="M19:O19"/>
    <mergeCell ref="T19:U19"/>
    <mergeCell ref="K22:L22"/>
    <mergeCell ref="M22:O22"/>
    <mergeCell ref="T22:U22"/>
    <mergeCell ref="K23:L23"/>
    <mergeCell ref="M23:O23"/>
    <mergeCell ref="T23:U23"/>
    <mergeCell ref="K20:L20"/>
    <mergeCell ref="M20:O20"/>
    <mergeCell ref="T20:U20"/>
    <mergeCell ref="F26:G26"/>
    <mergeCell ref="K26:L26"/>
    <mergeCell ref="M26:O26"/>
    <mergeCell ref="T26:U26"/>
    <mergeCell ref="K27:L27"/>
    <mergeCell ref="M27:O27"/>
    <mergeCell ref="T27:U27"/>
    <mergeCell ref="K24:L24"/>
    <mergeCell ref="M24:O24"/>
    <mergeCell ref="T24:U24"/>
    <mergeCell ref="K25:L25"/>
    <mergeCell ref="M25:O25"/>
    <mergeCell ref="T25:U25"/>
    <mergeCell ref="K30:L30"/>
    <mergeCell ref="M30:O30"/>
    <mergeCell ref="T30:U30"/>
    <mergeCell ref="K31:O31"/>
    <mergeCell ref="P31:Q31"/>
    <mergeCell ref="R31:S31"/>
    <mergeCell ref="T31:U31"/>
    <mergeCell ref="K28:L28"/>
    <mergeCell ref="M28:O28"/>
    <mergeCell ref="T28:U28"/>
    <mergeCell ref="K29:L29"/>
    <mergeCell ref="M29:O29"/>
    <mergeCell ref="T29:U29"/>
    <mergeCell ref="F38:G38"/>
    <mergeCell ref="A43:B43"/>
    <mergeCell ref="A45:B45"/>
    <mergeCell ref="K49:L49"/>
    <mergeCell ref="M49:N49"/>
    <mergeCell ref="K32:O32"/>
    <mergeCell ref="P32:Q32"/>
    <mergeCell ref="R32:S32"/>
    <mergeCell ref="T32:U32"/>
    <mergeCell ref="K34:M35"/>
    <mergeCell ref="K36:L37"/>
    <mergeCell ref="M36:N37"/>
    <mergeCell ref="O36:Q36"/>
    <mergeCell ref="R36:T36"/>
    <mergeCell ref="U36:U37"/>
  </mergeCells>
  <phoneticPr fontId="4"/>
  <conditionalFormatting sqref="R44:S48 U44:U48 O44:P48">
    <cfRule type="containsBlanks" dxfId="20" priority="10">
      <formula>LEN(TRIM(O44))=0</formula>
    </cfRule>
  </conditionalFormatting>
  <conditionalFormatting sqref="C5:D42">
    <cfRule type="containsBlanks" dxfId="19" priority="9">
      <formula>LEN(TRIM(C5))=0</formula>
    </cfRule>
  </conditionalFormatting>
  <conditionalFormatting sqref="H39:I43">
    <cfRule type="containsBlanks" dxfId="18" priority="8">
      <formula>LEN(TRIM(H39))=0</formula>
    </cfRule>
  </conditionalFormatting>
  <conditionalFormatting sqref="H27:I37">
    <cfRule type="containsBlanks" dxfId="17" priority="7">
      <formula>LEN(TRIM(H27))=0</formula>
    </cfRule>
  </conditionalFormatting>
  <conditionalFormatting sqref="H22:I25">
    <cfRule type="containsBlanks" dxfId="16" priority="6">
      <formula>LEN(TRIM(H22))=0</formula>
    </cfRule>
  </conditionalFormatting>
  <conditionalFormatting sqref="H5:I20">
    <cfRule type="containsBlanks" dxfId="15" priority="5">
      <formula>LEN(TRIM(H5))=0</formula>
    </cfRule>
  </conditionalFormatting>
  <conditionalFormatting sqref="Q5:Q10">
    <cfRule type="containsBlanks" dxfId="14" priority="4">
      <formula>LEN(TRIM(Q5))=0</formula>
    </cfRule>
  </conditionalFormatting>
  <conditionalFormatting sqref="Q12:Q30">
    <cfRule type="containsBlanks" dxfId="13" priority="3">
      <formula>LEN(TRIM(Q12))=0</formula>
    </cfRule>
  </conditionalFormatting>
  <conditionalFormatting sqref="S12:S30">
    <cfRule type="containsBlanks" dxfId="12" priority="2">
      <formula>LEN(TRIM(S12))=0</formula>
    </cfRule>
  </conditionalFormatting>
  <conditionalFormatting sqref="O47:U48">
    <cfRule type="containsBlanks" dxfId="11" priority="1">
      <formula>LEN(TRIM(O47))=0</formula>
    </cfRule>
  </conditionalFormatting>
  <pageMargins left="0.78740157480314965" right="0.78740157480314965" top="0.39370078740157483" bottom="0.39370078740157483" header="0.51181102362204722" footer="0.51181102362204722"/>
  <pageSetup paperSize="9" scale="87" orientation="portrait" r:id="rId1"/>
  <headerFooter alignWithMargins="0"/>
  <colBreaks count="2" manualBreakCount="2">
    <brk id="5" max="45" man="1"/>
    <brk id="10" max="4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6065-0D88-4A33-ADFC-81B4CC483AA3}">
  <dimension ref="A1:J85"/>
  <sheetViews>
    <sheetView showGridLines="0" view="pageBreakPreview" zoomScaleNormal="100" zoomScaleSheetLayoutView="100" workbookViewId="0"/>
  </sheetViews>
  <sheetFormatPr defaultRowHeight="12" x14ac:dyDescent="0.4"/>
  <cols>
    <col min="1" max="1" width="12.25" style="7" customWidth="1"/>
    <col min="2" max="2" width="11.875" style="7" customWidth="1"/>
    <col min="3" max="7" width="11.25" style="7" customWidth="1"/>
    <col min="8" max="8" width="5.875" style="7" customWidth="1"/>
    <col min="9" max="256" width="9" style="7"/>
    <col min="257" max="257" width="12.25" style="7" customWidth="1"/>
    <col min="258" max="258" width="11.875" style="7" customWidth="1"/>
    <col min="259" max="263" width="11.25" style="7" customWidth="1"/>
    <col min="264" max="264" width="5.875" style="7" customWidth="1"/>
    <col min="265" max="512" width="9" style="7"/>
    <col min="513" max="513" width="12.25" style="7" customWidth="1"/>
    <col min="514" max="514" width="11.875" style="7" customWidth="1"/>
    <col min="515" max="519" width="11.25" style="7" customWidth="1"/>
    <col min="520" max="520" width="5.875" style="7" customWidth="1"/>
    <col min="521" max="768" width="9" style="7"/>
    <col min="769" max="769" width="12.25" style="7" customWidth="1"/>
    <col min="770" max="770" width="11.875" style="7" customWidth="1"/>
    <col min="771" max="775" width="11.25" style="7" customWidth="1"/>
    <col min="776" max="776" width="5.875" style="7" customWidth="1"/>
    <col min="777" max="1024" width="9" style="7"/>
    <col min="1025" max="1025" width="12.25" style="7" customWidth="1"/>
    <col min="1026" max="1026" width="11.875" style="7" customWidth="1"/>
    <col min="1027" max="1031" width="11.25" style="7" customWidth="1"/>
    <col min="1032" max="1032" width="5.875" style="7" customWidth="1"/>
    <col min="1033" max="1280" width="9" style="7"/>
    <col min="1281" max="1281" width="12.25" style="7" customWidth="1"/>
    <col min="1282" max="1282" width="11.875" style="7" customWidth="1"/>
    <col min="1283" max="1287" width="11.25" style="7" customWidth="1"/>
    <col min="1288" max="1288" width="5.875" style="7" customWidth="1"/>
    <col min="1289" max="1536" width="9" style="7"/>
    <col min="1537" max="1537" width="12.25" style="7" customWidth="1"/>
    <col min="1538" max="1538" width="11.875" style="7" customWidth="1"/>
    <col min="1539" max="1543" width="11.25" style="7" customWidth="1"/>
    <col min="1544" max="1544" width="5.875" style="7" customWidth="1"/>
    <col min="1545" max="1792" width="9" style="7"/>
    <col min="1793" max="1793" width="12.25" style="7" customWidth="1"/>
    <col min="1794" max="1794" width="11.875" style="7" customWidth="1"/>
    <col min="1795" max="1799" width="11.25" style="7" customWidth="1"/>
    <col min="1800" max="1800" width="5.875" style="7" customWidth="1"/>
    <col min="1801" max="2048" width="9" style="7"/>
    <col min="2049" max="2049" width="12.25" style="7" customWidth="1"/>
    <col min="2050" max="2050" width="11.875" style="7" customWidth="1"/>
    <col min="2051" max="2055" width="11.25" style="7" customWidth="1"/>
    <col min="2056" max="2056" width="5.875" style="7" customWidth="1"/>
    <col min="2057" max="2304" width="9" style="7"/>
    <col min="2305" max="2305" width="12.25" style="7" customWidth="1"/>
    <col min="2306" max="2306" width="11.875" style="7" customWidth="1"/>
    <col min="2307" max="2311" width="11.25" style="7" customWidth="1"/>
    <col min="2312" max="2312" width="5.875" style="7" customWidth="1"/>
    <col min="2313" max="2560" width="9" style="7"/>
    <col min="2561" max="2561" width="12.25" style="7" customWidth="1"/>
    <col min="2562" max="2562" width="11.875" style="7" customWidth="1"/>
    <col min="2563" max="2567" width="11.25" style="7" customWidth="1"/>
    <col min="2568" max="2568" width="5.875" style="7" customWidth="1"/>
    <col min="2569" max="2816" width="9" style="7"/>
    <col min="2817" max="2817" width="12.25" style="7" customWidth="1"/>
    <col min="2818" max="2818" width="11.875" style="7" customWidth="1"/>
    <col min="2819" max="2823" width="11.25" style="7" customWidth="1"/>
    <col min="2824" max="2824" width="5.875" style="7" customWidth="1"/>
    <col min="2825" max="3072" width="9" style="7"/>
    <col min="3073" max="3073" width="12.25" style="7" customWidth="1"/>
    <col min="3074" max="3074" width="11.875" style="7" customWidth="1"/>
    <col min="3075" max="3079" width="11.25" style="7" customWidth="1"/>
    <col min="3080" max="3080" width="5.875" style="7" customWidth="1"/>
    <col min="3081" max="3328" width="9" style="7"/>
    <col min="3329" max="3329" width="12.25" style="7" customWidth="1"/>
    <col min="3330" max="3330" width="11.875" style="7" customWidth="1"/>
    <col min="3331" max="3335" width="11.25" style="7" customWidth="1"/>
    <col min="3336" max="3336" width="5.875" style="7" customWidth="1"/>
    <col min="3337" max="3584" width="9" style="7"/>
    <col min="3585" max="3585" width="12.25" style="7" customWidth="1"/>
    <col min="3586" max="3586" width="11.875" style="7" customWidth="1"/>
    <col min="3587" max="3591" width="11.25" style="7" customWidth="1"/>
    <col min="3592" max="3592" width="5.875" style="7" customWidth="1"/>
    <col min="3593" max="3840" width="9" style="7"/>
    <col min="3841" max="3841" width="12.25" style="7" customWidth="1"/>
    <col min="3842" max="3842" width="11.875" style="7" customWidth="1"/>
    <col min="3843" max="3847" width="11.25" style="7" customWidth="1"/>
    <col min="3848" max="3848" width="5.875" style="7" customWidth="1"/>
    <col min="3849" max="4096" width="9" style="7"/>
    <col min="4097" max="4097" width="12.25" style="7" customWidth="1"/>
    <col min="4098" max="4098" width="11.875" style="7" customWidth="1"/>
    <col min="4099" max="4103" width="11.25" style="7" customWidth="1"/>
    <col min="4104" max="4104" width="5.875" style="7" customWidth="1"/>
    <col min="4105" max="4352" width="9" style="7"/>
    <col min="4353" max="4353" width="12.25" style="7" customWidth="1"/>
    <col min="4354" max="4354" width="11.875" style="7" customWidth="1"/>
    <col min="4355" max="4359" width="11.25" style="7" customWidth="1"/>
    <col min="4360" max="4360" width="5.875" style="7" customWidth="1"/>
    <col min="4361" max="4608" width="9" style="7"/>
    <col min="4609" max="4609" width="12.25" style="7" customWidth="1"/>
    <col min="4610" max="4610" width="11.875" style="7" customWidth="1"/>
    <col min="4611" max="4615" width="11.25" style="7" customWidth="1"/>
    <col min="4616" max="4616" width="5.875" style="7" customWidth="1"/>
    <col min="4617" max="4864" width="9" style="7"/>
    <col min="4865" max="4865" width="12.25" style="7" customWidth="1"/>
    <col min="4866" max="4866" width="11.875" style="7" customWidth="1"/>
    <col min="4867" max="4871" width="11.25" style="7" customWidth="1"/>
    <col min="4872" max="4872" width="5.875" style="7" customWidth="1"/>
    <col min="4873" max="5120" width="9" style="7"/>
    <col min="5121" max="5121" width="12.25" style="7" customWidth="1"/>
    <col min="5122" max="5122" width="11.875" style="7" customWidth="1"/>
    <col min="5123" max="5127" width="11.25" style="7" customWidth="1"/>
    <col min="5128" max="5128" width="5.875" style="7" customWidth="1"/>
    <col min="5129" max="5376" width="9" style="7"/>
    <col min="5377" max="5377" width="12.25" style="7" customWidth="1"/>
    <col min="5378" max="5378" width="11.875" style="7" customWidth="1"/>
    <col min="5379" max="5383" width="11.25" style="7" customWidth="1"/>
    <col min="5384" max="5384" width="5.875" style="7" customWidth="1"/>
    <col min="5385" max="5632" width="9" style="7"/>
    <col min="5633" max="5633" width="12.25" style="7" customWidth="1"/>
    <col min="5634" max="5634" width="11.875" style="7" customWidth="1"/>
    <col min="5635" max="5639" width="11.25" style="7" customWidth="1"/>
    <col min="5640" max="5640" width="5.875" style="7" customWidth="1"/>
    <col min="5641" max="5888" width="9" style="7"/>
    <col min="5889" max="5889" width="12.25" style="7" customWidth="1"/>
    <col min="5890" max="5890" width="11.875" style="7" customWidth="1"/>
    <col min="5891" max="5895" width="11.25" style="7" customWidth="1"/>
    <col min="5896" max="5896" width="5.875" style="7" customWidth="1"/>
    <col min="5897" max="6144" width="9" style="7"/>
    <col min="6145" max="6145" width="12.25" style="7" customWidth="1"/>
    <col min="6146" max="6146" width="11.875" style="7" customWidth="1"/>
    <col min="6147" max="6151" width="11.25" style="7" customWidth="1"/>
    <col min="6152" max="6152" width="5.875" style="7" customWidth="1"/>
    <col min="6153" max="6400" width="9" style="7"/>
    <col min="6401" max="6401" width="12.25" style="7" customWidth="1"/>
    <col min="6402" max="6402" width="11.875" style="7" customWidth="1"/>
    <col min="6403" max="6407" width="11.25" style="7" customWidth="1"/>
    <col min="6408" max="6408" width="5.875" style="7" customWidth="1"/>
    <col min="6409" max="6656" width="9" style="7"/>
    <col min="6657" max="6657" width="12.25" style="7" customWidth="1"/>
    <col min="6658" max="6658" width="11.875" style="7" customWidth="1"/>
    <col min="6659" max="6663" width="11.25" style="7" customWidth="1"/>
    <col min="6664" max="6664" width="5.875" style="7" customWidth="1"/>
    <col min="6665" max="6912" width="9" style="7"/>
    <col min="6913" max="6913" width="12.25" style="7" customWidth="1"/>
    <col min="6914" max="6914" width="11.875" style="7" customWidth="1"/>
    <col min="6915" max="6919" width="11.25" style="7" customWidth="1"/>
    <col min="6920" max="6920" width="5.875" style="7" customWidth="1"/>
    <col min="6921" max="7168" width="9" style="7"/>
    <col min="7169" max="7169" width="12.25" style="7" customWidth="1"/>
    <col min="7170" max="7170" width="11.875" style="7" customWidth="1"/>
    <col min="7171" max="7175" width="11.25" style="7" customWidth="1"/>
    <col min="7176" max="7176" width="5.875" style="7" customWidth="1"/>
    <col min="7177" max="7424" width="9" style="7"/>
    <col min="7425" max="7425" width="12.25" style="7" customWidth="1"/>
    <col min="7426" max="7426" width="11.875" style="7" customWidth="1"/>
    <col min="7427" max="7431" width="11.25" style="7" customWidth="1"/>
    <col min="7432" max="7432" width="5.875" style="7" customWidth="1"/>
    <col min="7433" max="7680" width="9" style="7"/>
    <col min="7681" max="7681" width="12.25" style="7" customWidth="1"/>
    <col min="7682" max="7682" width="11.875" style="7" customWidth="1"/>
    <col min="7683" max="7687" width="11.25" style="7" customWidth="1"/>
    <col min="7688" max="7688" width="5.875" style="7" customWidth="1"/>
    <col min="7689" max="7936" width="9" style="7"/>
    <col min="7937" max="7937" width="12.25" style="7" customWidth="1"/>
    <col min="7938" max="7938" width="11.875" style="7" customWidth="1"/>
    <col min="7939" max="7943" width="11.25" style="7" customWidth="1"/>
    <col min="7944" max="7944" width="5.875" style="7" customWidth="1"/>
    <col min="7945" max="8192" width="9" style="7"/>
    <col min="8193" max="8193" width="12.25" style="7" customWidth="1"/>
    <col min="8194" max="8194" width="11.875" style="7" customWidth="1"/>
    <col min="8195" max="8199" width="11.25" style="7" customWidth="1"/>
    <col min="8200" max="8200" width="5.875" style="7" customWidth="1"/>
    <col min="8201" max="8448" width="9" style="7"/>
    <col min="8449" max="8449" width="12.25" style="7" customWidth="1"/>
    <col min="8450" max="8450" width="11.875" style="7" customWidth="1"/>
    <col min="8451" max="8455" width="11.25" style="7" customWidth="1"/>
    <col min="8456" max="8456" width="5.875" style="7" customWidth="1"/>
    <col min="8457" max="8704" width="9" style="7"/>
    <col min="8705" max="8705" width="12.25" style="7" customWidth="1"/>
    <col min="8706" max="8706" width="11.875" style="7" customWidth="1"/>
    <col min="8707" max="8711" width="11.25" style="7" customWidth="1"/>
    <col min="8712" max="8712" width="5.875" style="7" customWidth="1"/>
    <col min="8713" max="8960" width="9" style="7"/>
    <col min="8961" max="8961" width="12.25" style="7" customWidth="1"/>
    <col min="8962" max="8962" width="11.875" style="7" customWidth="1"/>
    <col min="8963" max="8967" width="11.25" style="7" customWidth="1"/>
    <col min="8968" max="8968" width="5.875" style="7" customWidth="1"/>
    <col min="8969" max="9216" width="9" style="7"/>
    <col min="9217" max="9217" width="12.25" style="7" customWidth="1"/>
    <col min="9218" max="9218" width="11.875" style="7" customWidth="1"/>
    <col min="9219" max="9223" width="11.25" style="7" customWidth="1"/>
    <col min="9224" max="9224" width="5.875" style="7" customWidth="1"/>
    <col min="9225" max="9472" width="9" style="7"/>
    <col min="9473" max="9473" width="12.25" style="7" customWidth="1"/>
    <col min="9474" max="9474" width="11.875" style="7" customWidth="1"/>
    <col min="9475" max="9479" width="11.25" style="7" customWidth="1"/>
    <col min="9480" max="9480" width="5.875" style="7" customWidth="1"/>
    <col min="9481" max="9728" width="9" style="7"/>
    <col min="9729" max="9729" width="12.25" style="7" customWidth="1"/>
    <col min="9730" max="9730" width="11.875" style="7" customWidth="1"/>
    <col min="9731" max="9735" width="11.25" style="7" customWidth="1"/>
    <col min="9736" max="9736" width="5.875" style="7" customWidth="1"/>
    <col min="9737" max="9984" width="9" style="7"/>
    <col min="9985" max="9985" width="12.25" style="7" customWidth="1"/>
    <col min="9986" max="9986" width="11.875" style="7" customWidth="1"/>
    <col min="9987" max="9991" width="11.25" style="7" customWidth="1"/>
    <col min="9992" max="9992" width="5.875" style="7" customWidth="1"/>
    <col min="9993" max="10240" width="9" style="7"/>
    <col min="10241" max="10241" width="12.25" style="7" customWidth="1"/>
    <col min="10242" max="10242" width="11.875" style="7" customWidth="1"/>
    <col min="10243" max="10247" width="11.25" style="7" customWidth="1"/>
    <col min="10248" max="10248" width="5.875" style="7" customWidth="1"/>
    <col min="10249" max="10496" width="9" style="7"/>
    <col min="10497" max="10497" width="12.25" style="7" customWidth="1"/>
    <col min="10498" max="10498" width="11.875" style="7" customWidth="1"/>
    <col min="10499" max="10503" width="11.25" style="7" customWidth="1"/>
    <col min="10504" max="10504" width="5.875" style="7" customWidth="1"/>
    <col min="10505" max="10752" width="9" style="7"/>
    <col min="10753" max="10753" width="12.25" style="7" customWidth="1"/>
    <col min="10754" max="10754" width="11.875" style="7" customWidth="1"/>
    <col min="10755" max="10759" width="11.25" style="7" customWidth="1"/>
    <col min="10760" max="10760" width="5.875" style="7" customWidth="1"/>
    <col min="10761" max="11008" width="9" style="7"/>
    <col min="11009" max="11009" width="12.25" style="7" customWidth="1"/>
    <col min="11010" max="11010" width="11.875" style="7" customWidth="1"/>
    <col min="11011" max="11015" width="11.25" style="7" customWidth="1"/>
    <col min="11016" max="11016" width="5.875" style="7" customWidth="1"/>
    <col min="11017" max="11264" width="9" style="7"/>
    <col min="11265" max="11265" width="12.25" style="7" customWidth="1"/>
    <col min="11266" max="11266" width="11.875" style="7" customWidth="1"/>
    <col min="11267" max="11271" width="11.25" style="7" customWidth="1"/>
    <col min="11272" max="11272" width="5.875" style="7" customWidth="1"/>
    <col min="11273" max="11520" width="9" style="7"/>
    <col min="11521" max="11521" width="12.25" style="7" customWidth="1"/>
    <col min="11522" max="11522" width="11.875" style="7" customWidth="1"/>
    <col min="11523" max="11527" width="11.25" style="7" customWidth="1"/>
    <col min="11528" max="11528" width="5.875" style="7" customWidth="1"/>
    <col min="11529" max="11776" width="9" style="7"/>
    <col min="11777" max="11777" width="12.25" style="7" customWidth="1"/>
    <col min="11778" max="11778" width="11.875" style="7" customWidth="1"/>
    <col min="11779" max="11783" width="11.25" style="7" customWidth="1"/>
    <col min="11784" max="11784" width="5.875" style="7" customWidth="1"/>
    <col min="11785" max="12032" width="9" style="7"/>
    <col min="12033" max="12033" width="12.25" style="7" customWidth="1"/>
    <col min="12034" max="12034" width="11.875" style="7" customWidth="1"/>
    <col min="12035" max="12039" width="11.25" style="7" customWidth="1"/>
    <col min="12040" max="12040" width="5.875" style="7" customWidth="1"/>
    <col min="12041" max="12288" width="9" style="7"/>
    <col min="12289" max="12289" width="12.25" style="7" customWidth="1"/>
    <col min="12290" max="12290" width="11.875" style="7" customWidth="1"/>
    <col min="12291" max="12295" width="11.25" style="7" customWidth="1"/>
    <col min="12296" max="12296" width="5.875" style="7" customWidth="1"/>
    <col min="12297" max="12544" width="9" style="7"/>
    <col min="12545" max="12545" width="12.25" style="7" customWidth="1"/>
    <col min="12546" max="12546" width="11.875" style="7" customWidth="1"/>
    <col min="12547" max="12551" width="11.25" style="7" customWidth="1"/>
    <col min="12552" max="12552" width="5.875" style="7" customWidth="1"/>
    <col min="12553" max="12800" width="9" style="7"/>
    <col min="12801" max="12801" width="12.25" style="7" customWidth="1"/>
    <col min="12802" max="12802" width="11.875" style="7" customWidth="1"/>
    <col min="12803" max="12807" width="11.25" style="7" customWidth="1"/>
    <col min="12808" max="12808" width="5.875" style="7" customWidth="1"/>
    <col min="12809" max="13056" width="9" style="7"/>
    <col min="13057" max="13057" width="12.25" style="7" customWidth="1"/>
    <col min="13058" max="13058" width="11.875" style="7" customWidth="1"/>
    <col min="13059" max="13063" width="11.25" style="7" customWidth="1"/>
    <col min="13064" max="13064" width="5.875" style="7" customWidth="1"/>
    <col min="13065" max="13312" width="9" style="7"/>
    <col min="13313" max="13313" width="12.25" style="7" customWidth="1"/>
    <col min="13314" max="13314" width="11.875" style="7" customWidth="1"/>
    <col min="13315" max="13319" width="11.25" style="7" customWidth="1"/>
    <col min="13320" max="13320" width="5.875" style="7" customWidth="1"/>
    <col min="13321" max="13568" width="9" style="7"/>
    <col min="13569" max="13569" width="12.25" style="7" customWidth="1"/>
    <col min="13570" max="13570" width="11.875" style="7" customWidth="1"/>
    <col min="13571" max="13575" width="11.25" style="7" customWidth="1"/>
    <col min="13576" max="13576" width="5.875" style="7" customWidth="1"/>
    <col min="13577" max="13824" width="9" style="7"/>
    <col min="13825" max="13825" width="12.25" style="7" customWidth="1"/>
    <col min="13826" max="13826" width="11.875" style="7" customWidth="1"/>
    <col min="13827" max="13831" width="11.25" style="7" customWidth="1"/>
    <col min="13832" max="13832" width="5.875" style="7" customWidth="1"/>
    <col min="13833" max="14080" width="9" style="7"/>
    <col min="14081" max="14081" width="12.25" style="7" customWidth="1"/>
    <col min="14082" max="14082" width="11.875" style="7" customWidth="1"/>
    <col min="14083" max="14087" width="11.25" style="7" customWidth="1"/>
    <col min="14088" max="14088" width="5.875" style="7" customWidth="1"/>
    <col min="14089" max="14336" width="9" style="7"/>
    <col min="14337" max="14337" width="12.25" style="7" customWidth="1"/>
    <col min="14338" max="14338" width="11.875" style="7" customWidth="1"/>
    <col min="14339" max="14343" width="11.25" style="7" customWidth="1"/>
    <col min="14344" max="14344" width="5.875" style="7" customWidth="1"/>
    <col min="14345" max="14592" width="9" style="7"/>
    <col min="14593" max="14593" width="12.25" style="7" customWidth="1"/>
    <col min="14594" max="14594" width="11.875" style="7" customWidth="1"/>
    <col min="14595" max="14599" width="11.25" style="7" customWidth="1"/>
    <col min="14600" max="14600" width="5.875" style="7" customWidth="1"/>
    <col min="14601" max="14848" width="9" style="7"/>
    <col min="14849" max="14849" width="12.25" style="7" customWidth="1"/>
    <col min="14850" max="14850" width="11.875" style="7" customWidth="1"/>
    <col min="14851" max="14855" width="11.25" style="7" customWidth="1"/>
    <col min="14856" max="14856" width="5.875" style="7" customWidth="1"/>
    <col min="14857" max="15104" width="9" style="7"/>
    <col min="15105" max="15105" width="12.25" style="7" customWidth="1"/>
    <col min="15106" max="15106" width="11.875" style="7" customWidth="1"/>
    <col min="15107" max="15111" width="11.25" style="7" customWidth="1"/>
    <col min="15112" max="15112" width="5.875" style="7" customWidth="1"/>
    <col min="15113" max="15360" width="9" style="7"/>
    <col min="15361" max="15361" width="12.25" style="7" customWidth="1"/>
    <col min="15362" max="15362" width="11.875" style="7" customWidth="1"/>
    <col min="15363" max="15367" width="11.25" style="7" customWidth="1"/>
    <col min="15368" max="15368" width="5.875" style="7" customWidth="1"/>
    <col min="15369" max="15616" width="9" style="7"/>
    <col min="15617" max="15617" width="12.25" style="7" customWidth="1"/>
    <col min="15618" max="15618" width="11.875" style="7" customWidth="1"/>
    <col min="15619" max="15623" width="11.25" style="7" customWidth="1"/>
    <col min="15624" max="15624" width="5.875" style="7" customWidth="1"/>
    <col min="15625" max="15872" width="9" style="7"/>
    <col min="15873" max="15873" width="12.25" style="7" customWidth="1"/>
    <col min="15874" max="15874" width="11.875" style="7" customWidth="1"/>
    <col min="15875" max="15879" width="11.25" style="7" customWidth="1"/>
    <col min="15880" max="15880" width="5.875" style="7" customWidth="1"/>
    <col min="15881" max="16128" width="9" style="7"/>
    <col min="16129" max="16129" width="12.25" style="7" customWidth="1"/>
    <col min="16130" max="16130" width="11.875" style="7" customWidth="1"/>
    <col min="16131" max="16135" width="11.25" style="7" customWidth="1"/>
    <col min="16136" max="16136" width="5.875" style="7" customWidth="1"/>
    <col min="16137" max="16384" width="9" style="7"/>
  </cols>
  <sheetData>
    <row r="1" spans="1:10" ht="37.5" customHeight="1" x14ac:dyDescent="0.4">
      <c r="I1" s="24" t="s">
        <v>441</v>
      </c>
    </row>
    <row r="2" spans="1:10" ht="18.75" customHeight="1" x14ac:dyDescent="0.4">
      <c r="A2" s="9" t="s">
        <v>442</v>
      </c>
      <c r="F2" s="230" t="s">
        <v>443</v>
      </c>
      <c r="G2" s="230"/>
    </row>
    <row r="3" spans="1:10" ht="7.5" customHeight="1" x14ac:dyDescent="0.4">
      <c r="A3" s="9"/>
      <c r="F3" s="231"/>
      <c r="G3" s="231"/>
    </row>
    <row r="4" spans="1:10" s="8" customFormat="1" ht="15" customHeight="1" x14ac:dyDescent="0.4">
      <c r="A4" s="134" t="s">
        <v>444</v>
      </c>
      <c r="B4" s="10" t="s">
        <v>445</v>
      </c>
      <c r="C4" s="10" t="s">
        <v>446</v>
      </c>
      <c r="D4" s="10" t="s">
        <v>447</v>
      </c>
      <c r="E4" s="10" t="s">
        <v>448</v>
      </c>
      <c r="F4" s="10" t="s">
        <v>446</v>
      </c>
      <c r="G4" s="135" t="s">
        <v>447</v>
      </c>
    </row>
    <row r="5" spans="1:10" ht="15" customHeight="1" x14ac:dyDescent="0.4">
      <c r="A5" s="136">
        <v>12</v>
      </c>
      <c r="B5" s="7" t="s">
        <v>449</v>
      </c>
      <c r="C5" s="8" t="s">
        <v>450</v>
      </c>
      <c r="D5" s="8" t="s">
        <v>451</v>
      </c>
      <c r="E5" s="137" t="s">
        <v>452</v>
      </c>
      <c r="F5" s="8" t="s">
        <v>450</v>
      </c>
      <c r="G5" s="8" t="s">
        <v>451</v>
      </c>
    </row>
    <row r="6" spans="1:10" ht="15" customHeight="1" x14ac:dyDescent="0.4">
      <c r="A6" s="136">
        <v>13</v>
      </c>
      <c r="B6" s="7" t="s">
        <v>453</v>
      </c>
      <c r="C6" s="8" t="s">
        <v>451</v>
      </c>
      <c r="D6" s="8" t="s">
        <v>454</v>
      </c>
      <c r="E6" s="137" t="s">
        <v>455</v>
      </c>
      <c r="F6" s="8" t="s">
        <v>451</v>
      </c>
      <c r="G6" s="8" t="s">
        <v>454</v>
      </c>
      <c r="J6" s="138"/>
    </row>
    <row r="7" spans="1:10" ht="15" customHeight="1" x14ac:dyDescent="0.4">
      <c r="A7" s="136">
        <v>14</v>
      </c>
      <c r="B7" s="7" t="s">
        <v>456</v>
      </c>
      <c r="C7" s="8" t="s">
        <v>454</v>
      </c>
      <c r="D7" s="136" t="s">
        <v>457</v>
      </c>
      <c r="E7" s="139" t="s">
        <v>458</v>
      </c>
      <c r="F7" s="8" t="s">
        <v>454</v>
      </c>
      <c r="G7" s="8" t="s">
        <v>457</v>
      </c>
    </row>
    <row r="8" spans="1:10" ht="15" customHeight="1" x14ac:dyDescent="0.4">
      <c r="A8" s="136">
        <v>15</v>
      </c>
      <c r="B8" s="7" t="s">
        <v>459</v>
      </c>
      <c r="C8" s="8" t="s">
        <v>460</v>
      </c>
      <c r="D8" s="136" t="s">
        <v>461</v>
      </c>
      <c r="E8" s="139" t="s">
        <v>462</v>
      </c>
      <c r="F8" s="8" t="s">
        <v>460</v>
      </c>
      <c r="G8" s="8" t="s">
        <v>461</v>
      </c>
    </row>
    <row r="9" spans="1:10" ht="15" customHeight="1" x14ac:dyDescent="0.4">
      <c r="A9" s="136">
        <v>16</v>
      </c>
      <c r="B9" s="7" t="s">
        <v>463</v>
      </c>
      <c r="C9" s="8" t="s">
        <v>461</v>
      </c>
      <c r="D9" s="8" t="s">
        <v>464</v>
      </c>
      <c r="E9" s="139" t="s">
        <v>465</v>
      </c>
      <c r="F9" s="8" t="s">
        <v>461</v>
      </c>
      <c r="G9" s="8" t="s">
        <v>464</v>
      </c>
    </row>
    <row r="10" spans="1:10" ht="15" customHeight="1" x14ac:dyDescent="0.4">
      <c r="A10" s="136">
        <v>17</v>
      </c>
      <c r="B10" s="7" t="s">
        <v>466</v>
      </c>
      <c r="C10" s="8" t="s">
        <v>464</v>
      </c>
      <c r="D10" s="136" t="s">
        <v>467</v>
      </c>
      <c r="E10" s="7" t="s">
        <v>468</v>
      </c>
      <c r="F10" s="8" t="s">
        <v>464</v>
      </c>
      <c r="G10" s="8" t="s">
        <v>467</v>
      </c>
    </row>
    <row r="11" spans="1:10" ht="15" customHeight="1" x14ac:dyDescent="0.4">
      <c r="A11" s="136">
        <v>18</v>
      </c>
      <c r="B11" s="7" t="s">
        <v>455</v>
      </c>
      <c r="C11" s="8" t="s">
        <v>467</v>
      </c>
      <c r="D11" s="136" t="s">
        <v>469</v>
      </c>
      <c r="E11" s="7" t="s">
        <v>470</v>
      </c>
      <c r="F11" s="8" t="s">
        <v>467</v>
      </c>
      <c r="G11" s="8" t="s">
        <v>471</v>
      </c>
    </row>
    <row r="12" spans="1:10" ht="15" customHeight="1" x14ac:dyDescent="0.4">
      <c r="A12" s="136"/>
      <c r="C12" s="8"/>
      <c r="D12" s="136"/>
      <c r="E12" s="7" t="s">
        <v>472</v>
      </c>
      <c r="F12" s="8" t="s">
        <v>473</v>
      </c>
      <c r="G12" s="8" t="s">
        <v>469</v>
      </c>
    </row>
    <row r="13" spans="1:10" ht="15" customHeight="1" x14ac:dyDescent="0.4">
      <c r="A13" s="136">
        <v>19</v>
      </c>
      <c r="B13" s="7" t="s">
        <v>472</v>
      </c>
      <c r="C13" s="8" t="s">
        <v>474</v>
      </c>
      <c r="D13" s="136" t="s">
        <v>475</v>
      </c>
      <c r="E13" s="139" t="s">
        <v>476</v>
      </c>
      <c r="F13" s="8" t="s">
        <v>474</v>
      </c>
      <c r="G13" s="8" t="s">
        <v>475</v>
      </c>
    </row>
    <row r="14" spans="1:10" ht="15" customHeight="1" x14ac:dyDescent="0.4">
      <c r="A14" s="136">
        <v>20</v>
      </c>
      <c r="B14" s="7" t="s">
        <v>455</v>
      </c>
      <c r="C14" s="8" t="s">
        <v>475</v>
      </c>
      <c r="D14" s="136" t="s">
        <v>477</v>
      </c>
      <c r="E14" s="139" t="s">
        <v>478</v>
      </c>
      <c r="F14" s="8" t="s">
        <v>475</v>
      </c>
      <c r="G14" s="8" t="s">
        <v>477</v>
      </c>
    </row>
    <row r="15" spans="1:10" ht="15" customHeight="1" x14ac:dyDescent="0.4">
      <c r="A15" s="136">
        <v>21</v>
      </c>
      <c r="B15" s="7" t="s">
        <v>455</v>
      </c>
      <c r="C15" s="8" t="s">
        <v>477</v>
      </c>
      <c r="D15" s="136" t="s">
        <v>479</v>
      </c>
      <c r="E15" s="7" t="s">
        <v>480</v>
      </c>
      <c r="F15" s="8" t="s">
        <v>477</v>
      </c>
      <c r="G15" s="8" t="s">
        <v>479</v>
      </c>
    </row>
    <row r="16" spans="1:10" ht="15" customHeight="1" x14ac:dyDescent="0.4">
      <c r="A16" s="136">
        <v>22</v>
      </c>
      <c r="B16" s="139" t="s">
        <v>481</v>
      </c>
      <c r="C16" s="8" t="s">
        <v>482</v>
      </c>
      <c r="D16" s="136" t="s">
        <v>483</v>
      </c>
      <c r="E16" s="139" t="s">
        <v>484</v>
      </c>
      <c r="F16" s="8" t="s">
        <v>482</v>
      </c>
      <c r="G16" s="8" t="s">
        <v>483</v>
      </c>
    </row>
    <row r="17" spans="1:8" ht="15" customHeight="1" x14ac:dyDescent="0.4">
      <c r="A17" s="140">
        <v>23</v>
      </c>
      <c r="B17" s="141" t="s">
        <v>485</v>
      </c>
      <c r="C17" s="142" t="s">
        <v>486</v>
      </c>
      <c r="D17" s="142" t="s">
        <v>487</v>
      </c>
      <c r="E17" s="141" t="s">
        <v>488</v>
      </c>
      <c r="F17" s="142" t="s">
        <v>486</v>
      </c>
      <c r="G17" s="142" t="s">
        <v>489</v>
      </c>
    </row>
    <row r="18" spans="1:8" ht="15" customHeight="1" x14ac:dyDescent="0.4">
      <c r="G18" s="143" t="s">
        <v>490</v>
      </c>
    </row>
    <row r="19" spans="1:8" ht="18.75" customHeight="1" x14ac:dyDescent="0.4">
      <c r="A19" s="9" t="s">
        <v>491</v>
      </c>
      <c r="B19" s="25"/>
      <c r="C19" s="25"/>
      <c r="D19" s="25"/>
      <c r="E19" s="223" t="s">
        <v>492</v>
      </c>
      <c r="F19" s="223"/>
      <c r="G19" s="25"/>
      <c r="H19" s="25"/>
    </row>
    <row r="20" spans="1:8" ht="7.5" customHeight="1" x14ac:dyDescent="0.4">
      <c r="A20" s="9"/>
      <c r="B20" s="25"/>
      <c r="C20" s="25"/>
      <c r="D20" s="25"/>
      <c r="E20" s="224"/>
      <c r="F20" s="224"/>
      <c r="G20" s="25"/>
      <c r="H20" s="25"/>
    </row>
    <row r="21" spans="1:8" ht="15" customHeight="1" x14ac:dyDescent="0.4">
      <c r="A21" s="144"/>
      <c r="B21" s="134" t="s">
        <v>444</v>
      </c>
      <c r="C21" s="232" t="s">
        <v>493</v>
      </c>
      <c r="D21" s="168"/>
      <c r="E21" s="10" t="s">
        <v>446</v>
      </c>
      <c r="F21" s="135" t="s">
        <v>447</v>
      </c>
      <c r="G21" s="25"/>
      <c r="H21" s="25"/>
    </row>
    <row r="22" spans="1:8" ht="15" customHeight="1" x14ac:dyDescent="0.4">
      <c r="A22" s="8" t="s">
        <v>494</v>
      </c>
      <c r="B22" s="8">
        <v>2</v>
      </c>
      <c r="C22" s="233" t="s">
        <v>495</v>
      </c>
      <c r="D22" s="233"/>
      <c r="E22" s="8" t="s">
        <v>496</v>
      </c>
      <c r="F22" s="8" t="s">
        <v>497</v>
      </c>
      <c r="G22" s="25"/>
      <c r="H22" s="25"/>
    </row>
    <row r="23" spans="1:8" ht="15" customHeight="1" x14ac:dyDescent="0.4">
      <c r="A23" s="8"/>
      <c r="B23" s="8">
        <v>3</v>
      </c>
      <c r="C23" s="221" t="s">
        <v>498</v>
      </c>
      <c r="D23" s="221"/>
      <c r="E23" s="8" t="s">
        <v>497</v>
      </c>
      <c r="F23" s="8" t="s">
        <v>499</v>
      </c>
    </row>
    <row r="24" spans="1:8" ht="15" customHeight="1" x14ac:dyDescent="0.4">
      <c r="A24" s="145"/>
      <c r="B24" s="145">
        <v>4</v>
      </c>
      <c r="C24" s="222" t="s">
        <v>500</v>
      </c>
      <c r="D24" s="222"/>
      <c r="E24" s="145" t="s">
        <v>501</v>
      </c>
      <c r="F24" s="145" t="s">
        <v>502</v>
      </c>
    </row>
    <row r="25" spans="1:8" ht="15" customHeight="1" x14ac:dyDescent="0.4">
      <c r="A25" s="8" t="s">
        <v>503</v>
      </c>
      <c r="B25" s="8">
        <v>3</v>
      </c>
      <c r="C25" s="221" t="s">
        <v>504</v>
      </c>
      <c r="D25" s="221"/>
      <c r="E25" s="146" t="s">
        <v>505</v>
      </c>
      <c r="F25" s="8" t="s">
        <v>506</v>
      </c>
    </row>
    <row r="26" spans="1:8" ht="15" customHeight="1" x14ac:dyDescent="0.4">
      <c r="A26" s="8"/>
      <c r="B26" s="8">
        <v>4</v>
      </c>
      <c r="C26" s="221" t="s">
        <v>507</v>
      </c>
      <c r="D26" s="221"/>
      <c r="E26" s="146" t="s">
        <v>508</v>
      </c>
      <c r="F26" s="8" t="s">
        <v>509</v>
      </c>
    </row>
    <row r="27" spans="1:8" ht="15" customHeight="1" x14ac:dyDescent="0.4">
      <c r="A27" s="145"/>
      <c r="B27" s="145">
        <v>5</v>
      </c>
      <c r="C27" s="222" t="s">
        <v>510</v>
      </c>
      <c r="D27" s="222"/>
      <c r="E27" s="147" t="s">
        <v>511</v>
      </c>
      <c r="F27" s="145" t="s">
        <v>502</v>
      </c>
    </row>
    <row r="28" spans="1:8" ht="15" customHeight="1" x14ac:dyDescent="0.4">
      <c r="B28" s="8"/>
      <c r="C28" s="8"/>
      <c r="D28" s="8"/>
      <c r="E28" s="18"/>
      <c r="F28" s="148" t="s">
        <v>512</v>
      </c>
    </row>
    <row r="29" spans="1:8" ht="18.75" customHeight="1" x14ac:dyDescent="0.4">
      <c r="A29" s="149" t="s">
        <v>513</v>
      </c>
      <c r="B29" s="18"/>
      <c r="C29" s="18"/>
      <c r="D29" s="18"/>
      <c r="E29" s="223" t="s">
        <v>514</v>
      </c>
      <c r="F29" s="223"/>
    </row>
    <row r="30" spans="1:8" ht="7.5" customHeight="1" x14ac:dyDescent="0.4">
      <c r="A30" s="149"/>
      <c r="B30" s="18"/>
      <c r="C30" s="18"/>
      <c r="D30" s="18"/>
      <c r="E30" s="224"/>
      <c r="F30" s="224"/>
    </row>
    <row r="31" spans="1:8" ht="12" customHeight="1" x14ac:dyDescent="0.4">
      <c r="A31" s="225" t="s">
        <v>515</v>
      </c>
      <c r="B31" s="226"/>
      <c r="C31" s="226"/>
      <c r="D31" s="226"/>
      <c r="E31" s="226" t="s">
        <v>516</v>
      </c>
      <c r="F31" s="228"/>
    </row>
    <row r="32" spans="1:8" x14ac:dyDescent="0.4">
      <c r="A32" s="218"/>
      <c r="B32" s="227"/>
      <c r="C32" s="227"/>
      <c r="D32" s="227"/>
      <c r="E32" s="227"/>
      <c r="F32" s="229"/>
    </row>
    <row r="33" spans="1:6" ht="14.25" customHeight="1" x14ac:dyDescent="0.4">
      <c r="A33" s="208" t="s">
        <v>517</v>
      </c>
      <c r="B33" s="216"/>
      <c r="C33" s="219" t="s">
        <v>518</v>
      </c>
      <c r="D33" s="212"/>
      <c r="F33" s="150">
        <v>7</v>
      </c>
    </row>
    <row r="34" spans="1:6" ht="14.25" customHeight="1" x14ac:dyDescent="0.4">
      <c r="A34" s="209"/>
      <c r="B34" s="217"/>
      <c r="C34" s="220" t="s">
        <v>519</v>
      </c>
      <c r="D34" s="214"/>
      <c r="F34" s="150">
        <v>189</v>
      </c>
    </row>
    <row r="35" spans="1:6" ht="14.25" customHeight="1" x14ac:dyDescent="0.4">
      <c r="A35" s="209"/>
      <c r="B35" s="217"/>
      <c r="C35" s="220" t="s">
        <v>520</v>
      </c>
      <c r="D35" s="214"/>
      <c r="F35" s="150">
        <v>34</v>
      </c>
    </row>
    <row r="36" spans="1:6" ht="14.25" customHeight="1" x14ac:dyDescent="0.4">
      <c r="A36" s="209"/>
      <c r="B36" s="217"/>
      <c r="C36" s="220" t="s">
        <v>521</v>
      </c>
      <c r="D36" s="214"/>
      <c r="F36" s="150">
        <v>241</v>
      </c>
    </row>
    <row r="37" spans="1:6" ht="14.25" customHeight="1" x14ac:dyDescent="0.4">
      <c r="A37" s="209"/>
      <c r="B37" s="217"/>
      <c r="C37" s="220" t="s">
        <v>522</v>
      </c>
      <c r="D37" s="214"/>
      <c r="F37" s="150">
        <v>57</v>
      </c>
    </row>
    <row r="38" spans="1:6" ht="14.25" customHeight="1" x14ac:dyDescent="0.4">
      <c r="A38" s="209"/>
      <c r="B38" s="217"/>
      <c r="C38" s="220" t="s">
        <v>523</v>
      </c>
      <c r="D38" s="214"/>
      <c r="F38" s="150">
        <v>0</v>
      </c>
    </row>
    <row r="39" spans="1:6" ht="14.25" customHeight="1" x14ac:dyDescent="0.4">
      <c r="A39" s="209"/>
      <c r="B39" s="217"/>
      <c r="C39" s="220" t="s">
        <v>524</v>
      </c>
      <c r="D39" s="214"/>
      <c r="F39" s="150">
        <v>30</v>
      </c>
    </row>
    <row r="40" spans="1:6" ht="14.25" customHeight="1" x14ac:dyDescent="0.4">
      <c r="A40" s="209"/>
      <c r="B40" s="217"/>
      <c r="C40" s="220" t="s">
        <v>525</v>
      </c>
      <c r="D40" s="214"/>
      <c r="F40" s="150">
        <v>15</v>
      </c>
    </row>
    <row r="41" spans="1:6" ht="14.25" customHeight="1" x14ac:dyDescent="0.4">
      <c r="A41" s="209"/>
      <c r="B41" s="217"/>
      <c r="C41" s="220" t="s">
        <v>526</v>
      </c>
      <c r="D41" s="214"/>
      <c r="F41" s="150">
        <v>61</v>
      </c>
    </row>
    <row r="42" spans="1:6" ht="14.25" customHeight="1" x14ac:dyDescent="0.4">
      <c r="A42" s="210"/>
      <c r="B42" s="218"/>
      <c r="C42" s="205" t="s">
        <v>527</v>
      </c>
      <c r="D42" s="206"/>
      <c r="F42" s="150">
        <v>634</v>
      </c>
    </row>
    <row r="43" spans="1:6" ht="14.25" customHeight="1" x14ac:dyDescent="0.4">
      <c r="A43" s="208" t="s">
        <v>528</v>
      </c>
      <c r="B43" s="208"/>
      <c r="C43" s="211" t="s">
        <v>529</v>
      </c>
      <c r="D43" s="212"/>
      <c r="E43" s="151"/>
      <c r="F43" s="152">
        <v>86</v>
      </c>
    </row>
    <row r="44" spans="1:6" ht="14.25" customHeight="1" x14ac:dyDescent="0.4">
      <c r="A44" s="209"/>
      <c r="B44" s="209"/>
      <c r="C44" s="213" t="s">
        <v>530</v>
      </c>
      <c r="D44" s="214"/>
      <c r="F44" s="150">
        <v>174</v>
      </c>
    </row>
    <row r="45" spans="1:6" ht="14.25" customHeight="1" x14ac:dyDescent="0.4">
      <c r="A45" s="210"/>
      <c r="B45" s="210"/>
      <c r="C45" s="215" t="s">
        <v>527</v>
      </c>
      <c r="D45" s="206"/>
      <c r="E45" s="153"/>
      <c r="F45" s="154">
        <v>260</v>
      </c>
    </row>
    <row r="46" spans="1:6" ht="14.25" customHeight="1" x14ac:dyDescent="0.4">
      <c r="A46" s="208" t="s">
        <v>531</v>
      </c>
      <c r="B46" s="216"/>
      <c r="C46" s="219" t="s">
        <v>532</v>
      </c>
      <c r="D46" s="212"/>
      <c r="F46" s="152">
        <v>279</v>
      </c>
    </row>
    <row r="47" spans="1:6" ht="14.25" customHeight="1" x14ac:dyDescent="0.4">
      <c r="A47" s="209"/>
      <c r="B47" s="217"/>
      <c r="C47" s="220" t="s">
        <v>533</v>
      </c>
      <c r="D47" s="214"/>
      <c r="F47" s="150">
        <v>27</v>
      </c>
    </row>
    <row r="48" spans="1:6" ht="14.25" customHeight="1" x14ac:dyDescent="0.4">
      <c r="A48" s="209"/>
      <c r="B48" s="217"/>
      <c r="C48" s="220" t="s">
        <v>534</v>
      </c>
      <c r="D48" s="214"/>
      <c r="F48" s="150">
        <v>13</v>
      </c>
    </row>
    <row r="49" spans="1:7" ht="14.25" customHeight="1" x14ac:dyDescent="0.4">
      <c r="A49" s="209"/>
      <c r="B49" s="217"/>
      <c r="C49" s="220" t="s">
        <v>535</v>
      </c>
      <c r="D49" s="214"/>
      <c r="F49" s="150">
        <v>32</v>
      </c>
    </row>
    <row r="50" spans="1:7" ht="14.25" customHeight="1" x14ac:dyDescent="0.4">
      <c r="A50" s="210"/>
      <c r="B50" s="218"/>
      <c r="C50" s="205" t="s">
        <v>527</v>
      </c>
      <c r="D50" s="206"/>
      <c r="F50" s="154">
        <v>351</v>
      </c>
    </row>
    <row r="51" spans="1:7" ht="14.25" customHeight="1" x14ac:dyDescent="0.4">
      <c r="A51" s="207" t="s">
        <v>536</v>
      </c>
      <c r="B51" s="207"/>
      <c r="C51" s="207"/>
      <c r="D51" s="207"/>
      <c r="E51" s="155"/>
      <c r="F51" s="156">
        <f>F42+F45+F50</f>
        <v>1245</v>
      </c>
    </row>
    <row r="52" spans="1:7" ht="15" customHeight="1" x14ac:dyDescent="0.4">
      <c r="A52" s="18"/>
      <c r="B52" s="18"/>
      <c r="C52" s="18"/>
      <c r="D52" s="18"/>
      <c r="F52" s="143" t="s">
        <v>537</v>
      </c>
      <c r="G52" s="143"/>
    </row>
    <row r="71" spans="1:6" x14ac:dyDescent="0.4">
      <c r="A71" s="157" t="s">
        <v>538</v>
      </c>
      <c r="B71" s="157"/>
      <c r="C71" s="157"/>
      <c r="D71" s="157"/>
      <c r="E71" s="157" t="s">
        <v>539</v>
      </c>
    </row>
    <row r="72" spans="1:6" x14ac:dyDescent="0.4">
      <c r="A72" s="157" t="s">
        <v>518</v>
      </c>
      <c r="B72" s="157"/>
      <c r="C72" s="157"/>
      <c r="D72" s="157"/>
      <c r="E72" s="158">
        <v>7</v>
      </c>
      <c r="F72" s="159"/>
    </row>
    <row r="73" spans="1:6" x14ac:dyDescent="0.4">
      <c r="A73" s="157" t="s">
        <v>540</v>
      </c>
      <c r="B73" s="157"/>
      <c r="C73" s="157"/>
      <c r="D73" s="157"/>
      <c r="E73" s="158">
        <v>189</v>
      </c>
      <c r="F73" s="159"/>
    </row>
    <row r="74" spans="1:6" x14ac:dyDescent="0.4">
      <c r="A74" s="157" t="s">
        <v>520</v>
      </c>
      <c r="B74" s="157"/>
      <c r="C74" s="157"/>
      <c r="D74" s="157"/>
      <c r="E74" s="158">
        <v>34</v>
      </c>
      <c r="F74" s="159"/>
    </row>
    <row r="75" spans="1:6" x14ac:dyDescent="0.4">
      <c r="A75" s="157" t="s">
        <v>521</v>
      </c>
      <c r="B75" s="157"/>
      <c r="C75" s="157"/>
      <c r="D75" s="157"/>
      <c r="E75" s="158">
        <v>241</v>
      </c>
      <c r="F75" s="159"/>
    </row>
    <row r="76" spans="1:6" x14ac:dyDescent="0.4">
      <c r="A76" s="157" t="s">
        <v>522</v>
      </c>
      <c r="B76" s="157"/>
      <c r="C76" s="157"/>
      <c r="D76" s="157"/>
      <c r="E76" s="158">
        <v>57</v>
      </c>
      <c r="F76" s="159"/>
    </row>
    <row r="77" spans="1:6" x14ac:dyDescent="0.4">
      <c r="A77" s="157" t="s">
        <v>541</v>
      </c>
      <c r="B77" s="157"/>
      <c r="C77" s="157"/>
      <c r="D77" s="157"/>
      <c r="E77" s="158">
        <v>30</v>
      </c>
      <c r="F77" s="159"/>
    </row>
    <row r="78" spans="1:6" x14ac:dyDescent="0.4">
      <c r="A78" s="157" t="s">
        <v>525</v>
      </c>
      <c r="B78" s="157"/>
      <c r="C78" s="157"/>
      <c r="D78" s="157"/>
      <c r="E78" s="158">
        <v>15</v>
      </c>
      <c r="F78" s="159"/>
    </row>
    <row r="79" spans="1:6" x14ac:dyDescent="0.4">
      <c r="A79" s="157" t="s">
        <v>526</v>
      </c>
      <c r="B79" s="157"/>
      <c r="C79" s="157"/>
      <c r="D79" s="157"/>
      <c r="E79" s="158">
        <v>61</v>
      </c>
      <c r="F79" s="159"/>
    </row>
    <row r="80" spans="1:6" x14ac:dyDescent="0.4">
      <c r="A80" s="157" t="s">
        <v>529</v>
      </c>
      <c r="B80" s="157"/>
      <c r="C80" s="157"/>
      <c r="D80" s="157"/>
      <c r="E80" s="158">
        <v>86</v>
      </c>
      <c r="F80" s="159"/>
    </row>
    <row r="81" spans="1:6" x14ac:dyDescent="0.4">
      <c r="A81" s="157" t="s">
        <v>530</v>
      </c>
      <c r="B81" s="157"/>
      <c r="C81" s="157"/>
      <c r="D81" s="157"/>
      <c r="E81" s="158">
        <v>174</v>
      </c>
      <c r="F81" s="159"/>
    </row>
    <row r="82" spans="1:6" x14ac:dyDescent="0.4">
      <c r="A82" s="157" t="s">
        <v>532</v>
      </c>
      <c r="B82" s="157"/>
      <c r="C82" s="157"/>
      <c r="D82" s="157"/>
      <c r="E82" s="158">
        <v>279</v>
      </c>
      <c r="F82" s="159"/>
    </row>
    <row r="83" spans="1:6" x14ac:dyDescent="0.4">
      <c r="A83" s="157" t="s">
        <v>533</v>
      </c>
      <c r="B83" s="157"/>
      <c r="C83" s="157"/>
      <c r="D83" s="157"/>
      <c r="E83" s="158">
        <v>27</v>
      </c>
      <c r="F83" s="159"/>
    </row>
    <row r="84" spans="1:6" ht="12" customHeight="1" x14ac:dyDescent="0.4">
      <c r="A84" s="157" t="s">
        <v>542</v>
      </c>
      <c r="B84" s="157"/>
      <c r="C84" s="157"/>
      <c r="D84" s="157"/>
      <c r="E84" s="158">
        <v>13</v>
      </c>
      <c r="F84" s="159"/>
    </row>
    <row r="85" spans="1:6" x14ac:dyDescent="0.4">
      <c r="A85" s="157" t="s">
        <v>535</v>
      </c>
      <c r="B85" s="157"/>
      <c r="C85" s="157"/>
      <c r="D85" s="157"/>
      <c r="E85" s="158">
        <v>32</v>
      </c>
      <c r="F85" s="159"/>
    </row>
  </sheetData>
  <mergeCells count="34">
    <mergeCell ref="C24:D24"/>
    <mergeCell ref="F2:G3"/>
    <mergeCell ref="E19:F20"/>
    <mergeCell ref="C21:D21"/>
    <mergeCell ref="C22:D22"/>
    <mergeCell ref="C23:D23"/>
    <mergeCell ref="C41:D41"/>
    <mergeCell ref="C25:D25"/>
    <mergeCell ref="C26:D26"/>
    <mergeCell ref="C27:D27"/>
    <mergeCell ref="E29:F30"/>
    <mergeCell ref="A31:D32"/>
    <mergeCell ref="E31:F32"/>
    <mergeCell ref="C36:D36"/>
    <mergeCell ref="C37:D37"/>
    <mergeCell ref="C38:D38"/>
    <mergeCell ref="C39:D39"/>
    <mergeCell ref="C40:D40"/>
    <mergeCell ref="C50:D50"/>
    <mergeCell ref="A51:D51"/>
    <mergeCell ref="C42:D42"/>
    <mergeCell ref="A43:B45"/>
    <mergeCell ref="C43:D43"/>
    <mergeCell ref="C44:D44"/>
    <mergeCell ref="C45:D45"/>
    <mergeCell ref="A46:B50"/>
    <mergeCell ref="C46:D46"/>
    <mergeCell ref="C47:D47"/>
    <mergeCell ref="C48:D48"/>
    <mergeCell ref="C49:D49"/>
    <mergeCell ref="A33:B42"/>
    <mergeCell ref="C33:D33"/>
    <mergeCell ref="C34:D34"/>
    <mergeCell ref="C35:D35"/>
  </mergeCells>
  <phoneticPr fontId="4"/>
  <conditionalFormatting sqref="F33:F42">
    <cfRule type="containsBlanks" dxfId="10" priority="12" stopIfTrue="1">
      <formula>LEN(TRIM(F33))=0</formula>
    </cfRule>
  </conditionalFormatting>
  <conditionalFormatting sqref="F43:F45">
    <cfRule type="containsBlanks" dxfId="9" priority="10" stopIfTrue="1">
      <formula>LEN(TRIM(F43))=0</formula>
    </cfRule>
    <cfRule type="containsBlanks" priority="11" stopIfTrue="1">
      <formula>LEN(TRIM(F43))=0</formula>
    </cfRule>
  </conditionalFormatting>
  <conditionalFormatting sqref="F46:F50">
    <cfRule type="containsBlanks" dxfId="8" priority="9" stopIfTrue="1">
      <formula>LEN(TRIM(F46))=0</formula>
    </cfRule>
  </conditionalFormatting>
  <conditionalFormatting sqref="E72:E85">
    <cfRule type="containsBlanks" dxfId="7" priority="8">
      <formula>LEN(TRIM(E72))=0</formula>
    </cfRule>
  </conditionalFormatting>
  <conditionalFormatting sqref="C24:D24">
    <cfRule type="containsBlanks" dxfId="6" priority="7">
      <formula>LEN(TRIM(C24))=0</formula>
    </cfRule>
  </conditionalFormatting>
  <conditionalFormatting sqref="E24:F24">
    <cfRule type="containsBlanks" dxfId="5" priority="6">
      <formula>LEN(TRIM(E24))=0</formula>
    </cfRule>
  </conditionalFormatting>
  <conditionalFormatting sqref="C27:D27">
    <cfRule type="containsBlanks" dxfId="4" priority="5">
      <formula>LEN(TRIM(C27))=0</formula>
    </cfRule>
  </conditionalFormatting>
  <conditionalFormatting sqref="E27:F27">
    <cfRule type="containsBlanks" dxfId="3" priority="4">
      <formula>LEN(TRIM(E27))=0</formula>
    </cfRule>
  </conditionalFormatting>
  <conditionalFormatting sqref="B16:D16">
    <cfRule type="containsBlanks" dxfId="2" priority="3">
      <formula>LEN(TRIM(B16))=0</formula>
    </cfRule>
  </conditionalFormatting>
  <conditionalFormatting sqref="E16:G16">
    <cfRule type="containsBlanks" dxfId="1" priority="2">
      <formula>LEN(TRIM(E16))=0</formula>
    </cfRule>
  </conditionalFormatting>
  <conditionalFormatting sqref="G15">
    <cfRule type="containsBlanks" dxfId="0" priority="1">
      <formula>LEN(TRIM(G15))=0</formula>
    </cfRule>
  </conditionalFormatting>
  <pageMargins left="0.78740157480314965" right="0.78740157480314965" top="0.39370078740157483" bottom="0.39370078740157483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14.住民自治・選挙・行政</vt:lpstr>
      <vt:lpstr>109</vt:lpstr>
      <vt:lpstr>位置図</vt:lpstr>
      <vt:lpstr>110-1</vt:lpstr>
      <vt:lpstr>110-2</vt:lpstr>
      <vt:lpstr>111.112</vt:lpstr>
      <vt:lpstr>113.114.115</vt:lpstr>
      <vt:lpstr>'110-1'!Print_Area</vt:lpstr>
      <vt:lpstr>'110-2'!Print_Area</vt:lpstr>
      <vt:lpstr>'111.112'!Print_Area</vt:lpstr>
      <vt:lpstr>'113.114.115'!Print_Area</vt:lpstr>
      <vt:lpstr>位置図!Print_Area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　代表</dc:creator>
  <cp:lastModifiedBy>細井　尚希</cp:lastModifiedBy>
  <dcterms:created xsi:type="dcterms:W3CDTF">2026-03-24T06:26:06Z</dcterms:created>
  <dcterms:modified xsi:type="dcterms:W3CDTF">2026-03-25T01:37:44Z</dcterms:modified>
</cp:coreProperties>
</file>