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C37"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W34" i="9" l="1"/>
  <c r="BW35" i="9" s="1"/>
  <c r="BW36" i="9" s="1"/>
  <c r="BW37" i="9" s="1"/>
  <c r="BW38" i="9" s="1"/>
  <c r="BW39" i="9" s="1"/>
  <c r="BW40" i="9" s="1"/>
  <c r="BW41" i="9" s="1"/>
  <c r="BW42" i="9" s="1"/>
  <c r="BW43" i="9" s="1"/>
  <c r="AM34" i="9"/>
  <c r="AM35" i="9" s="1"/>
  <c r="BE34" i="9"/>
  <c r="BE35" i="9" s="1"/>
  <c r="BE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<sst xmlns="http://schemas.openxmlformats.org/spreadsheetml/2006/main" count="1088" uniqueCount="598">
  <si>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</si>
  <si>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</si>
  <si>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</si>
  <si>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</si>
  <si>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</si>
  <si>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</si>
  <si>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</si>
  <si>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</si>
  <si>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</si>
  <si>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</si>
  <si>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</si>
  <si>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</si>
  <si>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</si>
  <si>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</si>
  <si>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</si>
  <si>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</si>
  <si>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</si>
  <si>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</si>
  <si>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</si>
  <si>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</si>
  <si>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</si>
  <si>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</si>
  <si>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</si>
  <si>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</si>
  <si>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</si>
  <si>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</si>
  <si>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</si>
  <si>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</si>
  <si>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</si>
  <si>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</si>
  <si>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</si>
  <si>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</si>
  <si>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</si>
  <si>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</si>
  <si>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</si>
  <si>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</si>
  <si>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</si>
  <si>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</si>
  <si>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</si>
  <si>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</si>
  <si>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</si>
  <si>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</si>
  <si>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</si>
  <si>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</si>
  <si>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</si>
  <si>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</si>
  <si>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</si>
  <si>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</si>
  <si>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</si>
  <si>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</si>
  <si>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</si>
  <si>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</si>
  <si>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</si>
  <si>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</si>
  <si>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</si>
  <si>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</si>
  <si>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</si>
  <si>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</si>
  <si>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</si>
  <si>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</si>
  <si>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</si>
  <si>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</si>
  <si>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</si>
  <si>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</si>
  <si>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</si>
  <si>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</si>
  <si>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</si>
  <si>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</si>
  <si>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</si>
  <si>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</si>
  <si>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</si>
  <si>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</si>
  <si>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</si>
  <si>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</si>
  <si>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</si>
  <si>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</si>
  <si>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</si>
  <si>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</si>
  <si>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</si>
  <si>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</si>
  <si>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</si>
  <si>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</si>
  <si>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</si>
  <si>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</si>
  <si>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</si>
  <si>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</si>
  <si>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</si>
  <si>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</si>
  <si>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</si>
  <si>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</si>
  <si>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</si>
  <si>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</si>
  <si>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</si>
  <si>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</si>
  <si>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</si>
  <si>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</si>
  <si>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</si>
  <si>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</si>
  <si>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</si>
  <si>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</si>
  <si>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</si>
  <si>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</si>
  <si>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</si>
  <si>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</si>
  <si>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</si>
  <si>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</si>
  <si>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</si>
  <si>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</si>
  <si>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</si>
  <si>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</si>
  <si>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</si>
  <si>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</si>
  <si>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</si>
  <si>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</si>
  <si>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</si>
  <si>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</si>
  <si>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</si>
  <si>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</si>
  <si>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</si>
  <si>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</si>
  <si>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</si>
  <si>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</si>
  <si>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</si>
  <si>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</si>
  <si>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</si>
  <si>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</si>
  <si>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</si>
  <si>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</si>
  <si>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</si>
  <si>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</si>
  <si>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</si>
  <si>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</si>
  <si>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</si>
  <si>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</si>
  <si>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</si>
  <si>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</si>
  <si>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</si>
  <si>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</si>
  <si>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</si>
  <si>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</si>
  <si>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</si>
  <si>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</si>
  <si>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</si>
  <si>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</si>
  <si>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</si>
  <si>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</si>
  <si>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</si>
  <si>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</si>
  <si>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</si>
  <si>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</si>
  <si>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</si>
  <si>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</si>
  <si>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</si>
  <si>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</si>
  <si>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</si>
  <si>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</si>
  <si>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</si>
  <si>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</si>
  <si>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</si>
  <si>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</si>
  <si>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</si>
  <si>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</si>
  <si>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</si>
  <si>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</si>
  <si>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</si>
  <si>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</si>
  <si>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</si>
  <si>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</si>
  <si>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</si>
  <si>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</si>
  <si>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</si>
  <si>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</si>
  <si>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</si>
  <si>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</si>
  <si>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</si>
  <si>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</si>
  <si>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</si>
  <si>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</si>
  <si>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</si>
  <si>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</si>
  <si>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</si>
  <si>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</si>
  <si>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</si>
  <si>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</si>
  <si>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</si>
  <si>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</si>
  <si>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</si>
  <si>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</si>
  <si>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</si>
  <si>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</si>
  <si>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</si>
  <si>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</si>
  <si>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</si>
  <si>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</si>
  <si>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</si>
  <si>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</si>
  <si>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三重県伊賀市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</si>
  <si>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</si>
  <si>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</si>
  <si>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</si>
  <si>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</si>
  <si>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</si>
  <si>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</si>
  <si>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</si>
  <si>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</si>
  <si>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</si>
  <si>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</si>
  <si>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</si>
  <si>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</si>
  <si>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</si>
  <si>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</si>
  <si>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</si>
  <si>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</si>
  <si>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</si>
  <si>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</si>
  <si>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</si>
  <si>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</si>
  <si>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</si>
  <si>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</si>
  <si>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</si>
  <si>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</si>
  <si>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</si>
  <si>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</si>
  <si>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</si>
  <si>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</si>
  <si>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</si>
  <si>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</si>
  <si>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</si>
  <si>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</si>
  <si>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</si>
  <si>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</si>
  <si>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</si>
  <si>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</si>
  <si>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</si>
  <si>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</si>
  <si>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</si>
  <si>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</si>
  <si>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</si>
  <si>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</si>
  <si>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</si>
  <si>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</si>
  <si>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</si>
  <si>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</si>
  <si>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</si>
  <si>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</si>
  <si>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</si>
  <si>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</si>
  <si>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</si>
  <si>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</si>
  <si>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</si>
  <si>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</si>
  <si>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</si>
  <si>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</si>
  <si>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</si>
  <si>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</si>
  <si>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</si>
  <si>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</si>
  <si>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</si>
  <si>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</si>
  <si>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</si>
  <si>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</si>
  <si>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</si>
  <si>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</si>
  <si>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</si>
  <si>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</si>
  <si>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</si>
  <si>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</si>
  <si>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</si>
  <si>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</si>
  <si>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</si>
  <si>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</si>
  <si>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</si>
  <si>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</si>
  <si>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</si>
  <si>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</si>
  <si>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</si>
  <si>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</si>
  <si>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</si>
  <si>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</si>
  <si>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</si>
  <si>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</si>
  <si>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</si>
  <si>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</si>
  <si>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</si>
  <si>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</si>
  <si>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</si>
  <si>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</si>
  <si>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</si>
  <si>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</si>
  <si>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</si>
  <si>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</si>
  <si>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</si>
  <si>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</si>
  <si>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</si>
  <si>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</si>
  <si>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</si>
  <si>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</si>
  <si>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</si>
  <si>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</si>
  <si>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</si>
  <si>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</si>
  <si>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</si>
  <si>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</si>
  <si>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</si>
  <si>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</si>
  <si>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</si>
  <si>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</si>
  <si>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</si>
  <si>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</si>
  <si>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</si>
  <si>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</si>
  <si>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</si>
  <si>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</si>
  <si>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</si>
  <si>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</si>
  <si>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</si>
  <si>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</si>
  <si>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</si>
  <si>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</si>
  <si>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</si>
  <si>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</si>
  <si>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</si>
  <si>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</si>
  <si>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</si>
  <si>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</si>
  <si>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</si>
  <si>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</si>
  <si>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</si>
  <si>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</si>
  <si>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</si>
  <si>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</si>
  <si>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</si>
  <si>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</si>
  <si>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</si>
  <si>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</si>
  <si>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</si>
  <si>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</si>
  <si>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</si>
  <si>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</si>
  <si>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</si>
  <si>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</si>
  <si>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</si>
  <si>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</si>
  <si>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</si>
  <si>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</si>
  <si>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三重県伊賀市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</si>
  <si>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</si>
  <si>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</si>
  <si>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</si>
  <si>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</si>
  <si>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</si>
  <si>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</si>
  <si>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</si>
  <si>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</si>
  <si>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</si>
  <si>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</si>
  <si>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</si>
  <si>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</si>
  <si>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</si>
  <si>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</si>
  <si>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</si>
  <si>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</si>
  <si>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</si>
  <si>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</si>
  <si>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</si>
  <si>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</si>
  <si>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</si>
  <si>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</si>
  <si>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</si>
  <si>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</si>
  <si>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</si>
  <si>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</si>
  <si>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</si>
  <si>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</si>
  <si>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</si>
  <si>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</si>
  <si>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</si>
  <si>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</si>
  <si>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</si>
  <si>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</si>
  <si>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</si>
  <si>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</si>
  <si>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</si>
  <si>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</si>
  <si>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</si>
  <si>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</si>
  <si>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</si>
  <si>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</si>
  <si>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農業集落排水事業特別会計</t>
    <phoneticPr fontId="5"/>
  </si>
  <si>
    <t>法非適用企業</t>
    <phoneticPr fontId="5"/>
  </si>
  <si>
    <t>公共下水道事業特別会計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</si>
  <si>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</si>
  <si>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</si>
  <si>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</si>
  <si>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</si>
  <si>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</si>
  <si>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</si>
  <si>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</si>
  <si>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</si>
  <si>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</si>
  <si>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</si>
  <si>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</si>
  <si>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</si>
  <si>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</si>
  <si>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</si>
  <si>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</si>
  <si>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</si>
  <si>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</si>
  <si>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</si>
  <si>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</si>
  <si>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</si>
  <si>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</si>
  <si>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</si>
  <si>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</si>
  <si>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</si>
  <si>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</si>
  <si>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</si>
  <si>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</si>
  <si>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</si>
  <si>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</si>
  <si>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</si>
  <si>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</si>
  <si>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</si>
  <si>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</si>
  <si>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</si>
  <si>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</si>
  <si>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</si>
  <si>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</si>
  <si>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</si>
  <si>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</si>
  <si>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</si>
  <si>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</si>
  <si>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</si>
  <si>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</si>
  <si>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</si>
  <si>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</si>
  <si>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</si>
  <si>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</si>
  <si>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</si>
  <si>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</si>
  <si>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</si>
  <si>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</si>
  <si>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</si>
  <si>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</si>
  <si>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</si>
  <si>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</si>
  <si>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</si>
  <si>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</si>
  <si>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</si>
  <si>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</si>
  <si>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</si>
  <si>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</si>
  <si>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</si>
  <si>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</si>
  <si>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</si>
  <si>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</si>
  <si>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</si>
  <si>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</si>
  <si>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</si>
  <si>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</si>
  <si>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</si>
  <si>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</si>
  <si>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</si>
  <si>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</si>
  <si>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</si>
  <si>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</si>
  <si>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</si>
  <si>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</si>
  <si>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</si>
  <si>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</si>
  <si>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</si>
  <si>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</si>
  <si>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</si>
  <si>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</si>
  <si>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</si>
  <si>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</si>
  <si>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</si>
  <si>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</si>
  <si>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</si>
  <si>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</si>
  <si>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</si>
  <si>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</si>
  <si>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</si>
  <si>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</si>
  <si>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</si>
  <si>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</si>
  <si>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</si>
  <si>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</si>
  <si>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</si>
  <si>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</si>
  <si>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</si>
  <si>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</si>
  <si>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</si>
  <si>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</si>
  <si>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</si>
  <si>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</si>
  <si>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</si>
  <si>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</si>
  <si>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</si>
  <si>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</si>
  <si>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</si>
  <si>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</si>
  <si>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</si>
  <si>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</si>
  <si>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</si>
  <si>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</si>
  <si>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</si>
  <si>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</si>
  <si>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</si>
  <si>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</si>
  <si>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</si>
  <si>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</si>
  <si>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</si>
  <si>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</si>
  <si>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</si>
  <si>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</si>
  <si>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</si>
  <si>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</si>
  <si>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</si>
  <si>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</si>
  <si>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</si>
  <si>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</si>
  <si>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</si>
  <si>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</si>
  <si>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</si>
  <si>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</si>
  <si>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</si>
  <si>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</si>
  <si>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</si>
  <si>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</si>
  <si>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0.28</t>
  </si>
  <si>
    <t>国民健康保険事業特別会計</t>
  </si>
  <si>
    <t>▲ 0.12</t>
  </si>
  <si>
    <t>▲ 0.33</t>
  </si>
  <si>
    <t>住宅新築資金等貸付特別会計</t>
  </si>
  <si>
    <t>▲ 0.35</t>
  </si>
  <si>
    <t>▲ 0.32</t>
  </si>
  <si>
    <t>▲ 0.30</t>
  </si>
  <si>
    <t>水道事業会計</t>
  </si>
  <si>
    <t>一般会計</t>
  </si>
  <si>
    <t>介護保険事業特別会計</t>
  </si>
  <si>
    <t>病院事業会計</t>
  </si>
  <si>
    <t>公共下水道事業特別会計</t>
  </si>
  <si>
    <t>農業集落排水事業特別会計</t>
  </si>
  <si>
    <t>その他会計（赤字）</t>
  </si>
  <si>
    <t>その他会計（黒字）</t>
  </si>
  <si>
    <t>-</t>
    <phoneticPr fontId="2"/>
  </si>
  <si>
    <t>-</t>
    <phoneticPr fontId="2"/>
  </si>
  <si>
    <t>伊賀市・名張市広域行政事務組合（一般会計）</t>
    <rPh sb="16" eb="18">
      <t>イッパン</t>
    </rPh>
    <rPh sb="18" eb="20">
      <t>カイケイ</t>
    </rPh>
    <phoneticPr fontId="2"/>
  </si>
  <si>
    <t>伊賀市・名張市広域行政事務組合（伊賀食肉センター特別会計）</t>
    <phoneticPr fontId="2"/>
  </si>
  <si>
    <t>伊賀市・名張市広域行政事務組合（農業共済事業特別会計）</t>
    <phoneticPr fontId="2"/>
  </si>
  <si>
    <t>-</t>
    <phoneticPr fontId="2"/>
  </si>
  <si>
    <t>-</t>
    <phoneticPr fontId="2"/>
  </si>
  <si>
    <t>-</t>
    <phoneticPr fontId="2"/>
  </si>
  <si>
    <t>-</t>
    <phoneticPr fontId="2"/>
  </si>
  <si>
    <t>伊賀南部環境衛生組合</t>
    <phoneticPr fontId="2"/>
  </si>
  <si>
    <t>三重県市町総合事務組合（一般会計）</t>
    <rPh sb="12" eb="14">
      <t>イッパン</t>
    </rPh>
    <rPh sb="14" eb="16">
      <t>カイケイ</t>
    </rPh>
    <phoneticPr fontId="2"/>
  </si>
  <si>
    <t>三重県市町総合事務組合（共同研修特別会計）</t>
    <phoneticPr fontId="2"/>
  </si>
  <si>
    <t>-</t>
    <phoneticPr fontId="2"/>
  </si>
  <si>
    <t>三重県市町総合事務組合（デジタル地図特別会計）</t>
    <phoneticPr fontId="2"/>
  </si>
  <si>
    <t>三重県市町総合事務組合（物品特別会計）</t>
    <phoneticPr fontId="2"/>
  </si>
  <si>
    <t>三重県市町総合事務組合（退職手当特別会計）</t>
    <phoneticPr fontId="2"/>
  </si>
  <si>
    <t>三重県市町総合事務組合（消防救急無線特別会計）</t>
    <phoneticPr fontId="2"/>
  </si>
  <si>
    <t>三重県市町総合事務組合（公平委員会特別会計）</t>
    <phoneticPr fontId="2"/>
  </si>
  <si>
    <t>三重地方税管理回収機構（一般会計）</t>
    <rPh sb="12" eb="14">
      <t>イッパン</t>
    </rPh>
    <rPh sb="14" eb="16">
      <t>カイケイ</t>
    </rPh>
    <phoneticPr fontId="2"/>
  </si>
  <si>
    <t>三重地方税管理回収機構（滞納整理拡充事業特別会計）</t>
    <phoneticPr fontId="2"/>
  </si>
  <si>
    <t>-</t>
    <phoneticPr fontId="2"/>
  </si>
  <si>
    <t>-</t>
    <phoneticPr fontId="2"/>
  </si>
  <si>
    <t>三重県後期高齢者医療広域連合（一般会計）</t>
    <rPh sb="15" eb="17">
      <t>イッパン</t>
    </rPh>
    <rPh sb="17" eb="19">
      <t>カイケイ</t>
    </rPh>
    <phoneticPr fontId="2"/>
  </si>
  <si>
    <t>三重県後期高齢者医療広域連合（後期高齢者医療特別会計）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</si>
  <si>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</si>
  <si>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</si>
  <si>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t>
    <phoneticPr fontId="2"/>
  </si>
  <si>
    <t>伊賀市文化都市協会</t>
    <phoneticPr fontId="2"/>
  </si>
  <si>
    <t>俳都ピア</t>
    <phoneticPr fontId="2"/>
  </si>
  <si>
    <t>-</t>
    <phoneticPr fontId="2"/>
  </si>
  <si>
    <t>○</t>
    <phoneticPr fontId="2"/>
  </si>
  <si>
    <t>伊賀市土地開発公社</t>
    <phoneticPr fontId="2"/>
  </si>
  <si>
    <t>新堂駅管理商会</t>
    <phoneticPr fontId="2"/>
  </si>
  <si>
    <t>大山田農林業公社</t>
    <phoneticPr fontId="2"/>
  </si>
  <si>
    <t>大山田ファーム</t>
    <phoneticPr fontId="2"/>
  </si>
  <si>
    <t>伊賀鉄道</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</si>
  <si>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</si>
  <si>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</si>
  <si>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</si>
  <si>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</si>
  <si>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</si>
  <si>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</si>
  <si>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</si>
  <si>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</si>
  <si>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</si>
  <si>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</si>
  <si>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</si>
  <si>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</si>
  <si>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</si>
  <si>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将来負担比率、実質公債費比率ともに低下の傾向にあるが、類似団体平均値との差は大きい。将来負担比率については、今後は庁舎整備事業などの大型事業により上昇が予想される。　
今後は、投資的経費の見直し、市債の借入れ総額の縮減に努めることで、将来負担比率、実質公債費比率の一層の低下を図る。</t>
    <phoneticPr fontId="2"/>
  </si>
  <si>
    <t>有形固定資産減価償却率</t>
    <phoneticPr fontId="5"/>
  </si>
  <si>
    <t>将来負担比率については、類似団体内平均値を大きく上回っている。平成２８年度においては、一般会計等に係る地方債の償還が進み、5.5ポイント低下するが、依然として類似団体平均を上回る。今後は庁舎整備事業などにより、上昇が予想されるが、可能な限り借入総額の縮減を図り、財政の健全化に努める。
また、有形固定資産減価償却率についても、類似団体よりも高くなっているが、当市の面積が広いこと及び河川の状況から、道路及び橋りょう・トンネルについての一人あたりの同率が高いことが要因と考えられる。さらに、公営住宅についても同率が高くなっている。これらの試算については、老朽化に伴う長寿命化等が必要となるが、集約化等を検討し修繕等を進め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</si>
</sst>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57295</c:v>
                </c:pt>
              </c:numCache>
            </c:numRef>
          </c:val>
          <c:smooth val="0"/>
          <c:extLst>
            <c:ext xmlns:c16="http://schemas.microsoft.com/office/drawing/2014/chart" uri="{C3380CC4-5D6E-409C-BE32-E72D297353CC}">
              <c16:uniqueId val="{00000000-06BF-4490-B85F-955AB0F135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36526</c:v>
                </c:pt>
                <c:pt idx="1">
                  <c:v>52687</c:v>
                </c:pt>
                <c:pt idx="2">
                  <c:v>62534</c:v>
                </c:pt>
                <c:pt idx="3">
                  <c:v>42603</c:v>
                </c:pt>
                <c:pt idx="4">
                  <c:v>66288</c:v>
                </c:pt>
              </c:numCache>
            </c:numRef>
          </c:val>
          <c:smooth val="0"/>
          <c:extLst>
            <c:ext xmlns:c16="http://schemas.microsoft.com/office/drawing/2014/chart" uri="{C3380CC4-5D6E-409C-BE32-E72D297353CC}">
              <c16:uniqueId val="{00000001-06BF-4490-B85F-955AB0F1352C}"/>
            </c:ext>
          </c:extLst>
        </c:ser>
        <c:dLbls>
          <c:showLegendKey val="0"/>
          <c:showVal val="0"/>
          <c:showCatName val="0"/>
          <c:showSerName val="0"/>
          <c:showPercent val="0"/>
          <c:showBubbleSize val="0"/>
        </c:dLbls>
        <c:marker val="1"/>
        <c:smooth val="0"/>
        <c:axId val="97501568"/>
        <c:axId val="97503488"/>
      </c:lineChart>
      <c:catAx>
        <c:axId val="97501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03488"/>
        <c:crosses val="autoZero"/>
        <c:auto val="1"/>
        <c:lblAlgn val="ctr"/>
        <c:lblOffset val="100"/>
        <c:tickLblSkip val="1"/>
        <c:tickMarkSkip val="1"/>
        <c:noMultiLvlLbl val="0"/>
      </c:catAx>
      <c:valAx>
        <c:axId val="975034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01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3.87</c:v>
                </c:pt>
                <c:pt idx="1">
                  <c:v>3.45</c:v>
                </c:pt>
                <c:pt idx="2">
                  <c:v>2.06</c:v>
                </c:pt>
                <c:pt idx="3">
                  <c:v>3.34</c:v>
                </c:pt>
                <c:pt idx="4">
                  <c:v>2.9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14.25</c:v>
                </c:pt>
                <c:pt idx="1">
                  <c:v>16.309999999999999</c:v>
                </c:pt>
                <c:pt idx="2">
                  <c:v>17.64</c:v>
                </c:pt>
                <c:pt idx="3">
                  <c:v>19.37</c:v>
                </c:pt>
                <c:pt idx="4">
                  <c:v>21.57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7564928"/>
        <c:axId val="9757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-0.28000000000000003</c:v>
                </c:pt>
                <c:pt idx="1">
                  <c:v>1.86</c:v>
                </c:pt>
                <c:pt idx="2">
                  <c:v>0.05</c:v>
                </c:pt>
                <c:pt idx="3">
                  <c:v>2.94</c:v>
                </c:pt>
                <c:pt idx="4">
                  <c:v>1.47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7564928"/>
        <c:axId val="97575296"/>
      </c:lineChart>
      <c:catAx>
        <c:axId val="975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575296"/>
        <c:crosses val="autoZero"/>
        <c:auto val="1"/>
        <c:lblAlgn val="ctr"/>
        <c:lblOffset val="100"/>
        <c:tickLblSkip val="1"/>
        <c:tickMarkSkip val="1"/>
        <c:noMultiLvlLbl val="0"/>
      </c:catAx>
      <c:valAx>
        <c:axId val="9757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7.0000000000000007E-2</c:v>
                </c:pt>
                <c:pt idx="4">
                  <c:v>#N/A</c:v>
                </c:pt>
                <c:pt idx="5">
                  <c:v>7.0000000000000007E-2</c:v>
                </c:pt>
                <c:pt idx="6">
                  <c:v>#N/A</c:v>
                </c:pt>
                <c:pt idx="7">
                  <c:v>0.08</c:v>
                </c:pt>
                <c:pt idx="8">
                  <c:v>#N/A</c:v>
                </c:pt>
                <c:pt idx="9">
                  <c:v>0.18</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0.17</c:v>
                </c:pt>
                <c:pt idx="2">
                  <c:v>#N/A</c:v>
                </c:pt>
                <c:pt idx="3">
                  <c:v>0.2</c:v>
                </c:pt>
                <c:pt idx="4">
                  <c:v>#N/A</c:v>
                </c:pt>
                <c:pt idx="5">
                  <c:v>0.17</c:v>
                </c:pt>
                <c:pt idx="6">
                  <c:v>#N/A</c:v>
                </c:pt>
                <c:pt idx="7">
                  <c:v>0.18</c:v>
                </c:pt>
                <c:pt idx="8">
                  <c:v>#N/A</c:v>
                </c:pt>
                <c:pt idx="9">
                  <c:v>0.23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0.11</c:v>
                </c:pt>
                <c:pt idx="4">
                  <c:v>#N/A</c:v>
                </c:pt>
                <c:pt idx="5">
                  <c:v>0.15</c:v>
                </c:pt>
                <c:pt idx="6">
                  <c:v>#N/A</c:v>
                </c:pt>
                <c:pt idx="7">
                  <c:v>0.21</c:v>
                </c:pt>
                <c:pt idx="8">
                  <c:v>#N/A</c:v>
                </c:pt>
                <c:pt idx="9">
                  <c:v>0.46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0.78</c:v>
                </c:pt>
                <c:pt idx="2">
                  <c:v>#N/A</c:v>
                </c:pt>
                <c:pt idx="3">
                  <c:v>1.07</c:v>
                </c:pt>
                <c:pt idx="4">
                  <c:v>#N/A</c:v>
                </c:pt>
                <c:pt idx="5">
                  <c:v>1.39</c:v>
                </c:pt>
                <c:pt idx="6">
                  <c:v>#N/A</c:v>
                </c:pt>
                <c:pt idx="7">
                  <c:v>1.31</c:v>
                </c:pt>
                <c:pt idx="8">
                  <c:v>#N/A</c:v>
                </c:pt>
                <c:pt idx="9">
                  <c:v>0.76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0.49</c:v>
                </c:pt>
                <c:pt idx="2">
                  <c:v>#N/A</c:v>
                </c:pt>
                <c:pt idx="3">
                  <c:v>0.41</c:v>
                </c:pt>
                <c:pt idx="4">
                  <c:v>#N/A</c:v>
                </c:pt>
                <c:pt idx="5">
                  <c:v>0.75</c:v>
                </c:pt>
                <c:pt idx="6">
                  <c:v>#N/A</c:v>
                </c:pt>
                <c:pt idx="7">
                  <c:v>1.07</c:v>
                </c:pt>
                <c:pt idx="8">
                  <c:v>#N/A</c:v>
                </c:pt>
                <c:pt idx="9">
                  <c:v>1.87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4.2</c:v>
                </c:pt>
                <c:pt idx="2">
                  <c:v>#N/A</c:v>
                </c:pt>
                <c:pt idx="3">
                  <c:v>3.8</c:v>
                </c:pt>
                <c:pt idx="4">
                  <c:v>#N/A</c:v>
                </c:pt>
                <c:pt idx="5">
                  <c:v>2.41</c:v>
                </c:pt>
                <c:pt idx="6">
                  <c:v>#N/A</c:v>
                </c:pt>
                <c:pt idx="7">
                  <c:v>3.65</c:v>
                </c:pt>
                <c:pt idx="8">
                  <c:v>#N/A</c:v>
                </c:pt>
                <c:pt idx="9">
                  <c:v>3.2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8.73</c:v>
                </c:pt>
                <c:pt idx="2">
                  <c:v>#N/A</c:v>
                </c:pt>
                <c:pt idx="3">
                  <c:v>9.5399999999999991</c:v>
                </c:pt>
                <c:pt idx="4">
                  <c:v>#N/A</c:v>
                </c:pt>
                <c:pt idx="5">
                  <c:v>9.4499999999999993</c:v>
                </c:pt>
                <c:pt idx="6">
                  <c:v>#N/A</c:v>
                </c:pt>
                <c:pt idx="7">
                  <c:v>9.5299999999999994</c:v>
                </c:pt>
                <c:pt idx="8">
                  <c:v>#N/A</c:v>
                </c:pt>
                <c:pt idx="9">
                  <c:v>10.46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0.33</c:v>
                </c:pt>
                <c:pt idx="1">
                  <c:v>#N/A</c:v>
                </c:pt>
                <c:pt idx="2">
                  <c:v>0.35</c:v>
                </c:pt>
                <c:pt idx="3">
                  <c:v>#N/A</c:v>
                </c:pt>
                <c:pt idx="4">
                  <c:v>0.35</c:v>
                </c:pt>
                <c:pt idx="5">
                  <c:v>#N/A</c:v>
                </c:pt>
                <c:pt idx="6">
                  <c:v>0.32</c:v>
                </c:pt>
                <c:pt idx="7">
                  <c:v>#N/A</c:v>
                </c:pt>
                <c:pt idx="8">
                  <c:v>0.3</c:v>
                </c:pt>
                <c:pt idx="9">
                  <c:v>#N/A</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3.72</c:v>
                </c:pt>
                <c:pt idx="2">
                  <c:v>#N/A</c:v>
                </c:pt>
                <c:pt idx="3">
                  <c:v>2.8</c:v>
                </c:pt>
                <c:pt idx="4">
                  <c:v>#N/A</c:v>
                </c:pt>
                <c:pt idx="5">
                  <c:v>1.18</c:v>
                </c:pt>
                <c:pt idx="6">
                  <c:v>0.12</c:v>
                </c:pt>
                <c:pt idx="7">
                  <c:v>#N/A</c:v>
                </c:pt>
                <c:pt idx="8">
                  <c:v>0.33</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7694080"/>
        <c:axId val="97695616"/>
      </c:barChart>
      <c:catAx>
        <c:axId val="9769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95616"/>
        <c:crosses val="autoZero"/>
        <c:auto val="1"/>
        <c:lblAlgn val="ctr"/>
        <c:lblOffset val="100"/>
        <c:tickLblSkip val="1"/>
        <c:tickMarkSkip val="1"/>
        <c:noMultiLvlLbl val="0"/>
      </c:catAx>
      <c:valAx>
        <c:axId val="9769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9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4687</c:v>
                </c:pt>
                <c:pt idx="5">
                  <c:v>4861</c:v>
                </c:pt>
                <c:pt idx="8">
                  <c:v>5301</c:v>
                </c:pt>
                <c:pt idx="11">
                  <c:v>5239</c:v>
                </c:pt>
                <c:pt idx="14">
                  <c:v>5318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43</c:v>
                </c:pt>
                <c:pt idx="3">
                  <c:v>42</c:v>
                </c:pt>
                <c:pt idx="6">
                  <c:v>42</c:v>
                </c:pt>
                <c:pt idx="9">
                  <c:v>37</c:v>
                </c:pt>
                <c:pt idx="12">
                  <c:v>41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3</c:v>
                </c:pt>
                <c:pt idx="6">
                  <c:v>3</c:v>
                </c:pt>
                <c:pt idx="9">
                  <c:v>3</c:v>
                </c:pt>
                <c:pt idx="12">
                  <c:v>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1424</c:v>
                </c:pt>
                <c:pt idx="3">
                  <c:v>1547</c:v>
                </c:pt>
                <c:pt idx="6">
                  <c:v>1539</c:v>
                </c:pt>
                <c:pt idx="9">
                  <c:v>1568</c:v>
                </c:pt>
                <c:pt idx="12">
                  <c:v>1502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6504</c:v>
                </c:pt>
                <c:pt idx="3">
                  <c:v>6760</c:v>
                </c:pt>
                <c:pt idx="6">
                  <c:v>6658</c:v>
                </c:pt>
                <c:pt idx="9">
                  <c:v>6509</c:v>
                </c:pt>
                <c:pt idx="12">
                  <c:v>6667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7731712"/>
        <c:axId val="9773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3288</c:v>
                </c:pt>
                <c:pt idx="2">
                  <c:v>#N/A</c:v>
                </c:pt>
                <c:pt idx="3">
                  <c:v>#N/A</c:v>
                </c:pt>
                <c:pt idx="4">
                  <c:v>3491</c:v>
                </c:pt>
                <c:pt idx="5">
                  <c:v>#N/A</c:v>
                </c:pt>
                <c:pt idx="6">
                  <c:v>#N/A</c:v>
                </c:pt>
                <c:pt idx="7">
                  <c:v>2941</c:v>
                </c:pt>
                <c:pt idx="8">
                  <c:v>#N/A</c:v>
                </c:pt>
                <c:pt idx="9">
                  <c:v>#N/A</c:v>
                </c:pt>
                <c:pt idx="10">
                  <c:v>2878</c:v>
                </c:pt>
                <c:pt idx="11">
                  <c:v>#N/A</c:v>
                </c:pt>
                <c:pt idx="12">
                  <c:v>#N/A</c:v>
                </c:pt>
                <c:pt idx="13">
                  <c:v>2895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7731712"/>
        <c:axId val="97733632"/>
      </c:lineChart>
      <c:catAx>
        <c:axId val="9773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33632"/>
        <c:crosses val="autoZero"/>
        <c:auto val="1"/>
        <c:lblAlgn val="ctr"/>
        <c:lblOffset val="100"/>
        <c:tickLblSkip val="1"/>
        <c:tickMarkSkip val="1"/>
        <c:noMultiLvlLbl val="0"/>
      </c:catAx>
      <c:valAx>
        <c:axId val="9773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3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52860</c:v>
                </c:pt>
                <c:pt idx="5">
                  <c:v>53751</c:v>
                </c:pt>
                <c:pt idx="8">
                  <c:v>53742</c:v>
                </c:pt>
                <c:pt idx="11">
                  <c:v>53375</c:v>
                </c:pt>
                <c:pt idx="14">
                  <c:v>53866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109</c:v>
                </c:pt>
                <c:pt idx="5">
                  <c:v>153</c:v>
                </c:pt>
                <c:pt idx="8">
                  <c:v>103</c:v>
                </c:pt>
                <c:pt idx="11">
                  <c:v>61</c:v>
                </c:pt>
                <c:pt idx="14">
                  <c:v>324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11357</c:v>
                </c:pt>
                <c:pt idx="5">
                  <c:v>11696</c:v>
                </c:pt>
                <c:pt idx="8">
                  <c:v>11637</c:v>
                </c:pt>
                <c:pt idx="11">
                  <c:v>12869</c:v>
                </c:pt>
                <c:pt idx="14">
                  <c:v>13049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9124</c:v>
                </c:pt>
                <c:pt idx="3">
                  <c:v>8725</c:v>
                </c:pt>
                <c:pt idx="6">
                  <c:v>8201</c:v>
                </c:pt>
                <c:pt idx="9">
                  <c:v>7831</c:v>
                </c:pt>
                <c:pt idx="12">
                  <c:v>7995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c:v>
                </c:pt>
                <c:pt idx="3">
                  <c:v>48</c:v>
                </c:pt>
                <c:pt idx="6">
                  <c:v>81</c:v>
                </c:pt>
                <c:pt idx="9">
                  <c:v>74</c:v>
                </c:pt>
                <c:pt idx="12">
                  <c:v>63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22170</c:v>
                </c:pt>
                <c:pt idx="3">
                  <c:v>22739</c:v>
                </c:pt>
                <c:pt idx="6">
                  <c:v>22176</c:v>
                </c:pt>
                <c:pt idx="9">
                  <c:v>21225</c:v>
                </c:pt>
                <c:pt idx="12">
                  <c:v>19663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2163</c:v>
                </c:pt>
                <c:pt idx="3">
                  <c:v>1985</c:v>
                </c:pt>
                <c:pt idx="6">
                  <c:v>3112</c:v>
                </c:pt>
                <c:pt idx="9">
                  <c:v>3023</c:v>
                </c:pt>
                <c:pt idx="12">
                  <c:v>2964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57710</c:v>
                </c:pt>
                <c:pt idx="3">
                  <c:v>57029</c:v>
                </c:pt>
                <c:pt idx="6">
                  <c:v>56275</c:v>
                </c:pt>
                <c:pt idx="9">
                  <c:v>55342</c:v>
                </c:pt>
                <c:pt idx="12">
                  <c:v>56052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800640"/>
        <c:axId val="10480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26852</c:v>
                </c:pt>
                <c:pt idx="2">
                  <c:v>#N/A</c:v>
                </c:pt>
                <c:pt idx="3">
                  <c:v>#N/A</c:v>
                </c:pt>
                <c:pt idx="4">
                  <c:v>24926</c:v>
                </c:pt>
                <c:pt idx="5">
                  <c:v>#N/A</c:v>
                </c:pt>
                <c:pt idx="6">
                  <c:v>#N/A</c:v>
                </c:pt>
                <c:pt idx="7">
                  <c:v>24363</c:v>
                </c:pt>
                <c:pt idx="8">
                  <c:v>#N/A</c:v>
                </c:pt>
                <c:pt idx="9">
                  <c:v>#N/A</c:v>
                </c:pt>
                <c:pt idx="10">
                  <c:v>21190</c:v>
                </c:pt>
                <c:pt idx="11">
                  <c:v>#N/A</c:v>
                </c:pt>
                <c:pt idx="12">
                  <c:v>#N/A</c:v>
                </c:pt>
                <c:pt idx="13">
                  <c:v>19499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800640"/>
        <c:axId val="104802560"/>
      </c:lineChart>
      <c:catAx>
        <c:axId val="1048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802560"/>
        <c:crosses val="autoZero"/>
        <c:auto val="1"/>
        <c:lblAlgn val="ctr"/>
        <c:lblOffset val="100"/>
        <c:tickLblSkip val="1"/>
        <c:tickMarkSkip val="1"/>
        <c:noMultiLvlLbl val="0"/>
      </c:catAx>
      <c:valAx>
        <c:axId val="10480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0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{32F21866-5C95-4C3F-AFED-AB58FDF33049}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083-4C1E-9B33-F9CDCCA93D6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{774D453F-94DE-4DE8-942A-5E3C1ABD77DC}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083-4C1E-9B33-F9CDCCA93D6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{DA32C59D-6784-468E-BE2F-3F6216C15036}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083-4C1E-9B33-F9CDCCA93D6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{1C264BAC-1D6C-4A6F-9F1E-9D0A5876800E}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083-4C1E-9B33-F9CDCCA93D6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{227CBD50-170B-40B8-956A-D906E3BA3FEA}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083-4C1E-9B33-F9CDCCA93D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59.4</c:v>
                </c:pt>
              </c:numCache>
            </c:numRef>
          </c:xVal>
          <c:yVal>
            <c:numRef>
              <c:f>公会計指標分析・財政指標組合せ分析表!$K$51:$O$51</c:f>
              <c:numCache>
                <c:formatCode>#,##0.0;"▲ "#,##0.0</c:formatCode>
                <c:ptCount val="5"/>
                <c:pt idx="3">
                  <c:v>90.8</c:v>
                </c:pt>
              </c:numCache>
            </c:numRef>
          </c:yVal>
          <c:smooth val="0"/>
          <c:extLst>
            <c:ext xmlns:c16="http://schemas.microsoft.com/office/drawing/2014/chart" uri="{C3380CC4-5D6E-409C-BE32-E72D297353CC}">
              <c16:uniqueId val="{00000005-6083-4C1E-9B33-F9CDCCA93D6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{EFD40319-DA7A-4C4F-AEDD-33A00F62B4AD}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083-4C1E-9B33-F9CDCCA93D6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{9EC120D1-E47C-4D31-B1B5-521CD77BB9C8}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083-4C1E-9B33-F9CDCCA93D6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{DF6C134B-395A-4FC8-816D-11C31F24D3B1}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083-4C1E-9B33-F9CDCCA93D6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{57EBA26C-8B21-486C-8715-22E973A54AB1}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083-4C1E-9B33-F9CDCCA93D6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{865C9F45-0A89-4785-832B-45800667C326}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083-4C1E-9B33-F9CDCCA93D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c:v>
                </c:pt>
              </c:numCache>
            </c:numRef>
          </c:xVal>
          <c:yVal>
            <c:numRef>
              <c:f>公会計指標分析・財政指標組合せ分析表!$K$55:$O$55</c:f>
              <c:numCache>
                <c:formatCode>#,##0.0;"▲ "#,##0.0</c:formatCode>
                <c:ptCount val="5"/>
                <c:pt idx="3">
                  <c:v>35.700000000000003</c:v>
                </c:pt>
              </c:numCache>
            </c:numRef>
          </c:yVal>
          <c:smooth val="0"/>
          <c:extLst>
            <c:ext xmlns:c16="http://schemas.microsoft.com/office/drawing/2014/chart" uri="{C3380CC4-5D6E-409C-BE32-E72D297353CC}">
              <c16:uniqueId val="{0000000B-6083-4C1E-9B33-F9CDCCA93D6E}"/>
            </c:ext>
          </c:extLst>
        </c:ser>
        <c:dLbls>
          <c:showLegendKey val="0"/>
          <c:showVal val="0"/>
          <c:showCatName val="0"/>
          <c:showSerName val="0"/>
          <c:showPercent val="0"/>
          <c:showBubbleSize val="0"/>
        </c:dLbls>
        <c:axId val="72859008"/>
        <c:axId val="72922624"/>
      </c:scatterChart>
      <c:valAx>
        <c:axId val="72859008"/>
        <c:scaling>
          <c:orientation val="minMax"/>
          <c:max val="59.6"/>
          <c:min val="56.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2624"/>
        <c:crosses val="autoZero"/>
        <c:crossBetween val="midCat"/>
      </c:valAx>
      <c:valAx>
        <c:axId val="72922624"/>
        <c:scaling>
          <c:orientation val="minMax"/>
          <c:max val="10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9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{270ECE65-2347-4253-95E6-DBC57C511137}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A5-4877-88F0-63181FE02A9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{A1DB13E8-3586-469F-BB1C-2A2E65BB0E47}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A5-4877-88F0-63181FE02A9C}"/>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{CF3AEE9A-8FBD-4192-A9E3-2FC85AC9C302}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A5-4877-88F0-63181FE02A9C}"/>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{8154C7BB-927A-4268-A6E1-52D4B3B03F11}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A5-4877-88F0-63181FE02A9C}"/>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{0699A537-ABBF-4CDA-8917-A29165E2731E}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A5-4877-88F0-63181FE02A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14.2</c:v>
                </c:pt>
                <c:pt idx="2">
                  <c:v>13.7</c:v>
                </c:pt>
                <c:pt idx="3">
                  <c:v>13.2</c:v>
                </c:pt>
                <c:pt idx="4">
                  <c:v>12.5</c:v>
                </c:pt>
              </c:numCache>
            </c:numRef>
          </c:xVal>
          <c:yVal>
            <c:numRef>
              <c:f>公会計指標分析・財政指標組合せ分析表!$K$73:$O$73</c:f>
              <c:numCache>
                <c:formatCode>#,##0.0;"▲ "#,##0.0</c:formatCode>
                <c:ptCount val="5"/>
                <c:pt idx="0">
                  <c:v>114</c:v>
                </c:pt>
                <c:pt idx="1">
                  <c:v>105.3</c:v>
                </c:pt>
                <c:pt idx="2">
                  <c:v>104.2</c:v>
                </c:pt>
                <c:pt idx="3">
                  <c:v>90.8</c:v>
                </c:pt>
                <c:pt idx="4">
                  <c:v>85.3</c:v>
                </c:pt>
              </c:numCache>
            </c:numRef>
          </c:yVal>
          <c:smooth val="0"/>
          <c:extLst>
            <c:ext xmlns:c16="http://schemas.microsoft.com/office/drawing/2014/chart" uri="{C3380CC4-5D6E-409C-BE32-E72D297353CC}">
              <c16:uniqueId val="{00000005-76A5-4877-88F0-63181FE02A9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{6C4F7CC6-400A-4BA0-9EC3-B506C1F863DD}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A5-4877-88F0-63181FE02A9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{CC47F1E7-22D8-49DF-B2DC-922FFCECE23C}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A5-4877-88F0-63181FE02A9C}"/>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{176D7B8F-2829-4227-8287-8B94B6CC2B3B}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A5-4877-88F0-63181FE02A9C}"/>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{95EB7A1F-C588-405E-B3D8-68184CEF49A5}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A5-4877-88F0-63181FE02A9C}"/>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{202C360A-F7E4-4302-885F-7C38A11933B0}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A5-4877-88F0-63181FE02A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7.5</c:v>
                </c:pt>
              </c:numCache>
            </c:numRef>
          </c:xVal>
          <c:yVal>
            <c:numRef>
              <c:f>公会計指標分析・財政指標組合せ分析表!$K$77:$O$77</c:f>
              <c:numCache>
                <c:formatCode>#,##0.0;"▲ "#,##0.0</c:formatCode>
                <c:ptCount val="5"/>
                <c:pt idx="0">
                  <c:v>52.6</c:v>
                </c:pt>
                <c:pt idx="1">
                  <c:v>41.3</c:v>
                </c:pt>
                <c:pt idx="2">
                  <c:v>33</c:v>
                </c:pt>
                <c:pt idx="3">
                  <c:v>35.700000000000003</c:v>
                </c:pt>
                <c:pt idx="4">
                  <c:v>33.1</c:v>
                </c:pt>
              </c:numCache>
            </c:numRef>
          </c:yVal>
          <c:smooth val="0"/>
          <c:extLst>
            <c:ext xmlns:c16="http://schemas.microsoft.com/office/drawing/2014/chart" uri="{C3380CC4-5D6E-409C-BE32-E72D297353CC}">
              <c16:uniqueId val="{0000000B-76A5-4877-88F0-63181FE02A9C}"/>
            </c:ext>
          </c:extLst>
        </c:ser>
        <c:dLbls>
          <c:showLegendKey val="0"/>
          <c:showVal val="0"/>
          <c:showCatName val="0"/>
          <c:showSerName val="0"/>
          <c:showPercent val="0"/>
          <c:showBubbleSize val="0"/>
        </c:dLbls>
        <c:axId val="72776704"/>
        <c:axId val="73200768"/>
      </c:scatterChart>
      <c:valAx>
        <c:axId val="72776704"/>
        <c:scaling>
          <c:orientation val="minMax"/>
          <c:max val="14.799999999999999"/>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00768"/>
        <c:crosses val="autoZero"/>
        <c:crossBetween val="midCat"/>
      </c:valAx>
      <c:valAx>
        <c:axId val="73200768"/>
        <c:scaling>
          <c:orientation val="minMax"/>
          <c:max val="128"/>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67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元利償還金、算入公債費等共に</a:t>
          </a:r>
          <a:r>
            <a:rPr kumimoji="1" lang="ja-JP" altLang="en-US" sz="1100">
              <a:solidFill>
                <a:schemeClr val="dk1"/>
              </a:solidFill>
              <a:effectLst/>
              <a:latin typeface="+mn-lt"/>
              <a:ea typeface="+mn-ea"/>
              <a:cs typeface="+mn-cs"/>
            </a:rPr>
            <a:t>前年度と同水準のため</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(A)-(B)</a:t>
          </a:r>
          <a:r>
            <a:rPr kumimoji="1" lang="ja-JP" altLang="ja-JP" sz="1100">
              <a:solidFill>
                <a:schemeClr val="dk1"/>
              </a:solidFill>
              <a:effectLst/>
              <a:latin typeface="+mn-lt"/>
              <a:ea typeface="+mn-ea"/>
              <a:cs typeface="+mn-cs"/>
            </a:rPr>
            <a:t>についても</a:t>
          </a:r>
          <a:r>
            <a:rPr kumimoji="1" lang="ja-JP" altLang="en-US" sz="1100">
              <a:solidFill>
                <a:schemeClr val="dk1"/>
              </a:solidFill>
              <a:effectLst/>
              <a:latin typeface="+mn-lt"/>
              <a:ea typeface="+mn-ea"/>
              <a:cs typeface="+mn-cs"/>
            </a:rPr>
            <a:t>ほぼ同額となっている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今後、庁舎整備事業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汚泥再生処理センター</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の建設等などの大型事業が開始されるため、償還金、公債費の増加が予想される。そのため、今後はさらに事業の適正な取捨選択、活用されていない公共施設の処分など将来負担を見据え、計画的に進め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将来負担額</a:t>
          </a:r>
          <a:r>
            <a:rPr kumimoji="1" lang="ja-JP" altLang="en-US" sz="1100">
              <a:solidFill>
                <a:schemeClr val="tx1"/>
              </a:solidFill>
              <a:effectLst/>
              <a:latin typeface="+mn-lt"/>
              <a:ea typeface="+mn-ea"/>
              <a:cs typeface="+mn-cs"/>
            </a:rPr>
            <a:t>の減少等により</a:t>
          </a:r>
          <a:r>
            <a:rPr kumimoji="1" lang="ja-JP" altLang="ja-JP" sz="1100">
              <a:solidFill>
                <a:schemeClr val="tx1"/>
              </a:solidFill>
              <a:effectLst/>
              <a:latin typeface="+mn-lt"/>
              <a:ea typeface="+mn-ea"/>
              <a:cs typeface="+mn-cs"/>
            </a:rPr>
            <a:t>、将来負担比率の分子を減少させることができた。</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しかし、債務負担行為に基づく支出予定額は前年度より減少しているとはいえ依然高く、更なる減少に努める必要がある。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さらに、実施事業の見直しにより新規発行債を抑制し、償還とのバランスを考慮した借入を行い、財政の健全化に努める。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93,892
89,368
558.23
46,125,979
45,219,231
816,057
28,148,303
56,052,317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85.3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有形固定資産減価償却率は、類似団体の平均値より若干高い水準にあるが、公共施設最適化計画を平成２７年３月に策定し、伊賀市公共施設マネジメントの３原則（３Ｒ：Ｒｅｄｕｃｅ＜総量の縮減＞、</a:t>
          </a:r>
          <a:r>
            <a:rPr kumimoji="1" lang="en-US" altLang="ja-JP" sz="1100">
              <a:solidFill>
                <a:schemeClr val="dk1"/>
              </a:solidFill>
              <a:effectLst/>
              <a:latin typeface="+mn-lt"/>
              <a:ea typeface="+mn-ea"/>
              <a:cs typeface="+mn-cs"/>
            </a:rPr>
            <a:t>Remix</a:t>
          </a:r>
          <a:r>
            <a:rPr kumimoji="1" lang="ja-JP" altLang="ja-JP" sz="1100">
              <a:solidFill>
                <a:schemeClr val="dk1"/>
              </a:solidFill>
              <a:effectLst/>
              <a:latin typeface="+mn-lt"/>
              <a:ea typeface="+mn-ea"/>
              <a:cs typeface="+mn-cs"/>
            </a:rPr>
            <a:t>＜機能の複合化＞、Ｒｕｎ＜運営の適正化＞）に取り組んでいく。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0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0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148167</xdr:rowOff>
    </xdr:from>
    <xdr:to>
      <xdr:col>3</xdr:col>
      <xdr:colOff>511175</xdr:colOff>
      <xdr:row>29</xdr:row>
      <xdr:rowOff>78317</xdr:rowOff>
    </xdr:to>
    <xdr:sp macro="" textlink="">
      <xdr:nvSpPr>
        <xdr:cNvPr id="71" name="フローチャート : 判断 70"/>
        <xdr:cNvSpPr/>
      </xdr:nvSpPr>
      <xdr:spPr>
        <a:xfrm>
          <a:off x="4000500" y="494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61807</xdr:rowOff>
    </xdr:from>
    <xdr:to>
      <xdr:col>3</xdr:col>
      <xdr:colOff>511175</xdr:colOff>
      <xdr:row>28</xdr:row>
      <xdr:rowOff>163407</xdr:rowOff>
    </xdr:to>
    <xdr:sp macro="" textlink="">
      <xdr:nvSpPr>
        <xdr:cNvPr id="77" name="円/楕円 76"/>
        <xdr:cNvSpPr/>
      </xdr:nvSpPr>
      <xdr:spPr>
        <a:xfrm>
          <a:off x="4000500" y="48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69444</xdr:rowOff>
    </xdr:from>
    <xdr:ext cx="405111" cy="259045"/>
    <xdr:sp macro="" textlink="">
      <xdr:nvSpPr>
        <xdr:cNvPr id="78" name="n_1aveValue有形固定資産減価償却率"/>
        <xdr:cNvSpPr txBox="1"/>
      </xdr:nvSpPr>
      <xdr:spPr>
        <a:xfrm>
          <a:off x="3836043" y="5041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8484</xdr:rowOff>
    </xdr:from>
    <xdr:ext cx="405111" cy="259045"/>
    <xdr:sp macro="" textlink="">
      <xdr:nvSpPr>
        <xdr:cNvPr id="79" name="n_1mainValue有形固定資産減価償却率"/>
        <xdr:cNvSpPr txBox="1"/>
      </xdr:nvSpPr>
      <xdr:spPr>
        <a:xfrm>
          <a:off x="3836043" y="4637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93,892
89,368
558.23
46,125,979
45,219,231
816,057
28,148,303
56,052,317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133985</xdr:rowOff>
    </xdr:from>
    <xdr:to>
      <xdr:col>5</xdr:col>
      <xdr:colOff>409575</xdr:colOff>
      <xdr:row>38</xdr:row>
      <xdr:rowOff>64135</xdr:rowOff>
    </xdr:to>
    <xdr:sp macro="" textlink="">
      <xdr:nvSpPr>
        <xdr:cNvPr id="64" name="フローチャート :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158750</xdr:rowOff>
    </xdr:from>
    <xdr:to>
      <xdr:col>5</xdr:col>
      <xdr:colOff>409575</xdr:colOff>
      <xdr:row>38</xdr:row>
      <xdr:rowOff>88900</xdr:rowOff>
    </xdr:to>
    <xdr:sp macro="" textlink="">
      <xdr:nvSpPr>
        <xdr:cNvPr id="70" name="円/楕円 69"/>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80662</xdr:rowOff>
    </xdr:from>
    <xdr:ext cx="405111" cy="259045"/>
    <xdr:sp macro="" textlink="">
      <xdr:nvSpPr>
        <xdr:cNvPr id="71" name="n_1aveValue【道路】&#10;有形固定資産減価償却率"/>
        <xdr:cNvSpPr txBox="1"/>
      </xdr:nvSpPr>
      <xdr:spPr>
        <a:xfrm>
          <a:off x="3582043"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80027</xdr:rowOff>
    </xdr:from>
    <xdr:ext cx="405111" cy="259045"/>
    <xdr:sp macro="" textlink="">
      <xdr:nvSpPr>
        <xdr:cNvPr id="72" name="n_1mainValue【道路】&#10;有形固定資産減価償却率"/>
        <xdr:cNvSpPr txBox="1"/>
      </xdr:nvSpPr>
      <xdr:spPr>
        <a:xfrm>
          <a:off x="3582043"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49403</xdr:rowOff>
    </xdr:from>
    <xdr:to>
      <xdr:col>14</xdr:col>
      <xdr:colOff>79375</xdr:colOff>
      <xdr:row>37</xdr:row>
      <xdr:rowOff>151003</xdr:rowOff>
    </xdr:to>
    <xdr:sp macro="" textlink="">
      <xdr:nvSpPr>
        <xdr:cNvPr id="103" name="フローチャート : 判断 102"/>
        <xdr:cNvSpPr/>
      </xdr:nvSpPr>
      <xdr:spPr>
        <a:xfrm>
          <a:off x="9588500" y="63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78702</xdr:rowOff>
    </xdr:from>
    <xdr:to>
      <xdr:col>14</xdr:col>
      <xdr:colOff>79375</xdr:colOff>
      <xdr:row>36</xdr:row>
      <xdr:rowOff>8852</xdr:rowOff>
    </xdr:to>
    <xdr:sp macro="" textlink="">
      <xdr:nvSpPr>
        <xdr:cNvPr id="109" name="円/楕円 108"/>
        <xdr:cNvSpPr/>
      </xdr:nvSpPr>
      <xdr:spPr>
        <a:xfrm>
          <a:off x="9588500" y="60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142130</xdr:rowOff>
    </xdr:from>
    <xdr:ext cx="534377" cy="259045"/>
    <xdr:sp macro="" textlink="">
      <xdr:nvSpPr>
        <xdr:cNvPr id="110" name="n_1aveValue【道路】&#10;一人当たり延長"/>
        <xdr:cNvSpPr txBox="1"/>
      </xdr:nvSpPr>
      <xdr:spPr>
        <a:xfrm>
          <a:off x="9359410" y="64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20.870</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25379</xdr:rowOff>
    </xdr:from>
    <xdr:ext cx="534377" cy="259045"/>
    <xdr:sp macro="" textlink="">
      <xdr:nvSpPr>
        <xdr:cNvPr id="111" name="n_1mainValue【道路】&#10;一人当たり延長"/>
        <xdr:cNvSpPr txBox="1"/>
      </xdr:nvSpPr>
      <xdr:spPr>
        <a:xfrm>
          <a:off x="9359410" y="58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170180</xdr:rowOff>
    </xdr:from>
    <xdr:to>
      <xdr:col>5</xdr:col>
      <xdr:colOff>409575</xdr:colOff>
      <xdr:row>60</xdr:row>
      <xdr:rowOff>100330</xdr:rowOff>
    </xdr:to>
    <xdr:sp macro="" textlink="">
      <xdr:nvSpPr>
        <xdr:cNvPr id="143" name="フローチャート : 判断 142"/>
        <xdr:cNvSpPr/>
      </xdr:nvSpPr>
      <xdr:spPr>
        <a:xfrm>
          <a:off x="3746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116840</xdr:rowOff>
    </xdr:from>
    <xdr:to>
      <xdr:col>5</xdr:col>
      <xdr:colOff>409575</xdr:colOff>
      <xdr:row>59</xdr:row>
      <xdr:rowOff>46990</xdr:rowOff>
    </xdr:to>
    <xdr:sp macro="" textlink="">
      <xdr:nvSpPr>
        <xdr:cNvPr id="149" name="円/楕円 148"/>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91457</xdr:rowOff>
    </xdr:from>
    <xdr:ext cx="405111" cy="259045"/>
    <xdr:sp macro="" textlink="">
      <xdr:nvSpPr>
        <xdr:cNvPr id="150" name="n_1aveValue【橋りょう・トンネル】&#10;有形固定資産減価償却率"/>
        <xdr:cNvSpPr txBox="1"/>
      </xdr:nvSpPr>
      <xdr:spPr>
        <a:xfrm>
          <a:off x="3582043"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63517</xdr:rowOff>
    </xdr:from>
    <xdr:ext cx="405111" cy="259045"/>
    <xdr:sp macro="" textlink="">
      <xdr:nvSpPr>
        <xdr:cNvPr id="151" name="n_1mainValue【橋りょう・トンネル】&#10;有形固定資産減価償却率"/>
        <xdr:cNvSpPr txBox="1"/>
      </xdr:nvSpPr>
      <xdr:spPr>
        <a:xfrm>
          <a:off x="3582043"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110066</xdr:rowOff>
    </xdr:from>
    <xdr:to>
      <xdr:col>14</xdr:col>
      <xdr:colOff>79375</xdr:colOff>
      <xdr:row>62</xdr:row>
      <xdr:rowOff>40216</xdr:rowOff>
    </xdr:to>
    <xdr:sp macro="" textlink="">
      <xdr:nvSpPr>
        <xdr:cNvPr id="180" name="フローチャート : 判断 179"/>
        <xdr:cNvSpPr/>
      </xdr:nvSpPr>
      <xdr:spPr>
        <a:xfrm>
          <a:off x="9588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139295</xdr:rowOff>
    </xdr:from>
    <xdr:to>
      <xdr:col>14</xdr:col>
      <xdr:colOff>79375</xdr:colOff>
      <xdr:row>59</xdr:row>
      <xdr:rowOff>69445</xdr:rowOff>
    </xdr:to>
    <xdr:sp macro="" textlink="">
      <xdr:nvSpPr>
        <xdr:cNvPr id="186" name="円/楕円 185"/>
        <xdr:cNvSpPr/>
      </xdr:nvSpPr>
      <xdr:spPr>
        <a:xfrm>
          <a:off x="9588500" y="100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31343</xdr:rowOff>
    </xdr:from>
    <xdr:ext cx="599010" cy="259045"/>
    <xdr:sp macro="" textlink="">
      <xdr:nvSpPr>
        <xdr:cNvPr id="187" name="n_1aveValue【橋りょう・トンネル】&#10;一人当たり有形固定資産（償却資産）額"/>
        <xdr:cNvSpPr txBox="1"/>
      </xdr:nvSpPr>
      <xdr:spPr>
        <a:xfrm>
          <a:off x="9327094" y="106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154,630</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85972</xdr:rowOff>
    </xdr:from>
    <xdr:ext cx="599010" cy="259045"/>
    <xdr:sp macro="" textlink="">
      <xdr:nvSpPr>
        <xdr:cNvPr id="188" name="n_1mainValue【橋りょう・トンネル】&#10;一人当たり有形固定資産（償却資産）額"/>
        <xdr:cNvSpPr txBox="1"/>
      </xdr:nvSpPr>
      <xdr:spPr>
        <a:xfrm>
          <a:off x="9327094" y="985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39732</xdr:rowOff>
    </xdr:from>
    <xdr:to>
      <xdr:col>6</xdr:col>
      <xdr:colOff>510540</xdr:colOff>
      <xdr:row>86</xdr:row>
      <xdr:rowOff>114844</xdr:rowOff>
    </xdr:to>
    <xdr:cxnSp macro="">
      <xdr:nvCxnSpPr>
        <xdr:cNvPr id="214" name="直線コネクタ 213"/>
        <xdr:cNvCxnSpPr/>
      </xdr:nvCxnSpPr>
      <xdr:spPr>
        <a:xfrm flipV="1">
          <a:off x="4634865" y="13584282"/>
          <a:ext cx="0" cy="1275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118671</xdr:rowOff>
    </xdr:from>
    <xdr:ext cx="340478" cy="259045"/>
    <xdr:sp macro="" textlink="">
      <xdr:nvSpPr>
        <xdr:cNvPr id="215" name="【公営住宅】&#10;有形固定資産減価償却率最小値テキスト"/>
        <xdr:cNvSpPr txBox="1"/>
      </xdr:nvSpPr>
      <xdr:spPr>
        <a:xfrm>
          <a:off x="4724400" y="148633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114844</xdr:rowOff>
    </xdr:from>
    <xdr:to>
      <xdr:col>6</xdr:col>
      <xdr:colOff>600075</xdr:colOff>
      <xdr:row>86</xdr:row>
      <xdr:rowOff>114844</xdr:rowOff>
    </xdr:to>
    <xdr:cxnSp macro="">
      <xdr:nvCxnSpPr>
        <xdr:cNvPr id="216" name="直線コネクタ 215"/>
        <xdr:cNvCxnSpPr/>
      </xdr:nvCxnSpPr>
      <xdr:spPr>
        <a:xfrm>
          <a:off x="4546600" y="1485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157859</xdr:rowOff>
    </xdr:from>
    <xdr:ext cx="405111" cy="259045"/>
    <xdr:sp macro="" textlink="">
      <xdr:nvSpPr>
        <xdr:cNvPr id="217" name="【公営住宅】&#10;有形固定資産減価償却率最大値テキスト"/>
        <xdr:cNvSpPr txBox="1"/>
      </xdr:nvSpPr>
      <xdr:spPr>
        <a:xfrm>
          <a:off x="4724400" y="13359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79</xdr:row>
      <xdr:rowOff>39732</xdr:rowOff>
    </xdr:from>
    <xdr:to>
      <xdr:col>6</xdr:col>
      <xdr:colOff>600075</xdr:colOff>
      <xdr:row>79</xdr:row>
      <xdr:rowOff>39732</xdr:rowOff>
    </xdr:to>
    <xdr:cxnSp macro="">
      <xdr:nvCxnSpPr>
        <xdr:cNvPr id="218" name="直線コネクタ 217"/>
        <xdr:cNvCxnSpPr/>
      </xdr:nvCxnSpPr>
      <xdr:spPr>
        <a:xfrm>
          <a:off x="4546600" y="1358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8182</xdr:rowOff>
    </xdr:from>
    <xdr:ext cx="405111" cy="259045"/>
    <xdr:sp macro="" textlink="">
      <xdr:nvSpPr>
        <xdr:cNvPr id="219" name="【公営住宅】&#10;有形固定資産減価償却率平均値テキスト"/>
        <xdr:cNvSpPr txBox="1"/>
      </xdr:nvSpPr>
      <xdr:spPr>
        <a:xfrm>
          <a:off x="4724400" y="138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29755</xdr:rowOff>
    </xdr:from>
    <xdr:to>
      <xdr:col>6</xdr:col>
      <xdr:colOff>561975</xdr:colOff>
      <xdr:row>81</xdr:row>
      <xdr:rowOff>131355</xdr:rowOff>
    </xdr:to>
    <xdr:sp macro="" textlink="">
      <xdr:nvSpPr>
        <xdr:cNvPr id="220" name="フローチャート : 判断 219"/>
        <xdr:cNvSpPr/>
      </xdr:nvSpPr>
      <xdr:spPr>
        <a:xfrm>
          <a:off x="4584700" y="139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60779</xdr:rowOff>
    </xdr:from>
    <xdr:to>
      <xdr:col>5</xdr:col>
      <xdr:colOff>409575</xdr:colOff>
      <xdr:row>80</xdr:row>
      <xdr:rowOff>162379</xdr:rowOff>
    </xdr:to>
    <xdr:sp macro="" textlink="">
      <xdr:nvSpPr>
        <xdr:cNvPr id="221" name="フローチャート : 判断 220"/>
        <xdr:cNvSpPr/>
      </xdr:nvSpPr>
      <xdr:spPr>
        <a:xfrm>
          <a:off x="3746500" y="1377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33020</xdr:rowOff>
    </xdr:from>
    <xdr:to>
      <xdr:col>5</xdr:col>
      <xdr:colOff>409575</xdr:colOff>
      <xdr:row>78</xdr:row>
      <xdr:rowOff>134620</xdr:rowOff>
    </xdr:to>
    <xdr:sp macro="" textlink="">
      <xdr:nvSpPr>
        <xdr:cNvPr id="227" name="円/楕円 226"/>
        <xdr:cNvSpPr/>
      </xdr:nvSpPr>
      <xdr:spPr>
        <a:xfrm>
          <a:off x="3746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153506</xdr:rowOff>
    </xdr:from>
    <xdr:ext cx="405111" cy="259045"/>
    <xdr:sp macro="" textlink="">
      <xdr:nvSpPr>
        <xdr:cNvPr id="228" name="n_1aveValue【公営住宅】&#10;有形固定資産減価償却率"/>
        <xdr:cNvSpPr txBox="1"/>
      </xdr:nvSpPr>
      <xdr:spPr>
        <a:xfrm>
          <a:off x="3582043" y="1386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151147</xdr:rowOff>
    </xdr:from>
    <xdr:ext cx="405111" cy="259045"/>
    <xdr:sp macro="" textlink="">
      <xdr:nvSpPr>
        <xdr:cNvPr id="229" name="n_1mainValue【公営住宅】&#10;有形固定資産減価償却率"/>
        <xdr:cNvSpPr txBox="1"/>
      </xdr:nvSpPr>
      <xdr:spPr>
        <a:xfrm>
          <a:off x="3582043"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51" name="直線コネクタ 250"/>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2"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3" name="直線コネクタ 252"/>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4"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5" name="直線コネクタ 254"/>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6"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7" name="フローチャート : 判断 256"/>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169266</xdr:rowOff>
    </xdr:from>
    <xdr:to>
      <xdr:col>14</xdr:col>
      <xdr:colOff>79375</xdr:colOff>
      <xdr:row>83</xdr:row>
      <xdr:rowOff>99416</xdr:rowOff>
    </xdr:to>
    <xdr:sp macro="" textlink="">
      <xdr:nvSpPr>
        <xdr:cNvPr id="258" name="フローチャート : 判断 257"/>
        <xdr:cNvSpPr/>
      </xdr:nvSpPr>
      <xdr:spPr>
        <a:xfrm>
          <a:off x="9588500" y="1422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122174</xdr:rowOff>
    </xdr:from>
    <xdr:to>
      <xdr:col>14</xdr:col>
      <xdr:colOff>79375</xdr:colOff>
      <xdr:row>82</xdr:row>
      <xdr:rowOff>52324</xdr:rowOff>
    </xdr:to>
    <xdr:sp macro="" textlink="">
      <xdr:nvSpPr>
        <xdr:cNvPr id="264" name="円/楕円 263"/>
        <xdr:cNvSpPr/>
      </xdr:nvSpPr>
      <xdr:spPr>
        <a:xfrm>
          <a:off x="9588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90543</xdr:rowOff>
    </xdr:from>
    <xdr:ext cx="469744" cy="259045"/>
    <xdr:sp macro="" textlink="">
      <xdr:nvSpPr>
        <xdr:cNvPr id="265" name="n_1aveValue【公営住宅】&#10;一人当たり面積"/>
        <xdr:cNvSpPr txBox="1"/>
      </xdr:nvSpPr>
      <xdr:spPr>
        <a:xfrm>
          <a:off x="9391727" y="1432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0.551</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68851</xdr:rowOff>
    </xdr:from>
    <xdr:ext cx="469744" cy="259045"/>
    <xdr:sp macro="" textlink="">
      <xdr:nvSpPr>
        <xdr:cNvPr id="266" name="n_1mainValue【公営住宅】&#10;一人当たり面積"/>
        <xdr:cNvSpPr txBox="1"/>
      </xdr:nvSpPr>
      <xdr:spPr>
        <a:xfrm>
          <a:off x="93917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4" name="直線コネクタ 2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5" name="テキスト ボックス 2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6" name="直線コネクタ 2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7" name="テキスト ボックス 2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8" name="直線コネクタ 2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9" name="テキスト ボックス 2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0" name="直線コネクタ 2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1" name="テキスト ボックス 3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5" name="直線コネクタ 304"/>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6"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7" name="直線コネクタ 306"/>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8"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9" name="直線コネクタ 308"/>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10"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11" name="フローチャート : 判断 310"/>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57404</xdr:rowOff>
    </xdr:from>
    <xdr:to>
      <xdr:col>22</xdr:col>
      <xdr:colOff>415925</xdr:colOff>
      <xdr:row>37</xdr:row>
      <xdr:rowOff>159004</xdr:rowOff>
    </xdr:to>
    <xdr:sp macro="" textlink="">
      <xdr:nvSpPr>
        <xdr:cNvPr id="312" name="フローチャート : 判断 311"/>
        <xdr:cNvSpPr/>
      </xdr:nvSpPr>
      <xdr:spPr>
        <a:xfrm>
          <a:off x="15430500" y="64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160274</xdr:rowOff>
    </xdr:from>
    <xdr:to>
      <xdr:col>22</xdr:col>
      <xdr:colOff>415925</xdr:colOff>
      <xdr:row>37</xdr:row>
      <xdr:rowOff>90424</xdr:rowOff>
    </xdr:to>
    <xdr:sp macro="" textlink="">
      <xdr:nvSpPr>
        <xdr:cNvPr id="318" name="円/楕円 317"/>
        <xdr:cNvSpPr/>
      </xdr:nvSpPr>
      <xdr:spPr>
        <a:xfrm>
          <a:off x="15430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150131</xdr:rowOff>
    </xdr:from>
    <xdr:ext cx="405111" cy="259045"/>
    <xdr:sp macro="" textlink="">
      <xdr:nvSpPr>
        <xdr:cNvPr id="319" name="n_1aveValue【認定こども園・幼稚園・保育所】&#10;有形固定資産減価償却率"/>
        <xdr:cNvSpPr txBox="1"/>
      </xdr:nvSpPr>
      <xdr:spPr>
        <a:xfrm>
          <a:off x="15266043"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106951</xdr:rowOff>
    </xdr:from>
    <xdr:ext cx="405111" cy="259045"/>
    <xdr:sp macro="" textlink="">
      <xdr:nvSpPr>
        <xdr:cNvPr id="320" name="n_1mainValue【認定こども園・幼稚園・保育所】&#10;有形固定資産減価償却率"/>
        <xdr:cNvSpPr txBox="1"/>
      </xdr:nvSpPr>
      <xdr:spPr>
        <a:xfrm>
          <a:off x="15266043"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4" name="直線コネクタ 343"/>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5"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6" name="直線コネクタ 345"/>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7"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8" name="直線コネクタ 347"/>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9"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50" name="フローチャート : 判断 34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132080</xdr:rowOff>
    </xdr:from>
    <xdr:to>
      <xdr:col>31</xdr:col>
      <xdr:colOff>85725</xdr:colOff>
      <xdr:row>37</xdr:row>
      <xdr:rowOff>62230</xdr:rowOff>
    </xdr:to>
    <xdr:sp macro="" textlink="">
      <xdr:nvSpPr>
        <xdr:cNvPr id="351" name="フローチャート : 判断 350"/>
        <xdr:cNvSpPr/>
      </xdr:nvSpPr>
      <xdr:spPr>
        <a:xfrm>
          <a:off x="21272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2540</xdr:rowOff>
    </xdr:from>
    <xdr:to>
      <xdr:col>31</xdr:col>
      <xdr:colOff>85725</xdr:colOff>
      <xdr:row>37</xdr:row>
      <xdr:rowOff>104140</xdr:rowOff>
    </xdr:to>
    <xdr:sp macro="" textlink="">
      <xdr:nvSpPr>
        <xdr:cNvPr id="357" name="円/楕円 356"/>
        <xdr:cNvSpPr/>
      </xdr:nvSpPr>
      <xdr:spPr>
        <a:xfrm>
          <a:off x="2127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78757</xdr:rowOff>
    </xdr:from>
    <xdr:ext cx="469744" cy="259045"/>
    <xdr:sp macro="" textlink="">
      <xdr:nvSpPr>
        <xdr:cNvPr id="358" name="n_1aveValue【認定こども園・幼稚園・保育所】&#10;一人当たり面積"/>
        <xdr:cNvSpPr txBox="1"/>
      </xdr:nvSpPr>
      <xdr:spPr>
        <a:xfrm>
          <a:off x="210757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95267</xdr:rowOff>
    </xdr:from>
    <xdr:ext cx="469744" cy="259045"/>
    <xdr:sp macro="" textlink="">
      <xdr:nvSpPr>
        <xdr:cNvPr id="359" name="n_1mainValue【認定こども園・幼稚園・保育所】&#10;一人当たり面積"/>
        <xdr:cNvSpPr txBox="1"/>
      </xdr:nvSpPr>
      <xdr:spPr>
        <a:xfrm>
          <a:off x="21075727"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4" name="直線コネクタ 383"/>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5"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6" name="直線コネクタ 385"/>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7"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8" name="直線コネクタ 387"/>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9"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90" name="フローチャート : 判断 389"/>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91" name="フローチャート : 判断 390"/>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90170</xdr:rowOff>
    </xdr:from>
    <xdr:to>
      <xdr:col>22</xdr:col>
      <xdr:colOff>415925</xdr:colOff>
      <xdr:row>62</xdr:row>
      <xdr:rowOff>20320</xdr:rowOff>
    </xdr:to>
    <xdr:sp macro="" textlink="">
      <xdr:nvSpPr>
        <xdr:cNvPr id="397" name="円/楕円 396"/>
        <xdr:cNvSpPr/>
      </xdr:nvSpPr>
      <xdr:spPr>
        <a:xfrm>
          <a:off x="1543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154957</xdr:rowOff>
    </xdr:from>
    <xdr:ext cx="405111" cy="259045"/>
    <xdr:sp macro="" textlink="">
      <xdr:nvSpPr>
        <xdr:cNvPr id="398" name="n_1aveValue【学校施設】&#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11447</xdr:rowOff>
    </xdr:from>
    <xdr:ext cx="405111" cy="259045"/>
    <xdr:sp macro="" textlink="">
      <xdr:nvSpPr>
        <xdr:cNvPr id="399" name="n_1mainValue【学校施設】&#10;有形固定資産減価償却率"/>
        <xdr:cNvSpPr txBox="1"/>
      </xdr:nvSpPr>
      <xdr:spPr>
        <a:xfrm>
          <a:off x="15266043"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4" name="直線コネクタ 423"/>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5"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6" name="直線コネクタ 425"/>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7"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8" name="直線コネクタ 427"/>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9"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30" name="フローチャート : 判断 429"/>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20066</xdr:rowOff>
    </xdr:from>
    <xdr:to>
      <xdr:col>31</xdr:col>
      <xdr:colOff>85725</xdr:colOff>
      <xdr:row>58</xdr:row>
      <xdr:rowOff>121666</xdr:rowOff>
    </xdr:to>
    <xdr:sp macro="" textlink="">
      <xdr:nvSpPr>
        <xdr:cNvPr id="431" name="フローチャート : 判断 430"/>
        <xdr:cNvSpPr/>
      </xdr:nvSpPr>
      <xdr:spPr>
        <a:xfrm>
          <a:off x="21272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52070</xdr:rowOff>
    </xdr:from>
    <xdr:to>
      <xdr:col>31</xdr:col>
      <xdr:colOff>85725</xdr:colOff>
      <xdr:row>57</xdr:row>
      <xdr:rowOff>153670</xdr:rowOff>
    </xdr:to>
    <xdr:sp macro="" textlink="">
      <xdr:nvSpPr>
        <xdr:cNvPr id="437" name="円/楕円 436"/>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112793</xdr:rowOff>
    </xdr:from>
    <xdr:ext cx="469744" cy="259045"/>
    <xdr:sp macro="" textlink="">
      <xdr:nvSpPr>
        <xdr:cNvPr id="438" name="n_1aveValue【学校施設】&#10;一人当たり面積"/>
        <xdr:cNvSpPr txBox="1"/>
      </xdr:nvSpPr>
      <xdr:spPr>
        <a:xfrm>
          <a:off x="21075727" y="100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170197</xdr:rowOff>
    </xdr:from>
    <xdr:ext cx="469744" cy="259045"/>
    <xdr:sp macro="" textlink="">
      <xdr:nvSpPr>
        <xdr:cNvPr id="439" name="n_1mainValue【学校施設】&#10;一人当たり面積"/>
        <xdr:cNvSpPr txBox="1"/>
      </xdr:nvSpPr>
      <xdr:spPr>
        <a:xfrm>
          <a:off x="21075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4" name="直線コネクタ 463"/>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5"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6" name="直線コネクタ 465"/>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8" name="直線コネクタ 4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9"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70" name="フローチャート : 判断 469"/>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151130</xdr:rowOff>
    </xdr:from>
    <xdr:to>
      <xdr:col>22</xdr:col>
      <xdr:colOff>415925</xdr:colOff>
      <xdr:row>82</xdr:row>
      <xdr:rowOff>81280</xdr:rowOff>
    </xdr:to>
    <xdr:sp macro="" textlink="">
      <xdr:nvSpPr>
        <xdr:cNvPr id="471" name="フローチャート : 判断 470"/>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46355</xdr:rowOff>
    </xdr:from>
    <xdr:to>
      <xdr:col>22</xdr:col>
      <xdr:colOff>415925</xdr:colOff>
      <xdr:row>80</xdr:row>
      <xdr:rowOff>147955</xdr:rowOff>
    </xdr:to>
    <xdr:sp macro="" textlink="">
      <xdr:nvSpPr>
        <xdr:cNvPr id="477" name="円/楕円 476"/>
        <xdr:cNvSpPr/>
      </xdr:nvSpPr>
      <xdr:spPr>
        <a:xfrm>
          <a:off x="15430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72407</xdr:rowOff>
    </xdr:from>
    <xdr:ext cx="405111" cy="259045"/>
    <xdr:sp macro="" textlink="">
      <xdr:nvSpPr>
        <xdr:cNvPr id="478" name="n_1aveValue【児童館】&#10;有形固定資産減価償却率"/>
        <xdr:cNvSpPr txBox="1"/>
      </xdr:nvSpPr>
      <xdr:spPr>
        <a:xfrm>
          <a:off x="15266043"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164482</xdr:rowOff>
    </xdr:from>
    <xdr:ext cx="405111" cy="259045"/>
    <xdr:sp macro="" textlink="">
      <xdr:nvSpPr>
        <xdr:cNvPr id="479" name="n_1mainValue【児童館】&#10;有形固定資産減価償却率"/>
        <xdr:cNvSpPr txBox="1"/>
      </xdr:nvSpPr>
      <xdr:spPr>
        <a:xfrm>
          <a:off x="15266043"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0" name="直線コネクタ 4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1" name="テキスト ボックス 4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2" name="直線コネクタ 4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3" name="テキスト ボックス 4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4" name="直線コネクタ 4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5" name="テキスト ボックス 4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6" name="直線コネクタ 4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7" name="テキスト ボックス 4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01" name="直線コネクタ 500"/>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3" name="直線コネクタ 50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4"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5" name="直線コネクタ 504"/>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6"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7" name="フローチャート : 判断 50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90170</xdr:rowOff>
    </xdr:from>
    <xdr:to>
      <xdr:col>31</xdr:col>
      <xdr:colOff>85725</xdr:colOff>
      <xdr:row>84</xdr:row>
      <xdr:rowOff>20320</xdr:rowOff>
    </xdr:to>
    <xdr:sp macro="" textlink="">
      <xdr:nvSpPr>
        <xdr:cNvPr id="508" name="フローチャート : 判断 507"/>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135889</xdr:rowOff>
    </xdr:from>
    <xdr:to>
      <xdr:col>31</xdr:col>
      <xdr:colOff>85725</xdr:colOff>
      <xdr:row>84</xdr:row>
      <xdr:rowOff>66039</xdr:rowOff>
    </xdr:to>
    <xdr:sp macro="" textlink="">
      <xdr:nvSpPr>
        <xdr:cNvPr id="514" name="円/楕円 513"/>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36847</xdr:rowOff>
    </xdr:from>
    <xdr:ext cx="469744" cy="259045"/>
    <xdr:sp macro="" textlink="">
      <xdr:nvSpPr>
        <xdr:cNvPr id="515"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57166</xdr:rowOff>
    </xdr:from>
    <xdr:ext cx="469744" cy="259045"/>
    <xdr:sp macro="" textlink="">
      <xdr:nvSpPr>
        <xdr:cNvPr id="516"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8" name="直線コネクタ 5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9" name="テキスト ボックス 5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0" name="直線コネクタ 5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1" name="テキスト ボックス 5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2" name="直線コネクタ 5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3" name="テキスト ボックス 5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4" name="直線コネクタ 5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5" name="テキスト ボックス 5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6" name="直線コネクタ 5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7" name="テキスト ボックス 5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41" name="直線コネクタ 540"/>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2"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3" name="直線コネクタ 542"/>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4"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5" name="直線コネクタ 544"/>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6"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7" name="フローチャート : 判断 546"/>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21589</xdr:rowOff>
    </xdr:from>
    <xdr:to>
      <xdr:col>22</xdr:col>
      <xdr:colOff>415925</xdr:colOff>
      <xdr:row>105</xdr:row>
      <xdr:rowOff>123189</xdr:rowOff>
    </xdr:to>
    <xdr:sp macro="" textlink="">
      <xdr:nvSpPr>
        <xdr:cNvPr id="548" name="フローチャート : 判断 547"/>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53975</xdr:rowOff>
    </xdr:from>
    <xdr:to>
      <xdr:col>22</xdr:col>
      <xdr:colOff>415925</xdr:colOff>
      <xdr:row>104</xdr:row>
      <xdr:rowOff>155575</xdr:rowOff>
    </xdr:to>
    <xdr:sp macro="" textlink="">
      <xdr:nvSpPr>
        <xdr:cNvPr id="554" name="円/楕円 553"/>
        <xdr:cNvSpPr/>
      </xdr:nvSpPr>
      <xdr:spPr>
        <a:xfrm>
          <a:off x="15430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114316</xdr:rowOff>
    </xdr:from>
    <xdr:ext cx="405111" cy="259045"/>
    <xdr:sp macro="" textlink="">
      <xdr:nvSpPr>
        <xdr:cNvPr id="555" name="n_1aveValue【公民館】&#10;有形固定資産減価償却率"/>
        <xdr:cNvSpPr txBox="1"/>
      </xdr:nvSpPr>
      <xdr:spPr>
        <a:xfrm>
          <a:off x="15266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652</xdr:rowOff>
    </xdr:from>
    <xdr:ext cx="405111" cy="259045"/>
    <xdr:sp macro="" textlink="">
      <xdr:nvSpPr>
        <xdr:cNvPr id="556" name="n_1mainValue【公民館】&#10;有形固定資産減価償却率"/>
        <xdr:cNvSpPr txBox="1"/>
      </xdr:nvSpPr>
      <xdr:spPr>
        <a:xfrm>
          <a:off x="15266043"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80" name="直線コネクタ 579"/>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81"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2" name="直線コネクタ 581"/>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3"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4" name="直線コネクタ 583"/>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5"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6" name="フローチャート : 判断 585"/>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87" name="フローチャート : 判断 586"/>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82550</xdr:rowOff>
    </xdr:from>
    <xdr:to>
      <xdr:col>31</xdr:col>
      <xdr:colOff>85725</xdr:colOff>
      <xdr:row>106</xdr:row>
      <xdr:rowOff>12700</xdr:rowOff>
    </xdr:to>
    <xdr:sp macro="" textlink="">
      <xdr:nvSpPr>
        <xdr:cNvPr id="593" name="円/楕円 592"/>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94"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3827</xdr:rowOff>
    </xdr:from>
    <xdr:ext cx="469744" cy="259045"/>
    <xdr:sp macro="" textlink="">
      <xdr:nvSpPr>
        <xdr:cNvPr id="595" name="n_1main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おおよそ各施設について類似団体と比較して有形固定資産減価償却率が高くなっているが、特に高くなっている施設は、「橋りょう・トンネル」、「公営住宅」及び「児童館」であり、唯一低くなっているのが「学校施設」である。</a:t>
          </a:r>
          <a:endParaRPr lang="ja-JP" altLang="ja-JP" sz="1400">
            <a:effectLst/>
          </a:endParaRPr>
        </a:p>
        <a:p>
          <a:r>
            <a:rPr kumimoji="1" lang="ja-JP" altLang="ja-JP" sz="1100">
              <a:solidFill>
                <a:schemeClr val="dk1"/>
              </a:solidFill>
              <a:effectLst/>
              <a:latin typeface="+mn-lt"/>
              <a:ea typeface="+mn-ea"/>
              <a:cs typeface="+mn-cs"/>
            </a:rPr>
            <a:t>一人当たりの有形固定資産（償却資産）額をみると、「道路」と「橋りょう・トンネル」について、高い数値となっているが、「道路」については市町村合併により市の面積が広くなったことが、また「橋りょう・トンネル」については河川にかかる橋りょうが多いことが要因と考えられる。</a:t>
          </a:r>
          <a:endParaRPr lang="ja-JP" altLang="ja-JP" sz="1400">
            <a:effectLst/>
          </a:endParaRPr>
        </a:p>
        <a:p>
          <a:r>
            <a:rPr kumimoji="1" lang="ja-JP" altLang="ja-JP" sz="1100">
              <a:solidFill>
                <a:schemeClr val="dk1"/>
              </a:solidFill>
              <a:effectLst/>
              <a:latin typeface="+mn-lt"/>
              <a:ea typeface="+mn-ea"/>
              <a:cs typeface="+mn-cs"/>
            </a:rPr>
            <a:t>道路及び橋りょうについては老朽化が進んでおり、修繕や補修等を急ぐ必要のある箇所もあることから、修繕箇所の選択を適切に行い、また橋りょうについては集約化を図った上で、計画的に実施していく。</a:t>
          </a:r>
          <a:endParaRPr lang="ja-JP" altLang="ja-JP" sz="1400">
            <a:effectLst/>
          </a:endParaRPr>
        </a:p>
        <a:p>
          <a:r>
            <a:rPr kumimoji="1" lang="ja-JP" altLang="ja-JP" sz="1100">
              <a:solidFill>
                <a:schemeClr val="dk1"/>
              </a:solidFill>
              <a:effectLst/>
              <a:latin typeface="+mn-lt"/>
              <a:ea typeface="+mn-ea"/>
              <a:cs typeface="+mn-cs"/>
            </a:rPr>
            <a:t>「公営住宅」については老朽化している施設が多数あり、入居の状況に応じて必要な修繕を行っているが、その一方で解体や払い下げを実施しており、その結果として維持管理費の軽減を図っている。</a:t>
          </a:r>
          <a:endParaRPr lang="ja-JP" altLang="ja-JP" sz="1400">
            <a:effectLst/>
          </a:endParaRPr>
        </a:p>
        <a:p>
          <a:r>
            <a:rPr kumimoji="1" lang="ja-JP" altLang="ja-JP" sz="1100">
              <a:solidFill>
                <a:schemeClr val="dk1"/>
              </a:solidFill>
              <a:effectLst/>
              <a:latin typeface="+mn-lt"/>
              <a:ea typeface="+mn-ea"/>
              <a:cs typeface="+mn-cs"/>
            </a:rPr>
            <a:t>「学校施設」については、校区再編により各学校の統廃合を進めていることが、率の低い要因となっていると考える。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93,892
89,368
558.23
46,125,979
45,219,231
816,057
28,148,303
56,052,317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12337</xdr:rowOff>
    </xdr:from>
    <xdr:to>
      <xdr:col>5</xdr:col>
      <xdr:colOff>409575</xdr:colOff>
      <xdr:row>38</xdr:row>
      <xdr:rowOff>113937</xdr:rowOff>
    </xdr:to>
    <xdr:sp macro="" textlink="">
      <xdr:nvSpPr>
        <xdr:cNvPr id="65" name="フローチャート :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105064</xdr:rowOff>
    </xdr:from>
    <xdr:ext cx="405111" cy="259045"/>
    <xdr:sp macro="" textlink="">
      <xdr:nvSpPr>
        <xdr:cNvPr id="66" name="n_1aveValue【図書館】&#10;有形固定資産減価償却率"/>
        <xdr:cNvSpPr txBox="1"/>
      </xdr:nvSpPr>
      <xdr:spPr>
        <a:xfrm>
          <a:off x="3582043"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58057</xdr:rowOff>
    </xdr:from>
    <xdr:to>
      <xdr:col>5</xdr:col>
      <xdr:colOff>409575</xdr:colOff>
      <xdr:row>36</xdr:row>
      <xdr:rowOff>159657</xdr:rowOff>
    </xdr:to>
    <xdr:sp macro="" textlink="">
      <xdr:nvSpPr>
        <xdr:cNvPr id="72" name="円/楕円 71"/>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4734</xdr:rowOff>
    </xdr:from>
    <xdr:ext cx="405111" cy="259045"/>
    <xdr:sp macro="" textlink="">
      <xdr:nvSpPr>
        <xdr:cNvPr id="73" name="n_1mainValue【図書館】&#10;有形固定資産減価償却率"/>
        <xdr:cNvSpPr txBox="1"/>
      </xdr:nvSpPr>
      <xdr:spPr>
        <a:xfrm>
          <a:off x="3582043"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127000</xdr:rowOff>
    </xdr:from>
    <xdr:to>
      <xdr:col>14</xdr:col>
      <xdr:colOff>79375</xdr:colOff>
      <xdr:row>39</xdr:row>
      <xdr:rowOff>57150</xdr:rowOff>
    </xdr:to>
    <xdr:sp macro="" textlink="">
      <xdr:nvSpPr>
        <xdr:cNvPr id="104" name="フローチャート : 判断 103"/>
        <xdr:cNvSpPr/>
      </xdr:nvSpPr>
      <xdr:spPr>
        <a:xfrm>
          <a:off x="9588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73677</xdr:rowOff>
    </xdr:from>
    <xdr:ext cx="469744" cy="259045"/>
    <xdr:sp macro="" textlink="">
      <xdr:nvSpPr>
        <xdr:cNvPr id="105" name="n_1aveValue【図書館】&#10;一人当たり面積"/>
        <xdr:cNvSpPr txBox="1"/>
      </xdr:nvSpPr>
      <xdr:spPr>
        <a:xfrm>
          <a:off x="93917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1" name="円/楕円 110"/>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22877</xdr:rowOff>
    </xdr:from>
    <xdr:ext cx="469744" cy="259045"/>
    <xdr:sp macro="" textlink="">
      <xdr:nvSpPr>
        <xdr:cNvPr id="112"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142" name="フローチャート : 判断 14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121937</xdr:rowOff>
    </xdr:from>
    <xdr:ext cx="405111" cy="259045"/>
    <xdr:sp macro="" textlink="">
      <xdr:nvSpPr>
        <xdr:cNvPr id="143" name="n_1aveValue【体育館・プール】&#10;有形固定資産減価償却率"/>
        <xdr:cNvSpPr txBox="1"/>
      </xdr:nvSpPr>
      <xdr:spPr>
        <a:xfrm>
          <a:off x="3582043"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113792</xdr:rowOff>
    </xdr:from>
    <xdr:to>
      <xdr:col>5</xdr:col>
      <xdr:colOff>409575</xdr:colOff>
      <xdr:row>60</xdr:row>
      <xdr:rowOff>43942</xdr:rowOff>
    </xdr:to>
    <xdr:sp macro="" textlink="">
      <xdr:nvSpPr>
        <xdr:cNvPr id="149" name="円/楕円 148"/>
        <xdr:cNvSpPr/>
      </xdr:nvSpPr>
      <xdr:spPr>
        <a:xfrm>
          <a:off x="3746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60469</xdr:rowOff>
    </xdr:from>
    <xdr:ext cx="405111" cy="259045"/>
    <xdr:sp macro="" textlink="">
      <xdr:nvSpPr>
        <xdr:cNvPr id="150" name="n_1mainValue【体育館・プール】&#10;有形固定資産減価償却率"/>
        <xdr:cNvSpPr txBox="1"/>
      </xdr:nvSpPr>
      <xdr:spPr>
        <a:xfrm>
          <a:off x="3582043"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44450</xdr:rowOff>
    </xdr:from>
    <xdr:to>
      <xdr:col>14</xdr:col>
      <xdr:colOff>79375</xdr:colOff>
      <xdr:row>62</xdr:row>
      <xdr:rowOff>146050</xdr:rowOff>
    </xdr:to>
    <xdr:sp macro="" textlink="">
      <xdr:nvSpPr>
        <xdr:cNvPr id="181" name="フローチャート : 判断 180"/>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162577</xdr:rowOff>
    </xdr:from>
    <xdr:ext cx="469744" cy="259045"/>
    <xdr:sp macro="" textlink="">
      <xdr:nvSpPr>
        <xdr:cNvPr id="182"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118745</xdr:rowOff>
    </xdr:from>
    <xdr:to>
      <xdr:col>14</xdr:col>
      <xdr:colOff>79375</xdr:colOff>
      <xdr:row>63</xdr:row>
      <xdr:rowOff>48895</xdr:rowOff>
    </xdr:to>
    <xdr:sp macro="" textlink="">
      <xdr:nvSpPr>
        <xdr:cNvPr id="188" name="円/楕円 187"/>
        <xdr:cNvSpPr/>
      </xdr:nvSpPr>
      <xdr:spPr>
        <a:xfrm>
          <a:off x="958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40022</xdr:rowOff>
    </xdr:from>
    <xdr:ext cx="469744" cy="259045"/>
    <xdr:sp macro="" textlink="">
      <xdr:nvSpPr>
        <xdr:cNvPr id="189" name="n_1mainValue【体育館・プール】&#10;一人当たり面積"/>
        <xdr:cNvSpPr txBox="1"/>
      </xdr:nvSpPr>
      <xdr:spPr>
        <a:xfrm>
          <a:off x="93917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95886</xdr:rowOff>
    </xdr:from>
    <xdr:to>
      <xdr:col>5</xdr:col>
      <xdr:colOff>409575</xdr:colOff>
      <xdr:row>84</xdr:row>
      <xdr:rowOff>26036</xdr:rowOff>
    </xdr:to>
    <xdr:sp macro="" textlink="">
      <xdr:nvSpPr>
        <xdr:cNvPr id="221" name="フローチャート : 判断 220"/>
        <xdr:cNvSpPr/>
      </xdr:nvSpPr>
      <xdr:spPr>
        <a:xfrm>
          <a:off x="3746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42563</xdr:rowOff>
    </xdr:from>
    <xdr:ext cx="405111" cy="259045"/>
    <xdr:sp macro="" textlink="">
      <xdr:nvSpPr>
        <xdr:cNvPr id="222" name="n_1aveValue【福祉施設】&#10;有形固定資産減価償却率"/>
        <xdr:cNvSpPr txBox="1"/>
      </xdr:nvSpPr>
      <xdr:spPr>
        <a:xfrm>
          <a:off x="3582043"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78739</xdr:rowOff>
    </xdr:from>
    <xdr:to>
      <xdr:col>5</xdr:col>
      <xdr:colOff>409575</xdr:colOff>
      <xdr:row>85</xdr:row>
      <xdr:rowOff>8889</xdr:rowOff>
    </xdr:to>
    <xdr:sp macro="" textlink="">
      <xdr:nvSpPr>
        <xdr:cNvPr id="228" name="円/楕円 227"/>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xdr:rowOff>
    </xdr:from>
    <xdr:ext cx="405111" cy="259045"/>
    <xdr:sp macro="" textlink="">
      <xdr:nvSpPr>
        <xdr:cNvPr id="229" name="n_1mainValue【福祉施設】&#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150586</xdr:rowOff>
    </xdr:from>
    <xdr:to>
      <xdr:col>14</xdr:col>
      <xdr:colOff>79375</xdr:colOff>
      <xdr:row>85</xdr:row>
      <xdr:rowOff>80736</xdr:rowOff>
    </xdr:to>
    <xdr:sp macro="" textlink="">
      <xdr:nvSpPr>
        <xdr:cNvPr id="262" name="フローチャート : 判断 261"/>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71863</xdr:rowOff>
    </xdr:from>
    <xdr:ext cx="469744" cy="259045"/>
    <xdr:sp macro="" textlink="">
      <xdr:nvSpPr>
        <xdr:cNvPr id="263"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10161</xdr:rowOff>
    </xdr:from>
    <xdr:to>
      <xdr:col>14</xdr:col>
      <xdr:colOff>79375</xdr:colOff>
      <xdr:row>84</xdr:row>
      <xdr:rowOff>111761</xdr:rowOff>
    </xdr:to>
    <xdr:sp macro="" textlink="">
      <xdr:nvSpPr>
        <xdr:cNvPr id="269" name="円/楕円 268"/>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128288</xdr:rowOff>
    </xdr:from>
    <xdr:ext cx="469744" cy="259045"/>
    <xdr:sp macro="" textlink="">
      <xdr:nvSpPr>
        <xdr:cNvPr id="270" name="n_1main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15875</xdr:rowOff>
    </xdr:from>
    <xdr:to>
      <xdr:col>5</xdr:col>
      <xdr:colOff>409575</xdr:colOff>
      <xdr:row>106</xdr:row>
      <xdr:rowOff>117475</xdr:rowOff>
    </xdr:to>
    <xdr:sp macro="" textlink="">
      <xdr:nvSpPr>
        <xdr:cNvPr id="302" name="フローチャート : 判断 301"/>
        <xdr:cNvSpPr/>
      </xdr:nvSpPr>
      <xdr:spPr>
        <a:xfrm>
          <a:off x="3746500"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134002</xdr:rowOff>
    </xdr:from>
    <xdr:ext cx="405111" cy="259045"/>
    <xdr:sp macro="" textlink="">
      <xdr:nvSpPr>
        <xdr:cNvPr id="303" name="n_1aveValue【市民会館】&#10;有形固定資産減価償却率"/>
        <xdr:cNvSpPr txBox="1"/>
      </xdr:nvSpPr>
      <xdr:spPr>
        <a:xfrm>
          <a:off x="3582043" y="179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31114</xdr:rowOff>
    </xdr:from>
    <xdr:to>
      <xdr:col>5</xdr:col>
      <xdr:colOff>409575</xdr:colOff>
      <xdr:row>106</xdr:row>
      <xdr:rowOff>132714</xdr:rowOff>
    </xdr:to>
    <xdr:sp macro="" textlink="">
      <xdr:nvSpPr>
        <xdr:cNvPr id="309" name="円/楕円 308"/>
        <xdr:cNvSpPr/>
      </xdr:nvSpPr>
      <xdr:spPr>
        <a:xfrm>
          <a:off x="3746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123841</xdr:rowOff>
    </xdr:from>
    <xdr:ext cx="405111" cy="259045"/>
    <xdr:sp macro="" textlink="">
      <xdr:nvSpPr>
        <xdr:cNvPr id="310" name="n_1mainValue【市民会館】&#10;有形固定資産減価償却率"/>
        <xdr:cNvSpPr txBox="1"/>
      </xdr:nvSpPr>
      <xdr:spPr>
        <a:xfrm>
          <a:off x="3582043"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59689</xdr:rowOff>
    </xdr:from>
    <xdr:to>
      <xdr:col>14</xdr:col>
      <xdr:colOff>79375</xdr:colOff>
      <xdr:row>105</xdr:row>
      <xdr:rowOff>161289</xdr:rowOff>
    </xdr:to>
    <xdr:sp macro="" textlink="">
      <xdr:nvSpPr>
        <xdr:cNvPr id="339" name="フローチャート : 判断 33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152416</xdr:rowOff>
    </xdr:from>
    <xdr:ext cx="469744" cy="259045"/>
    <xdr:sp macro="" textlink="">
      <xdr:nvSpPr>
        <xdr:cNvPr id="34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43687</xdr:rowOff>
    </xdr:from>
    <xdr:to>
      <xdr:col>14</xdr:col>
      <xdr:colOff>79375</xdr:colOff>
      <xdr:row>104</xdr:row>
      <xdr:rowOff>145287</xdr:rowOff>
    </xdr:to>
    <xdr:sp macro="" textlink="">
      <xdr:nvSpPr>
        <xdr:cNvPr id="346" name="円/楕円 345"/>
        <xdr:cNvSpPr/>
      </xdr:nvSpPr>
      <xdr:spPr>
        <a:xfrm>
          <a:off x="9588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161814</xdr:rowOff>
    </xdr:from>
    <xdr:ext cx="469744" cy="259045"/>
    <xdr:sp macro="" textlink="">
      <xdr:nvSpPr>
        <xdr:cNvPr id="347" name="n_1mainValue【市民会館】&#10;一人当たり面積"/>
        <xdr:cNvSpPr txBox="1"/>
      </xdr:nvSpPr>
      <xdr:spPr>
        <a:xfrm>
          <a:off x="93917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4" name="直線コネクタ 3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5" name="テキスト ボックス 3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6" name="直線コネクタ 3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7" name="テキスト ボックス 3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8" name="直線コネクタ 3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9" name="テキスト ボックス 3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0" name="直線コネクタ 3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1" name="テキスト ボックス 3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2" name="直線コネクタ 3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3" name="テキスト ボックス 3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4" name="直線コネクタ 3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5" name="テキスト ボックス 3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89" name="直線コネクタ 388"/>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90"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91" name="直線コネクタ 390"/>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92"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93" name="直線コネクタ 39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394"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95" name="フローチャート : 判断 39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123916</xdr:rowOff>
    </xdr:from>
    <xdr:to>
      <xdr:col>22</xdr:col>
      <xdr:colOff>415925</xdr:colOff>
      <xdr:row>61</xdr:row>
      <xdr:rowOff>54066</xdr:rowOff>
    </xdr:to>
    <xdr:sp macro="" textlink="">
      <xdr:nvSpPr>
        <xdr:cNvPr id="396" name="フローチャート : 判断 395"/>
        <xdr:cNvSpPr/>
      </xdr:nvSpPr>
      <xdr:spPr>
        <a:xfrm>
          <a:off x="15430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70593</xdr:rowOff>
    </xdr:from>
    <xdr:ext cx="405111" cy="259045"/>
    <xdr:sp macro="" textlink="">
      <xdr:nvSpPr>
        <xdr:cNvPr id="397" name="n_1aveValue【保健センター・保健所】&#10;有形固定資産減価償却率"/>
        <xdr:cNvSpPr txBox="1"/>
      </xdr:nvSpPr>
      <xdr:spPr>
        <a:xfrm>
          <a:off x="15266043"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78196</xdr:rowOff>
    </xdr:from>
    <xdr:to>
      <xdr:col>22</xdr:col>
      <xdr:colOff>415925</xdr:colOff>
      <xdr:row>62</xdr:row>
      <xdr:rowOff>8346</xdr:rowOff>
    </xdr:to>
    <xdr:sp macro="" textlink="">
      <xdr:nvSpPr>
        <xdr:cNvPr id="403" name="円/楕円 402"/>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170923</xdr:rowOff>
    </xdr:from>
    <xdr:ext cx="405111" cy="259045"/>
    <xdr:sp macro="" textlink="">
      <xdr:nvSpPr>
        <xdr:cNvPr id="404" name="n_1mainValue【保健センター・保健所】&#10;有形固定資産減価償却率"/>
        <xdr:cNvSpPr txBox="1"/>
      </xdr:nvSpPr>
      <xdr:spPr>
        <a:xfrm>
          <a:off x="15266043"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28" name="直線コネクタ 427"/>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29"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30" name="直線コネクタ 429"/>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31"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32" name="直線コネクタ 431"/>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33"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34" name="フローチャート : 判断 433"/>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146050</xdr:rowOff>
    </xdr:from>
    <xdr:to>
      <xdr:col>31</xdr:col>
      <xdr:colOff>85725</xdr:colOff>
      <xdr:row>60</xdr:row>
      <xdr:rowOff>76200</xdr:rowOff>
    </xdr:to>
    <xdr:sp macro="" textlink="">
      <xdr:nvSpPr>
        <xdr:cNvPr id="435" name="フローチャート : 判断 434"/>
        <xdr:cNvSpPr/>
      </xdr:nvSpPr>
      <xdr:spPr>
        <a:xfrm>
          <a:off x="21272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67327</xdr:rowOff>
    </xdr:from>
    <xdr:ext cx="469744" cy="259045"/>
    <xdr:sp macro="" textlink="">
      <xdr:nvSpPr>
        <xdr:cNvPr id="436"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25400</xdr:rowOff>
    </xdr:from>
    <xdr:to>
      <xdr:col>31</xdr:col>
      <xdr:colOff>85725</xdr:colOff>
      <xdr:row>56</xdr:row>
      <xdr:rowOff>127000</xdr:rowOff>
    </xdr:to>
    <xdr:sp macro="" textlink="">
      <xdr:nvSpPr>
        <xdr:cNvPr id="442" name="円/楕円 441"/>
        <xdr:cNvSpPr/>
      </xdr:nvSpPr>
      <xdr:spPr>
        <a:xfrm>
          <a:off x="21272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143527</xdr:rowOff>
    </xdr:from>
    <xdr:ext cx="469744" cy="259045"/>
    <xdr:sp macro="" textlink="">
      <xdr:nvSpPr>
        <xdr:cNvPr id="443" name="n_1mainValue【保健センター・保健所】&#10;一人当たり面積"/>
        <xdr:cNvSpPr txBox="1"/>
      </xdr:nvSpPr>
      <xdr:spPr>
        <a:xfrm>
          <a:off x="21075727"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4" name="テキスト ボックス 4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5" name="直線コネクタ 4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6" name="テキスト ボックス 4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7" name="直線コネクタ 4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8" name="テキスト ボックス 4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9" name="直線コネクタ 4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0" name="テキスト ボックス 4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1" name="直線コネクタ 4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2" name="テキスト ボックス 4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66" name="直線コネクタ 465"/>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67"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68" name="直線コネクタ 467"/>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9"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70" name="直線コネクタ 46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71"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72" name="フローチャート : 判断 471"/>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94742</xdr:rowOff>
    </xdr:from>
    <xdr:to>
      <xdr:col>22</xdr:col>
      <xdr:colOff>415925</xdr:colOff>
      <xdr:row>82</xdr:row>
      <xdr:rowOff>24892</xdr:rowOff>
    </xdr:to>
    <xdr:sp macro="" textlink="">
      <xdr:nvSpPr>
        <xdr:cNvPr id="473" name="フローチャート : 判断 472"/>
        <xdr:cNvSpPr/>
      </xdr:nvSpPr>
      <xdr:spPr>
        <a:xfrm>
          <a:off x="15430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16019</xdr:rowOff>
    </xdr:from>
    <xdr:ext cx="405111" cy="259045"/>
    <xdr:sp macro="" textlink="">
      <xdr:nvSpPr>
        <xdr:cNvPr id="474" name="n_1aveValue【消防施設】&#10;有形固定資産減価償却率"/>
        <xdr:cNvSpPr txBox="1"/>
      </xdr:nvSpPr>
      <xdr:spPr>
        <a:xfrm>
          <a:off x="15266043"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158750</xdr:rowOff>
    </xdr:from>
    <xdr:to>
      <xdr:col>22</xdr:col>
      <xdr:colOff>415925</xdr:colOff>
      <xdr:row>81</xdr:row>
      <xdr:rowOff>88900</xdr:rowOff>
    </xdr:to>
    <xdr:sp macro="" textlink="">
      <xdr:nvSpPr>
        <xdr:cNvPr id="480" name="円/楕円 479"/>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105427</xdr:rowOff>
    </xdr:from>
    <xdr:ext cx="405111" cy="259045"/>
    <xdr:sp macro="" textlink="">
      <xdr:nvSpPr>
        <xdr:cNvPr id="481" name="n_1mainValue【消防施設】&#10;有形固定資産減価償却率"/>
        <xdr:cNvSpPr txBox="1"/>
      </xdr:nvSpPr>
      <xdr:spPr>
        <a:xfrm>
          <a:off x="15266043"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07" name="直線コネクタ 506"/>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9" name="直線コネクタ 50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10"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11" name="直線コネクタ 510"/>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12"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13" name="フローチャート : 判断 512"/>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93436</xdr:rowOff>
    </xdr:from>
    <xdr:to>
      <xdr:col>31</xdr:col>
      <xdr:colOff>85725</xdr:colOff>
      <xdr:row>82</xdr:row>
      <xdr:rowOff>23586</xdr:rowOff>
    </xdr:to>
    <xdr:sp macro="" textlink="">
      <xdr:nvSpPr>
        <xdr:cNvPr id="514" name="フローチャート : 判断 513"/>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14713</xdr:rowOff>
    </xdr:from>
    <xdr:ext cx="469744" cy="259045"/>
    <xdr:sp macro="" textlink="">
      <xdr:nvSpPr>
        <xdr:cNvPr id="515" name="n_1aveValue【消防施設】&#10;一人当たり面積"/>
        <xdr:cNvSpPr txBox="1"/>
      </xdr:nvSpPr>
      <xdr:spPr>
        <a:xfrm>
          <a:off x="210757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123371</xdr:rowOff>
    </xdr:from>
    <xdr:to>
      <xdr:col>31</xdr:col>
      <xdr:colOff>85725</xdr:colOff>
      <xdr:row>81</xdr:row>
      <xdr:rowOff>53521</xdr:rowOff>
    </xdr:to>
    <xdr:sp macro="" textlink="">
      <xdr:nvSpPr>
        <xdr:cNvPr id="521" name="円/楕円 520"/>
        <xdr:cNvSpPr/>
      </xdr:nvSpPr>
      <xdr:spPr>
        <a:xfrm>
          <a:off x="21272500" y="138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70048</xdr:rowOff>
    </xdr:from>
    <xdr:ext cx="469744" cy="259045"/>
    <xdr:sp macro="" textlink="">
      <xdr:nvSpPr>
        <xdr:cNvPr id="522" name="n_1mainValue【消防施設】&#10;一人当たり面積"/>
        <xdr:cNvSpPr txBox="1"/>
      </xdr:nvSpPr>
      <xdr:spPr>
        <a:xfrm>
          <a:off x="21075727" y="1361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3" name="テキスト ボックス 5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4" name="直線コネクタ 5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5" name="テキスト ボックス 5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6" name="直線コネクタ 5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7" name="テキスト ボックス 5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8" name="直線コネクタ 5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9" name="テキスト ボックス 5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0" name="直線コネクタ 5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1" name="テキスト ボックス 5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2" name="直線コネクタ 5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3" name="テキスト ボックス 5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7" name="直線コネクタ 546"/>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8"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9" name="直線コネクタ 548"/>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50"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51" name="直線コネクタ 550"/>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52"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53" name="フローチャート : 判断 552"/>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128270</xdr:rowOff>
    </xdr:from>
    <xdr:to>
      <xdr:col>22</xdr:col>
      <xdr:colOff>415925</xdr:colOff>
      <xdr:row>105</xdr:row>
      <xdr:rowOff>58420</xdr:rowOff>
    </xdr:to>
    <xdr:sp macro="" textlink="">
      <xdr:nvSpPr>
        <xdr:cNvPr id="554" name="フローチャート : 判断 55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49547</xdr:rowOff>
    </xdr:from>
    <xdr:ext cx="405111" cy="259045"/>
    <xdr:sp macro="" textlink="">
      <xdr:nvSpPr>
        <xdr:cNvPr id="555" name="n_1aveValue【庁舎】&#10;有形固定資産減価償却率"/>
        <xdr:cNvSpPr txBox="1"/>
      </xdr:nvSpPr>
      <xdr:spPr>
        <a:xfrm>
          <a:off x="15266043"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48261</xdr:rowOff>
    </xdr:from>
    <xdr:to>
      <xdr:col>22</xdr:col>
      <xdr:colOff>415925</xdr:colOff>
      <xdr:row>101</xdr:row>
      <xdr:rowOff>149861</xdr:rowOff>
    </xdr:to>
    <xdr:sp macro="" textlink="">
      <xdr:nvSpPr>
        <xdr:cNvPr id="561" name="円/楕円 560"/>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166388</xdr:rowOff>
    </xdr:from>
    <xdr:ext cx="405111" cy="259045"/>
    <xdr:sp macro="" textlink="">
      <xdr:nvSpPr>
        <xdr:cNvPr id="562" name="n_1mainValue【庁舎】&#10;有形固定資産減価償却率"/>
        <xdr:cNvSpPr txBox="1"/>
      </xdr:nvSpPr>
      <xdr:spPr>
        <a:xfrm>
          <a:off x="15266043"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3" name="テキスト ボックス 5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4" name="直線コネクタ 5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5" name="テキスト ボックス 5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6" name="直線コネクタ 5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7" name="テキスト ボックス 5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8" name="直線コネクタ 5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9" name="テキスト ボックス 5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0" name="直線コネクタ 5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1" name="テキスト ボックス 5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2" name="直線コネクタ 5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3" name="テキスト ボックス 5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4" name="直線コネクタ 5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5" name="テキスト ボックス 5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9" name="直線コネクタ 588"/>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0"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1" name="直線コネクタ 590"/>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92"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93" name="直線コネクタ 592"/>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94"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95" name="フローチャート : 判断 594"/>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9071</xdr:rowOff>
    </xdr:from>
    <xdr:to>
      <xdr:col>31</xdr:col>
      <xdr:colOff>85725</xdr:colOff>
      <xdr:row>106</xdr:row>
      <xdr:rowOff>110671</xdr:rowOff>
    </xdr:to>
    <xdr:sp macro="" textlink="">
      <xdr:nvSpPr>
        <xdr:cNvPr id="596" name="フローチャート : 判断 595"/>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101798</xdr:rowOff>
    </xdr:from>
    <xdr:ext cx="469744" cy="259045"/>
    <xdr:sp macro="" textlink="">
      <xdr:nvSpPr>
        <xdr:cNvPr id="597" name="n_1aveValue【庁舎】&#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144599</xdr:rowOff>
    </xdr:from>
    <xdr:to>
      <xdr:col>31</xdr:col>
      <xdr:colOff>85725</xdr:colOff>
      <xdr:row>106</xdr:row>
      <xdr:rowOff>74749</xdr:rowOff>
    </xdr:to>
    <xdr:sp macro="" textlink="">
      <xdr:nvSpPr>
        <xdr:cNvPr id="603" name="円/楕円 602"/>
        <xdr:cNvSpPr/>
      </xdr:nvSpPr>
      <xdr:spPr>
        <a:xfrm>
          <a:off x="2127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91276</xdr:rowOff>
    </xdr:from>
    <xdr:ext cx="469744" cy="259045"/>
    <xdr:sp macro="" textlink="">
      <xdr:nvSpPr>
        <xdr:cNvPr id="604" name="n_1mainValue【庁舎】&#10;一人当たり面積"/>
        <xdr:cNvSpPr txBox="1"/>
      </xdr:nvSpPr>
      <xdr:spPr>
        <a:xfrm>
          <a:off x="210757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類似団体と比較して特に有形固定資産減価償却率が高くなっている施設は、「図書館」及び「体育館・プール」である。</a:t>
          </a:r>
          <a:endParaRPr lang="ja-JP" altLang="ja-JP" sz="1400">
            <a:effectLst/>
          </a:endParaRPr>
        </a:p>
        <a:p>
          <a:r>
            <a:rPr kumimoji="1" lang="ja-JP" altLang="ja-JP" sz="1100">
              <a:solidFill>
                <a:schemeClr val="dk1"/>
              </a:solidFill>
              <a:effectLst/>
              <a:latin typeface="+mn-lt"/>
              <a:ea typeface="+mn-ea"/>
              <a:cs typeface="+mn-cs"/>
            </a:rPr>
            <a:t>「図書館」については、今後複合化施設の一部として建設する計画である。</a:t>
          </a:r>
          <a:endParaRPr lang="ja-JP" altLang="ja-JP" sz="1400">
            <a:effectLst/>
          </a:endParaRPr>
        </a:p>
        <a:p>
          <a:r>
            <a:rPr kumimoji="1" lang="ja-JP" altLang="ja-JP" sz="1100">
              <a:solidFill>
                <a:schemeClr val="dk1"/>
              </a:solidFill>
              <a:effectLst/>
              <a:latin typeface="+mn-lt"/>
              <a:ea typeface="+mn-ea"/>
              <a:cs typeface="+mn-cs"/>
            </a:rPr>
            <a:t>「体育館・プール」については、市が保有していた一部の体育館施設を平成２９年度において売却したこと、またプールについては、公共施設最適化計画に基づき市営プールの廃止を予定していることから、今後は率の減少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93,892
89,368
558.23
46,125,979
45,219,231
816,057
28,148,303
56,052,317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低下し、依然類似団体平均を下回っている。そのため引き続き、公共施設の統廃合等を推進し、正規職員の削減による人件費の縮減及び維持管理費の削減を進めることにより歳出を抑制するとともに、税の徴収率向上などにより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70" name="直線コネクタ 69"/>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43543</xdr:rowOff>
    </xdr:to>
    <xdr:cxnSp macro="">
      <xdr:nvCxnSpPr>
        <xdr:cNvPr id="73" name="直線コネクタ 72"/>
        <xdr:cNvCxnSpPr/>
      </xdr:nvCxnSpPr>
      <xdr:spPr>
        <a:xfrm>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26307</xdr:rowOff>
    </xdr:to>
    <xdr:cxnSp macro="">
      <xdr:nvCxnSpPr>
        <xdr:cNvPr id="76" name="直線コネクタ 75"/>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43543</xdr:rowOff>
    </xdr:to>
    <xdr:cxnSp macro="">
      <xdr:nvCxnSpPr>
        <xdr:cNvPr id="79" name="直線コネクタ 78"/>
        <xdr:cNvCxnSpPr/>
      </xdr:nvCxnSpPr>
      <xdr:spPr>
        <a:xfrm flipV="1">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9" name="円/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3" name="円/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5" name="円/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96" name="テキスト ボックス 95"/>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7" name="円/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98" name="テキスト ボックス 97"/>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地方交付税の大幅な減額などにより計上一般財源等が前年度と比較し約９億円の減額となったこと等から、</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高くなり、</a:t>
          </a:r>
          <a:r>
            <a:rPr kumimoji="1" lang="ja-JP" altLang="ja-JP" sz="1100">
              <a:solidFill>
                <a:schemeClr val="dk1"/>
              </a:solidFill>
              <a:effectLst/>
              <a:latin typeface="+mn-lt"/>
              <a:ea typeface="+mn-ea"/>
              <a:cs typeface="+mn-cs"/>
            </a:rPr>
            <a:t>類似団体平均と比べると</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ポイント高く、依然として財政構造の硬直化が懸念される。</a:t>
          </a:r>
          <a:endParaRPr lang="ja-JP" altLang="ja-JP" sz="1400">
            <a:effectLst/>
          </a:endParaRPr>
        </a:p>
        <a:p>
          <a:r>
            <a:rPr kumimoji="1" lang="ja-JP" altLang="ja-JP" sz="1100">
              <a:solidFill>
                <a:schemeClr val="dk1"/>
              </a:solidFill>
              <a:effectLst/>
              <a:latin typeface="+mn-lt"/>
              <a:ea typeface="+mn-ea"/>
              <a:cs typeface="+mn-cs"/>
            </a:rPr>
            <a:t>　今後も公共施設の建設、整備等の投資が続くなかでは公債費の縮減は難しいが、公共施設の統廃合による維持管理費の削減を</a:t>
          </a:r>
          <a:r>
            <a:rPr kumimoji="1" lang="ja-JP" altLang="en-US" sz="1100">
              <a:solidFill>
                <a:schemeClr val="dk1"/>
              </a:solidFill>
              <a:effectLst/>
              <a:latin typeface="+mn-lt"/>
              <a:ea typeface="+mn-ea"/>
              <a:cs typeface="+mn-cs"/>
            </a:rPr>
            <a:t>はじめとした歳出の見直しが必要である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119804</xdr:rowOff>
    </xdr:to>
    <xdr:cxnSp macro="">
      <xdr:nvCxnSpPr>
        <xdr:cNvPr id="133" name="直線コネクタ 132"/>
        <xdr:cNvCxnSpPr/>
      </xdr:nvCxnSpPr>
      <xdr:spPr>
        <a:xfrm>
          <a:off x="4114800" y="1089152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162560</xdr:rowOff>
    </xdr:to>
    <xdr:cxnSp macro="">
      <xdr:nvCxnSpPr>
        <xdr:cNvPr id="136" name="直線コネクタ 135"/>
        <xdr:cNvCxnSpPr/>
      </xdr:nvCxnSpPr>
      <xdr:spPr>
        <a:xfrm flipV="1">
          <a:off x="3225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132927</xdr:rowOff>
    </xdr:from>
    <xdr:to>
      <xdr:col>6</xdr:col>
      <xdr:colOff>50800</xdr:colOff>
      <xdr:row>62</xdr:row>
      <xdr:rowOff>63077</xdr:rowOff>
    </xdr:to>
    <xdr:sp macro="" textlink="">
      <xdr:nvSpPr>
        <xdr:cNvPr id="137" name="フローチャート : 判断 136"/>
        <xdr:cNvSpPr/>
      </xdr:nvSpPr>
      <xdr:spPr>
        <a:xfrm>
          <a:off x="4064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73254</xdr:rowOff>
    </xdr:from>
    <xdr:ext cx="736600" cy="259045"/>
    <xdr:sp macro="" textlink="">
      <xdr:nvSpPr>
        <xdr:cNvPr id="138" name="テキスト ボックス 137"/>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63</xdr:row>
      <xdr:rowOff>162560</xdr:rowOff>
    </xdr:to>
    <xdr:cxnSp macro="">
      <xdr:nvCxnSpPr>
        <xdr:cNvPr id="139" name="直線コネクタ 138"/>
        <xdr:cNvCxnSpPr/>
      </xdr:nvCxnSpPr>
      <xdr:spPr>
        <a:xfrm>
          <a:off x="2336800" y="1086336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62019</xdr:rowOff>
    </xdr:from>
    <xdr:to>
      <xdr:col>3</xdr:col>
      <xdr:colOff>279400</xdr:colOff>
      <xdr:row>63</xdr:row>
      <xdr:rowOff>122344</xdr:rowOff>
    </xdr:to>
    <xdr:cxnSp macro="">
      <xdr:nvCxnSpPr>
        <xdr:cNvPr id="142" name="直線コネクタ 141"/>
        <xdr:cNvCxnSpPr/>
      </xdr:nvCxnSpPr>
      <xdr:spPr>
        <a:xfrm flipV="1">
          <a:off x="1447800" y="108633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52" name="円/楕円 151"/>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41081</xdr:rowOff>
    </xdr:from>
    <xdr:ext cx="762000" cy="259045"/>
    <xdr:sp macro="" textlink="">
      <xdr:nvSpPr>
        <xdr:cNvPr id="153"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4" name="円/楕円 153"/>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5" name="テキスト ボックス 15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6" name="円/楕円 155"/>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7" name="テキスト ボックス 156"/>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11219</xdr:rowOff>
    </xdr:from>
    <xdr:to>
      <xdr:col>3</xdr:col>
      <xdr:colOff>330200</xdr:colOff>
      <xdr:row>63</xdr:row>
      <xdr:rowOff>112819</xdr:rowOff>
    </xdr:to>
    <xdr:sp macro="" textlink="">
      <xdr:nvSpPr>
        <xdr:cNvPr id="158" name="円/楕円 157"/>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97596</xdr:rowOff>
    </xdr:from>
    <xdr:ext cx="762000" cy="259045"/>
    <xdr:sp macro="" textlink="">
      <xdr:nvSpPr>
        <xdr:cNvPr id="159" name="テキスト ボックス 158"/>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60" name="円/楕円 159"/>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61" name="テキスト ボックス 160"/>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[157,959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人口１人当たり人件費・物件費等決算額は依然として類似団体平均を上回って</a:t>
          </a:r>
          <a:r>
            <a:rPr kumimoji="1" lang="ja-JP" altLang="en-US" sz="1100">
              <a:solidFill>
                <a:schemeClr val="dk1"/>
              </a:solidFill>
              <a:effectLst/>
              <a:latin typeface="+mn-lt"/>
              <a:ea typeface="+mn-ea"/>
              <a:cs typeface="+mn-cs"/>
            </a:rPr>
            <a:t>おり、その主な要因は人件費である。類似団体平均及び全国市町村平均と比較し、３割程度高くなっている。</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このことから、人</a:t>
          </a:r>
          <a:r>
            <a:rPr kumimoji="1" lang="ja-JP" altLang="ja-JP" sz="1100">
              <a:solidFill>
                <a:schemeClr val="dk1"/>
              </a:solidFill>
              <a:effectLst/>
              <a:latin typeface="+mn-lt"/>
              <a:ea typeface="+mn-ea"/>
              <a:cs typeface="+mn-cs"/>
            </a:rPr>
            <a:t>件費については、定員適正化計画の推進により職員数の削減</a:t>
          </a:r>
          <a:r>
            <a:rPr kumimoji="1" lang="ja-JP" altLang="en-US" sz="1100">
              <a:solidFill>
                <a:schemeClr val="dk1"/>
              </a:solidFill>
              <a:effectLst/>
              <a:latin typeface="+mn-lt"/>
              <a:ea typeface="+mn-ea"/>
              <a:cs typeface="+mn-cs"/>
            </a:rPr>
            <a:t>を進めてきており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定員管理方針に基づく適切な定員管理を目指す。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125506</xdr:rowOff>
    </xdr:from>
    <xdr:to>
      <xdr:col>7</xdr:col>
      <xdr:colOff>152400</xdr:colOff>
      <xdr:row>81</xdr:row>
      <xdr:rowOff>128019</xdr:rowOff>
    </xdr:to>
    <xdr:cxnSp macro="">
      <xdr:nvCxnSpPr>
        <xdr:cNvPr id="197" name="直線コネクタ 196"/>
        <xdr:cNvCxnSpPr/>
      </xdr:nvCxnSpPr>
      <xdr:spPr>
        <a:xfrm>
          <a:off x="4114800" y="14012956"/>
          <a:ext cx="8382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125506</xdr:rowOff>
    </xdr:from>
    <xdr:to>
      <xdr:col>6</xdr:col>
      <xdr:colOff>0</xdr:colOff>
      <xdr:row>81</xdr:row>
      <xdr:rowOff>126772</xdr:rowOff>
    </xdr:to>
    <xdr:cxnSp macro="">
      <xdr:nvCxnSpPr>
        <xdr:cNvPr id="200" name="直線コネクタ 199"/>
        <xdr:cNvCxnSpPr/>
      </xdr:nvCxnSpPr>
      <xdr:spPr>
        <a:xfrm flipV="1">
          <a:off x="3225800" y="14012956"/>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64512</xdr:rowOff>
    </xdr:from>
    <xdr:to>
      <xdr:col>6</xdr:col>
      <xdr:colOff>50800</xdr:colOff>
      <xdr:row>81</xdr:row>
      <xdr:rowOff>166112</xdr:rowOff>
    </xdr:to>
    <xdr:sp macro="" textlink="">
      <xdr:nvSpPr>
        <xdr:cNvPr id="201" name="フローチャート : 判断 200"/>
        <xdr:cNvSpPr/>
      </xdr:nvSpPr>
      <xdr:spPr>
        <a:xfrm>
          <a:off x="4064000" y="139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4839</xdr:rowOff>
    </xdr:from>
    <xdr:ext cx="736600" cy="259045"/>
    <xdr:sp macro="" textlink="">
      <xdr:nvSpPr>
        <xdr:cNvPr id="202" name="テキスト ボックス 201"/>
        <xdr:cNvSpPr txBox="1"/>
      </xdr:nvSpPr>
      <xdr:spPr>
        <a:xfrm>
          <a:off x="3733800" y="13720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116398</xdr:rowOff>
    </xdr:from>
    <xdr:to>
      <xdr:col>4</xdr:col>
      <xdr:colOff>482600</xdr:colOff>
      <xdr:row>81</xdr:row>
      <xdr:rowOff>126772</xdr:rowOff>
    </xdr:to>
    <xdr:cxnSp macro="">
      <xdr:nvCxnSpPr>
        <xdr:cNvPr id="203" name="直線コネクタ 202"/>
        <xdr:cNvCxnSpPr/>
      </xdr:nvCxnSpPr>
      <xdr:spPr>
        <a:xfrm>
          <a:off x="2336800" y="14003848"/>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149555</xdr:rowOff>
    </xdr:from>
    <xdr:ext cx="762000" cy="259045"/>
    <xdr:sp macro="" textlink="">
      <xdr:nvSpPr>
        <xdr:cNvPr id="205" name="テキスト ボックス 204"/>
        <xdr:cNvSpPr txBox="1"/>
      </xdr:nvSpPr>
      <xdr:spPr>
        <a:xfrm>
          <a:off x="2844800" y="1369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116398</xdr:rowOff>
    </xdr:from>
    <xdr:to>
      <xdr:col>3</xdr:col>
      <xdr:colOff>279400</xdr:colOff>
      <xdr:row>81</xdr:row>
      <xdr:rowOff>118743</xdr:rowOff>
    </xdr:to>
    <xdr:cxnSp macro="">
      <xdr:nvCxnSpPr>
        <xdr:cNvPr id="206" name="直線コネクタ 205"/>
        <xdr:cNvCxnSpPr/>
      </xdr:nvCxnSpPr>
      <xdr:spPr>
        <a:xfrm flipV="1">
          <a:off x="1447800" y="14003848"/>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146314</xdr:rowOff>
    </xdr:from>
    <xdr:ext cx="762000" cy="259045"/>
    <xdr:sp macro="" textlink="">
      <xdr:nvSpPr>
        <xdr:cNvPr id="208" name="テキスト ボックス 207"/>
        <xdr:cNvSpPr txBox="1"/>
      </xdr:nvSpPr>
      <xdr:spPr>
        <a:xfrm>
          <a:off x="1955800" y="1369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138456</xdr:rowOff>
    </xdr:from>
    <xdr:ext cx="762000" cy="259045"/>
    <xdr:sp macro="" textlink="">
      <xdr:nvSpPr>
        <xdr:cNvPr id="210" name="テキスト ボックス 209"/>
        <xdr:cNvSpPr txBox="1"/>
      </xdr:nvSpPr>
      <xdr:spPr>
        <a:xfrm>
          <a:off x="1066800" y="1368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77219</xdr:rowOff>
    </xdr:from>
    <xdr:to>
      <xdr:col>7</xdr:col>
      <xdr:colOff>203200</xdr:colOff>
      <xdr:row>82</xdr:row>
      <xdr:rowOff>7369</xdr:rowOff>
    </xdr:to>
    <xdr:sp macro="" textlink="">
      <xdr:nvSpPr>
        <xdr:cNvPr id="216" name="円/楕円 215"/>
        <xdr:cNvSpPr/>
      </xdr:nvSpPr>
      <xdr:spPr>
        <a:xfrm>
          <a:off x="4902200" y="139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125496</xdr:rowOff>
    </xdr:from>
    <xdr:ext cx="762000" cy="259045"/>
    <xdr:sp macro="" textlink="">
      <xdr:nvSpPr>
        <xdr:cNvPr id="217" name="人件費・物件費等の状況該当値テキスト"/>
        <xdr:cNvSpPr txBox="1"/>
      </xdr:nvSpPr>
      <xdr:spPr>
        <a:xfrm>
          <a:off x="5041900" y="140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74706</xdr:rowOff>
    </xdr:from>
    <xdr:to>
      <xdr:col>6</xdr:col>
      <xdr:colOff>50800</xdr:colOff>
      <xdr:row>82</xdr:row>
      <xdr:rowOff>4856</xdr:rowOff>
    </xdr:to>
    <xdr:sp macro="" textlink="">
      <xdr:nvSpPr>
        <xdr:cNvPr id="218" name="円/楕円 217"/>
        <xdr:cNvSpPr/>
      </xdr:nvSpPr>
      <xdr:spPr>
        <a:xfrm>
          <a:off x="4064000" y="139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161083</xdr:rowOff>
    </xdr:from>
    <xdr:ext cx="736600" cy="259045"/>
    <xdr:sp macro="" textlink="">
      <xdr:nvSpPr>
        <xdr:cNvPr id="219" name="テキスト ボックス 218"/>
        <xdr:cNvSpPr txBox="1"/>
      </xdr:nvSpPr>
      <xdr:spPr>
        <a:xfrm>
          <a:off x="3733800" y="1404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75972</xdr:rowOff>
    </xdr:from>
    <xdr:to>
      <xdr:col>4</xdr:col>
      <xdr:colOff>533400</xdr:colOff>
      <xdr:row>82</xdr:row>
      <xdr:rowOff>6122</xdr:rowOff>
    </xdr:to>
    <xdr:sp macro="" textlink="">
      <xdr:nvSpPr>
        <xdr:cNvPr id="220" name="円/楕円 219"/>
        <xdr:cNvSpPr/>
      </xdr:nvSpPr>
      <xdr:spPr>
        <a:xfrm>
          <a:off x="3175000" y="139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162349</xdr:rowOff>
    </xdr:from>
    <xdr:ext cx="762000" cy="259045"/>
    <xdr:sp macro="" textlink="">
      <xdr:nvSpPr>
        <xdr:cNvPr id="221" name="テキスト ボックス 220"/>
        <xdr:cNvSpPr txBox="1"/>
      </xdr:nvSpPr>
      <xdr:spPr>
        <a:xfrm>
          <a:off x="2844800" y="1404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65598</xdr:rowOff>
    </xdr:from>
    <xdr:to>
      <xdr:col>3</xdr:col>
      <xdr:colOff>330200</xdr:colOff>
      <xdr:row>81</xdr:row>
      <xdr:rowOff>167198</xdr:rowOff>
    </xdr:to>
    <xdr:sp macro="" textlink="">
      <xdr:nvSpPr>
        <xdr:cNvPr id="222" name="円/楕円 221"/>
        <xdr:cNvSpPr/>
      </xdr:nvSpPr>
      <xdr:spPr>
        <a:xfrm>
          <a:off x="2286000" y="139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151975</xdr:rowOff>
    </xdr:from>
    <xdr:ext cx="762000" cy="259045"/>
    <xdr:sp macro="" textlink="">
      <xdr:nvSpPr>
        <xdr:cNvPr id="223" name="テキスト ボックス 222"/>
        <xdr:cNvSpPr txBox="1"/>
      </xdr:nvSpPr>
      <xdr:spPr>
        <a:xfrm>
          <a:off x="1955800" y="140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151,217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67943</xdr:rowOff>
    </xdr:from>
    <xdr:to>
      <xdr:col>2</xdr:col>
      <xdr:colOff>127000</xdr:colOff>
      <xdr:row>81</xdr:row>
      <xdr:rowOff>169543</xdr:rowOff>
    </xdr:to>
    <xdr:sp macro="" textlink="">
      <xdr:nvSpPr>
        <xdr:cNvPr id="224" name="円/楕円 223"/>
        <xdr:cNvSpPr/>
      </xdr:nvSpPr>
      <xdr:spPr>
        <a:xfrm>
          <a:off x="1397000" y="1395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154320</xdr:rowOff>
    </xdr:from>
    <xdr:ext cx="762000" cy="259045"/>
    <xdr:sp macro="" textlink="">
      <xdr:nvSpPr>
        <xdr:cNvPr id="225" name="テキスト ボックス 224"/>
        <xdr:cNvSpPr txBox="1"/>
      </xdr:nvSpPr>
      <xdr:spPr>
        <a:xfrm>
          <a:off x="1066800" y="1404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引き続き、定員管理方針に基づく取り組みを行うとともに、より一層の給与の適正化に努める。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60678</xdr:rowOff>
    </xdr:from>
    <xdr:to>
      <xdr:col>24</xdr:col>
      <xdr:colOff>558800</xdr:colOff>
      <xdr:row>87</xdr:row>
      <xdr:rowOff>131234</xdr:rowOff>
    </xdr:to>
    <xdr:cxnSp macro="">
      <xdr:nvCxnSpPr>
        <xdr:cNvPr id="254" name="直線コネクタ 253"/>
        <xdr:cNvCxnSpPr/>
      </xdr:nvCxnSpPr>
      <xdr:spPr>
        <a:xfrm flipV="1">
          <a:off x="17018000" y="13948128"/>
          <a:ext cx="0" cy="1099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103311</xdr:rowOff>
    </xdr:from>
    <xdr:ext cx="762000" cy="259045"/>
    <xdr:sp macro="" textlink="">
      <xdr:nvSpPr>
        <xdr:cNvPr id="255"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131234</xdr:rowOff>
    </xdr:from>
    <xdr:to>
      <xdr:col>24</xdr:col>
      <xdr:colOff>647700</xdr:colOff>
      <xdr:row>87</xdr:row>
      <xdr:rowOff>131234</xdr:rowOff>
    </xdr:to>
    <xdr:cxnSp macro="">
      <xdr:nvCxnSpPr>
        <xdr:cNvPr id="256" name="直線コネクタ 255"/>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147055</xdr:rowOff>
    </xdr:from>
    <xdr:ext cx="762000" cy="259045"/>
    <xdr:sp macro="" textlink="">
      <xdr:nvSpPr>
        <xdr:cNvPr id="257"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81</xdr:row>
      <xdr:rowOff>60678</xdr:rowOff>
    </xdr:from>
    <xdr:to>
      <xdr:col>24</xdr:col>
      <xdr:colOff>647700</xdr:colOff>
      <xdr:row>81</xdr:row>
      <xdr:rowOff>60678</xdr:rowOff>
    </xdr:to>
    <xdr:cxnSp macro="">
      <xdr:nvCxnSpPr>
        <xdr:cNvPr id="258" name="直線コネクタ 257"/>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136172</xdr:rowOff>
    </xdr:from>
    <xdr:to>
      <xdr:col>24</xdr:col>
      <xdr:colOff>558800</xdr:colOff>
      <xdr:row>84</xdr:row>
      <xdr:rowOff>162984</xdr:rowOff>
    </xdr:to>
    <xdr:cxnSp macro="">
      <xdr:nvCxnSpPr>
        <xdr:cNvPr id="259" name="直線コネクタ 258"/>
        <xdr:cNvCxnSpPr/>
      </xdr:nvCxnSpPr>
      <xdr:spPr>
        <a:xfrm>
          <a:off x="16179800" y="145379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88493</xdr:rowOff>
    </xdr:from>
    <xdr:ext cx="762000" cy="259045"/>
    <xdr:sp macro="" textlink="">
      <xdr:nvSpPr>
        <xdr:cNvPr id="260"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1" name="フローチャート :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84</xdr:row>
      <xdr:rowOff>136172</xdr:rowOff>
    </xdr:to>
    <xdr:cxnSp macro="">
      <xdr:nvCxnSpPr>
        <xdr:cNvPr id="262" name="直線コネクタ 261"/>
        <xdr:cNvCxnSpPr/>
      </xdr:nvCxnSpPr>
      <xdr:spPr>
        <a:xfrm>
          <a:off x="15290800" y="145245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3" name="フローチャート : 判断 26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64" name="テキスト ボックス 263"/>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84</xdr:row>
      <xdr:rowOff>149578</xdr:rowOff>
    </xdr:to>
    <xdr:cxnSp macro="">
      <xdr:nvCxnSpPr>
        <xdr:cNvPr id="265" name="直線コネクタ 264"/>
        <xdr:cNvCxnSpPr/>
      </xdr:nvCxnSpPr>
      <xdr:spPr>
        <a:xfrm flipV="1">
          <a:off x="14401800" y="145245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6" name="フローチャート :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89905</xdr:rowOff>
    </xdr:from>
    <xdr:ext cx="762000" cy="259045"/>
    <xdr:sp macro="" textlink="">
      <xdr:nvSpPr>
        <xdr:cNvPr id="267" name="テキスト ボックス 266"/>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149578</xdr:rowOff>
    </xdr:from>
    <xdr:to>
      <xdr:col>21</xdr:col>
      <xdr:colOff>0</xdr:colOff>
      <xdr:row>90</xdr:row>
      <xdr:rowOff>32455</xdr:rowOff>
    </xdr:to>
    <xdr:cxnSp macro="">
      <xdr:nvCxnSpPr>
        <xdr:cNvPr id="268" name="直線コネクタ 267"/>
        <xdr:cNvCxnSpPr/>
      </xdr:nvCxnSpPr>
      <xdr:spPr>
        <a:xfrm flipV="1">
          <a:off x="13512800" y="14551378"/>
          <a:ext cx="889000" cy="9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9" name="フローチャート : 判断 268"/>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36282</xdr:rowOff>
    </xdr:from>
    <xdr:ext cx="762000" cy="259045"/>
    <xdr:sp macro="" textlink="">
      <xdr:nvSpPr>
        <xdr:cNvPr id="270" name="テキスト ボックス 269"/>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1" name="フローチャート : 判断 270"/>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72" name="テキスト ボックス 271"/>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8" name="円/楕円 277"/>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9"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85372</xdr:rowOff>
    </xdr:from>
    <xdr:to>
      <xdr:col>23</xdr:col>
      <xdr:colOff>457200</xdr:colOff>
      <xdr:row>85</xdr:row>
      <xdr:rowOff>15522</xdr:rowOff>
    </xdr:to>
    <xdr:sp macro="" textlink="">
      <xdr:nvSpPr>
        <xdr:cNvPr id="280" name="円/楕円 279"/>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299</xdr:rowOff>
    </xdr:from>
    <xdr:ext cx="736600" cy="259045"/>
    <xdr:sp macro="" textlink="">
      <xdr:nvSpPr>
        <xdr:cNvPr id="281" name="テキスト ボックス 280"/>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2" name="円/楕円 281"/>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3" name="テキスト ボックス 28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98778</xdr:rowOff>
    </xdr:from>
    <xdr:to>
      <xdr:col>21</xdr:col>
      <xdr:colOff>50800</xdr:colOff>
      <xdr:row>85</xdr:row>
      <xdr:rowOff>28928</xdr:rowOff>
    </xdr:to>
    <xdr:sp macro="" textlink="">
      <xdr:nvSpPr>
        <xdr:cNvPr id="284" name="円/楕円 283"/>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13705</xdr:rowOff>
    </xdr:from>
    <xdr:ext cx="762000" cy="259045"/>
    <xdr:sp macro="" textlink="">
      <xdr:nvSpPr>
        <xdr:cNvPr id="285" name="テキスト ボックス 284"/>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86" name="円/楕円 285"/>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87" name="テキスト ボックス 286"/>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定員適正化計画の推進により職員数は削減されているものの、市町村合併に伴う職員数の増加により、類似団体平均と比較して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人多くなっている。</a:t>
          </a:r>
          <a:endParaRPr lang="ja-JP" altLang="ja-JP" sz="1400">
            <a:effectLst/>
          </a:endParaRPr>
        </a:p>
        <a:p>
          <a:r>
            <a:rPr kumimoji="1" lang="ja-JP" altLang="ja-JP" sz="1100">
              <a:solidFill>
                <a:schemeClr val="dk1"/>
              </a:solidFill>
              <a:effectLst/>
              <a:latin typeface="+mn-lt"/>
              <a:ea typeface="+mn-ea"/>
              <a:cs typeface="+mn-cs"/>
            </a:rPr>
            <a:t>　今後も定員管理方針に基づき、可能な限り職員数の削減に努める。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85090</xdr:rowOff>
    </xdr:from>
    <xdr:to>
      <xdr:col>24</xdr:col>
      <xdr:colOff>558800</xdr:colOff>
      <xdr:row>65</xdr:row>
      <xdr:rowOff>105198</xdr:rowOff>
    </xdr:to>
    <xdr:cxnSp macro="">
      <xdr:nvCxnSpPr>
        <xdr:cNvPr id="322" name="直線コネクタ 321"/>
        <xdr:cNvCxnSpPr/>
      </xdr:nvCxnSpPr>
      <xdr:spPr>
        <a:xfrm flipV="1">
          <a:off x="16179800" y="1122934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3"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60960</xdr:rowOff>
    </xdr:from>
    <xdr:to>
      <xdr:col>23</xdr:col>
      <xdr:colOff>406400</xdr:colOff>
      <xdr:row>65</xdr:row>
      <xdr:rowOff>105198</xdr:rowOff>
    </xdr:to>
    <xdr:cxnSp macro="">
      <xdr:nvCxnSpPr>
        <xdr:cNvPr id="325" name="直線コネクタ 324"/>
        <xdr:cNvCxnSpPr/>
      </xdr:nvCxnSpPr>
      <xdr:spPr>
        <a:xfrm>
          <a:off x="15290800" y="1120521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6" name="フローチャート : 判断 325"/>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14410</xdr:rowOff>
    </xdr:from>
    <xdr:ext cx="736600" cy="259045"/>
    <xdr:sp macro="" textlink="">
      <xdr:nvSpPr>
        <xdr:cNvPr id="327" name="テキスト ボックス 326"/>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58949</xdr:rowOff>
    </xdr:from>
    <xdr:to>
      <xdr:col>22</xdr:col>
      <xdr:colOff>203200</xdr:colOff>
      <xdr:row>65</xdr:row>
      <xdr:rowOff>60960</xdr:rowOff>
    </xdr:to>
    <xdr:cxnSp macro="">
      <xdr:nvCxnSpPr>
        <xdr:cNvPr id="328" name="直線コネクタ 327"/>
        <xdr:cNvCxnSpPr/>
      </xdr:nvCxnSpPr>
      <xdr:spPr>
        <a:xfrm>
          <a:off x="14401800" y="1120319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9" name="フローチャート : 判断 328"/>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0" name="テキスト ボックス 329"/>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56938</xdr:rowOff>
    </xdr:from>
    <xdr:to>
      <xdr:col>21</xdr:col>
      <xdr:colOff>0</xdr:colOff>
      <xdr:row>65</xdr:row>
      <xdr:rowOff>58949</xdr:rowOff>
    </xdr:to>
    <xdr:cxnSp macro="">
      <xdr:nvCxnSpPr>
        <xdr:cNvPr id="331" name="直線コネクタ 330"/>
        <xdr:cNvCxnSpPr/>
      </xdr:nvCxnSpPr>
      <xdr:spPr>
        <a:xfrm>
          <a:off x="13512800" y="1120118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2" name="フローチャート : 判断 331"/>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3" name="テキスト ボックス 332"/>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4" name="フローチャート : 判断 333"/>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5" name="テキスト ボックス 334"/>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34290</xdr:rowOff>
    </xdr:from>
    <xdr:to>
      <xdr:col>24</xdr:col>
      <xdr:colOff>609600</xdr:colOff>
      <xdr:row>65</xdr:row>
      <xdr:rowOff>135890</xdr:rowOff>
    </xdr:to>
    <xdr:sp macro="" textlink="">
      <xdr:nvSpPr>
        <xdr:cNvPr id="341" name="円/楕円 340"/>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6367</xdr:rowOff>
    </xdr:from>
    <xdr:ext cx="762000" cy="259045"/>
    <xdr:sp macro="" textlink="">
      <xdr:nvSpPr>
        <xdr:cNvPr id="342" name="定員管理の状況該当値テキスト"/>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54398</xdr:rowOff>
    </xdr:from>
    <xdr:to>
      <xdr:col>23</xdr:col>
      <xdr:colOff>457200</xdr:colOff>
      <xdr:row>65</xdr:row>
      <xdr:rowOff>155998</xdr:rowOff>
    </xdr:to>
    <xdr:sp macro="" textlink="">
      <xdr:nvSpPr>
        <xdr:cNvPr id="343" name="円/楕円 342"/>
        <xdr:cNvSpPr/>
      </xdr:nvSpPr>
      <xdr:spPr>
        <a:xfrm>
          <a:off x="16129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140775</xdr:rowOff>
    </xdr:from>
    <xdr:ext cx="736600" cy="259045"/>
    <xdr:sp macro="" textlink="">
      <xdr:nvSpPr>
        <xdr:cNvPr id="344" name="テキスト ボックス 343"/>
        <xdr:cNvSpPr txBox="1"/>
      </xdr:nvSpPr>
      <xdr:spPr>
        <a:xfrm>
          <a:off x="15798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10160</xdr:rowOff>
    </xdr:from>
    <xdr:to>
      <xdr:col>22</xdr:col>
      <xdr:colOff>254000</xdr:colOff>
      <xdr:row>65</xdr:row>
      <xdr:rowOff>111760</xdr:rowOff>
    </xdr:to>
    <xdr:sp macro="" textlink="">
      <xdr:nvSpPr>
        <xdr:cNvPr id="345" name="円/楕円 344"/>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96537</xdr:rowOff>
    </xdr:from>
    <xdr:ext cx="762000" cy="259045"/>
    <xdr:sp macro="" textlink="">
      <xdr:nvSpPr>
        <xdr:cNvPr id="346" name="テキスト ボックス 345"/>
        <xdr:cNvSpPr txBox="1"/>
      </xdr:nvSpPr>
      <xdr:spPr>
        <a:xfrm>
          <a:off x="14909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8149</xdr:rowOff>
    </xdr:from>
    <xdr:to>
      <xdr:col>21</xdr:col>
      <xdr:colOff>50800</xdr:colOff>
      <xdr:row>65</xdr:row>
      <xdr:rowOff>109749</xdr:rowOff>
    </xdr:to>
    <xdr:sp macro="" textlink="">
      <xdr:nvSpPr>
        <xdr:cNvPr id="347" name="円/楕円 346"/>
        <xdr:cNvSpPr/>
      </xdr:nvSpPr>
      <xdr:spPr>
        <a:xfrm>
          <a:off x="14351000" y="111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94526</xdr:rowOff>
    </xdr:from>
    <xdr:ext cx="762000" cy="259045"/>
    <xdr:sp macro="" textlink="">
      <xdr:nvSpPr>
        <xdr:cNvPr id="348" name="テキスト ボックス 347"/>
        <xdr:cNvSpPr txBox="1"/>
      </xdr:nvSpPr>
      <xdr:spPr>
        <a:xfrm>
          <a:off x="14020800" y="112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6138</xdr:rowOff>
    </xdr:from>
    <xdr:to>
      <xdr:col>19</xdr:col>
      <xdr:colOff>533400</xdr:colOff>
      <xdr:row>65</xdr:row>
      <xdr:rowOff>107738</xdr:rowOff>
    </xdr:to>
    <xdr:sp macro="" textlink="">
      <xdr:nvSpPr>
        <xdr:cNvPr id="349" name="円/楕円 348"/>
        <xdr:cNvSpPr/>
      </xdr:nvSpPr>
      <xdr:spPr>
        <a:xfrm>
          <a:off x="13462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92515</xdr:rowOff>
    </xdr:from>
    <xdr:ext cx="762000" cy="259045"/>
    <xdr:sp macro="" textlink="">
      <xdr:nvSpPr>
        <xdr:cNvPr id="350" name="テキスト ボックス 349"/>
        <xdr:cNvSpPr txBox="1"/>
      </xdr:nvSpPr>
      <xdr:spPr>
        <a:xfrm>
          <a:off x="13131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ポイント低下しているが、類似団体</a:t>
          </a:r>
          <a:r>
            <a:rPr kumimoji="1" lang="ja-JP" altLang="en-US" sz="1100">
              <a:solidFill>
                <a:schemeClr val="dk1"/>
              </a:solidFill>
              <a:effectLst/>
              <a:latin typeface="+mn-lt"/>
              <a:ea typeface="+mn-ea"/>
              <a:cs typeface="+mn-cs"/>
            </a:rPr>
            <a:t>平均を上回っており、その</a:t>
          </a:r>
          <a:r>
            <a:rPr kumimoji="1" lang="ja-JP" altLang="ja-JP" sz="1100">
              <a:solidFill>
                <a:schemeClr val="dk1"/>
              </a:solidFill>
              <a:effectLst/>
              <a:latin typeface="+mn-lt"/>
              <a:ea typeface="+mn-ea"/>
              <a:cs typeface="+mn-cs"/>
            </a:rPr>
            <a:t>差は大きい。</a:t>
          </a:r>
          <a:endParaRPr lang="ja-JP" altLang="ja-JP" sz="1400">
            <a:effectLst/>
          </a:endParaRPr>
        </a:p>
        <a:p>
          <a:r>
            <a:rPr kumimoji="1" lang="ja-JP" altLang="ja-JP" sz="1100">
              <a:solidFill>
                <a:schemeClr val="dk1"/>
              </a:solidFill>
              <a:effectLst/>
              <a:latin typeface="+mn-lt"/>
              <a:ea typeface="+mn-ea"/>
              <a:cs typeface="+mn-cs"/>
            </a:rPr>
            <a:t>　今後さらに投資的経費の見直しと市債発行の抑制等により、公債費の軽減に努める。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128815</xdr:rowOff>
    </xdr:from>
    <xdr:to>
      <xdr:col>24</xdr:col>
      <xdr:colOff>558800</xdr:colOff>
      <xdr:row>43</xdr:row>
      <xdr:rowOff>5624</xdr:rowOff>
    </xdr:to>
    <xdr:cxnSp macro="">
      <xdr:nvCxnSpPr>
        <xdr:cNvPr id="385" name="直線コネクタ 384"/>
        <xdr:cNvCxnSpPr/>
      </xdr:nvCxnSpPr>
      <xdr:spPr>
        <a:xfrm flipV="1">
          <a:off x="16179800" y="732971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5624</xdr:rowOff>
    </xdr:from>
    <xdr:to>
      <xdr:col>23</xdr:col>
      <xdr:colOff>406400</xdr:colOff>
      <xdr:row>43</xdr:row>
      <xdr:rowOff>40096</xdr:rowOff>
    </xdr:to>
    <xdr:cxnSp macro="">
      <xdr:nvCxnSpPr>
        <xdr:cNvPr id="388" name="直線コネクタ 387"/>
        <xdr:cNvCxnSpPr/>
      </xdr:nvCxnSpPr>
      <xdr:spPr>
        <a:xfrm flipV="1">
          <a:off x="15290800" y="73779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9" name="フローチャート : 判断 388"/>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90" name="テキスト ボックス 389"/>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40096</xdr:rowOff>
    </xdr:from>
    <xdr:to>
      <xdr:col>22</xdr:col>
      <xdr:colOff>203200</xdr:colOff>
      <xdr:row>43</xdr:row>
      <xdr:rowOff>74567</xdr:rowOff>
    </xdr:to>
    <xdr:cxnSp macro="">
      <xdr:nvCxnSpPr>
        <xdr:cNvPr id="391" name="直線コネクタ 390"/>
        <xdr:cNvCxnSpPr/>
      </xdr:nvCxnSpPr>
      <xdr:spPr>
        <a:xfrm flipV="1">
          <a:off x="14401800" y="74124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53884</xdr:rowOff>
    </xdr:from>
    <xdr:to>
      <xdr:col>21</xdr:col>
      <xdr:colOff>0</xdr:colOff>
      <xdr:row>43</xdr:row>
      <xdr:rowOff>74567</xdr:rowOff>
    </xdr:to>
    <xdr:cxnSp macro="">
      <xdr:nvCxnSpPr>
        <xdr:cNvPr id="394" name="直線コネクタ 393"/>
        <xdr:cNvCxnSpPr/>
      </xdr:nvCxnSpPr>
      <xdr:spPr>
        <a:xfrm>
          <a:off x="13512800" y="74262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6" name="テキスト ボックス 395"/>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7" name="フローチャート : 判断 396"/>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398" name="テキスト ボックス 397"/>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78015</xdr:rowOff>
    </xdr:from>
    <xdr:to>
      <xdr:col>24</xdr:col>
      <xdr:colOff>609600</xdr:colOff>
      <xdr:row>43</xdr:row>
      <xdr:rowOff>8165</xdr:rowOff>
    </xdr:to>
    <xdr:sp macro="" textlink="">
      <xdr:nvSpPr>
        <xdr:cNvPr id="404" name="円/楕円 403"/>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50092</xdr:rowOff>
    </xdr:from>
    <xdr:ext cx="762000" cy="259045"/>
    <xdr:sp macro="" textlink="">
      <xdr:nvSpPr>
        <xdr:cNvPr id="405"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126274</xdr:rowOff>
    </xdr:from>
    <xdr:to>
      <xdr:col>23</xdr:col>
      <xdr:colOff>457200</xdr:colOff>
      <xdr:row>43</xdr:row>
      <xdr:rowOff>56424</xdr:rowOff>
    </xdr:to>
    <xdr:sp macro="" textlink="">
      <xdr:nvSpPr>
        <xdr:cNvPr id="406" name="円/楕円 405"/>
        <xdr:cNvSpPr/>
      </xdr:nvSpPr>
      <xdr:spPr>
        <a:xfrm>
          <a:off x="16129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41201</xdr:rowOff>
    </xdr:from>
    <xdr:ext cx="736600" cy="259045"/>
    <xdr:sp macro="" textlink="">
      <xdr:nvSpPr>
        <xdr:cNvPr id="407" name="テキスト ボックス 406"/>
        <xdr:cNvSpPr txBox="1"/>
      </xdr:nvSpPr>
      <xdr:spPr>
        <a:xfrm>
          <a:off x="15798800" y="741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160746</xdr:rowOff>
    </xdr:from>
    <xdr:to>
      <xdr:col>22</xdr:col>
      <xdr:colOff>254000</xdr:colOff>
      <xdr:row>43</xdr:row>
      <xdr:rowOff>90896</xdr:rowOff>
    </xdr:to>
    <xdr:sp macro="" textlink="">
      <xdr:nvSpPr>
        <xdr:cNvPr id="408" name="円/楕円 407"/>
        <xdr:cNvSpPr/>
      </xdr:nvSpPr>
      <xdr:spPr>
        <a:xfrm>
          <a:off x="15240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75673</xdr:rowOff>
    </xdr:from>
    <xdr:ext cx="762000" cy="259045"/>
    <xdr:sp macro="" textlink="">
      <xdr:nvSpPr>
        <xdr:cNvPr id="409" name="テキスト ボックス 408"/>
        <xdr:cNvSpPr txBox="1"/>
      </xdr:nvSpPr>
      <xdr:spPr>
        <a:xfrm>
          <a:off x="14909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23767</xdr:rowOff>
    </xdr:from>
    <xdr:to>
      <xdr:col>21</xdr:col>
      <xdr:colOff>50800</xdr:colOff>
      <xdr:row>43</xdr:row>
      <xdr:rowOff>125367</xdr:rowOff>
    </xdr:to>
    <xdr:sp macro="" textlink="">
      <xdr:nvSpPr>
        <xdr:cNvPr id="410" name="円/楕円 409"/>
        <xdr:cNvSpPr/>
      </xdr:nvSpPr>
      <xdr:spPr>
        <a:xfrm>
          <a:off x="14351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110144</xdr:rowOff>
    </xdr:from>
    <xdr:ext cx="762000" cy="259045"/>
    <xdr:sp macro="" textlink="">
      <xdr:nvSpPr>
        <xdr:cNvPr id="411" name="テキスト ボックス 410"/>
        <xdr:cNvSpPr txBox="1"/>
      </xdr:nvSpPr>
      <xdr:spPr>
        <a:xfrm>
          <a:off x="14020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3084</xdr:rowOff>
    </xdr:from>
    <xdr:to>
      <xdr:col>19</xdr:col>
      <xdr:colOff>533400</xdr:colOff>
      <xdr:row>43</xdr:row>
      <xdr:rowOff>104684</xdr:rowOff>
    </xdr:to>
    <xdr:sp macro="" textlink="">
      <xdr:nvSpPr>
        <xdr:cNvPr id="412" name="円/楕円 411"/>
        <xdr:cNvSpPr/>
      </xdr:nvSpPr>
      <xdr:spPr>
        <a:xfrm>
          <a:off x="13462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89461</xdr:rowOff>
    </xdr:from>
    <xdr:ext cx="762000" cy="259045"/>
    <xdr:sp macro="" textlink="">
      <xdr:nvSpPr>
        <xdr:cNvPr id="413" name="テキスト ボックス 412"/>
        <xdr:cNvSpPr txBox="1"/>
      </xdr:nvSpPr>
      <xdr:spPr>
        <a:xfrm>
          <a:off x="13131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一般会計等に係る地方債の償還が進み、前年度より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ポイント低下している</a:t>
          </a:r>
          <a:r>
            <a:rPr kumimoji="1" lang="ja-JP" altLang="en-US" sz="1100">
              <a:solidFill>
                <a:schemeClr val="dk1"/>
              </a:solidFill>
              <a:effectLst/>
              <a:latin typeface="+mn-lt"/>
              <a:ea typeface="+mn-ea"/>
              <a:cs typeface="+mn-cs"/>
            </a:rPr>
            <a:t>が、依然として類似団体平均を上回っている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今後は庁舎整備事業などにより、上昇が予想されるが、可能な限り借入総額の縮減を図り、財政の健全化に努める。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142113</xdr:rowOff>
    </xdr:from>
    <xdr:to>
      <xdr:col>24</xdr:col>
      <xdr:colOff>558800</xdr:colOff>
      <xdr:row>18</xdr:row>
      <xdr:rowOff>14901</xdr:rowOff>
    </xdr:to>
    <xdr:cxnSp macro="">
      <xdr:nvCxnSpPr>
        <xdr:cNvPr id="447" name="直線コネクタ 446"/>
        <xdr:cNvCxnSpPr/>
      </xdr:nvCxnSpPr>
      <xdr:spPr>
        <a:xfrm flipV="1">
          <a:off x="16179800" y="3056763"/>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48"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9" name="フローチャート : 判断 448"/>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14901</xdr:rowOff>
    </xdr:from>
    <xdr:to>
      <xdr:col>23</xdr:col>
      <xdr:colOff>406400</xdr:colOff>
      <xdr:row>18</xdr:row>
      <xdr:rowOff>122682</xdr:rowOff>
    </xdr:to>
    <xdr:cxnSp macro="">
      <xdr:nvCxnSpPr>
        <xdr:cNvPr id="450" name="直線コネクタ 449"/>
        <xdr:cNvCxnSpPr/>
      </xdr:nvCxnSpPr>
      <xdr:spPr>
        <a:xfrm flipV="1">
          <a:off x="15290800" y="3101001"/>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35264</xdr:rowOff>
    </xdr:from>
    <xdr:to>
      <xdr:col>23</xdr:col>
      <xdr:colOff>457200</xdr:colOff>
      <xdr:row>15</xdr:row>
      <xdr:rowOff>136864</xdr:rowOff>
    </xdr:to>
    <xdr:sp macro="" textlink="">
      <xdr:nvSpPr>
        <xdr:cNvPr id="451" name="フローチャート : 判断 450"/>
        <xdr:cNvSpPr/>
      </xdr:nvSpPr>
      <xdr:spPr>
        <a:xfrm>
          <a:off x="16129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147041</xdr:rowOff>
    </xdr:from>
    <xdr:ext cx="736600" cy="259045"/>
    <xdr:sp macro="" textlink="">
      <xdr:nvSpPr>
        <xdr:cNvPr id="452" name="テキスト ボックス 451"/>
        <xdr:cNvSpPr txBox="1"/>
      </xdr:nvSpPr>
      <xdr:spPr>
        <a:xfrm>
          <a:off x="15798800" y="23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122682</xdr:rowOff>
    </xdr:from>
    <xdr:to>
      <xdr:col>22</xdr:col>
      <xdr:colOff>203200</xdr:colOff>
      <xdr:row>18</xdr:row>
      <xdr:rowOff>131530</xdr:rowOff>
    </xdr:to>
    <xdr:cxnSp macro="">
      <xdr:nvCxnSpPr>
        <xdr:cNvPr id="453" name="直線コネクタ 452"/>
        <xdr:cNvCxnSpPr/>
      </xdr:nvCxnSpPr>
      <xdr:spPr>
        <a:xfrm flipV="1">
          <a:off x="14401800" y="320878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4" name="フローチャート : 判断 453"/>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5" name="テキスト ボックス 454"/>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131530</xdr:rowOff>
    </xdr:from>
    <xdr:to>
      <xdr:col>21</xdr:col>
      <xdr:colOff>0</xdr:colOff>
      <xdr:row>19</xdr:row>
      <xdr:rowOff>30057</xdr:rowOff>
    </xdr:to>
    <xdr:cxnSp macro="">
      <xdr:nvCxnSpPr>
        <xdr:cNvPr id="456" name="直線コネクタ 455"/>
        <xdr:cNvCxnSpPr/>
      </xdr:nvCxnSpPr>
      <xdr:spPr>
        <a:xfrm flipV="1">
          <a:off x="13512800" y="321763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7" name="フローチャート : 判断 456"/>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8" name="テキスト ボックス 457"/>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9" name="フローチャート : 判断 458"/>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0" name="テキスト ボックス 459"/>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91313</xdr:rowOff>
    </xdr:from>
    <xdr:to>
      <xdr:col>24</xdr:col>
      <xdr:colOff>609600</xdr:colOff>
      <xdr:row>18</xdr:row>
      <xdr:rowOff>21463</xdr:rowOff>
    </xdr:to>
    <xdr:sp macro="" textlink="">
      <xdr:nvSpPr>
        <xdr:cNvPr id="466" name="円/楕円 465"/>
        <xdr:cNvSpPr/>
      </xdr:nvSpPr>
      <xdr:spPr>
        <a:xfrm>
          <a:off x="169672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63390</xdr:rowOff>
    </xdr:from>
    <xdr:ext cx="762000" cy="259045"/>
    <xdr:sp macro="" textlink="">
      <xdr:nvSpPr>
        <xdr:cNvPr id="467" name="将来負担の状況該当値テキスト"/>
        <xdr:cNvSpPr txBox="1"/>
      </xdr:nvSpPr>
      <xdr:spPr>
        <a:xfrm>
          <a:off x="17106900" y="29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135551</xdr:rowOff>
    </xdr:from>
    <xdr:to>
      <xdr:col>23</xdr:col>
      <xdr:colOff>457200</xdr:colOff>
      <xdr:row>18</xdr:row>
      <xdr:rowOff>65701</xdr:rowOff>
    </xdr:to>
    <xdr:sp macro="" textlink="">
      <xdr:nvSpPr>
        <xdr:cNvPr id="468" name="円/楕円 467"/>
        <xdr:cNvSpPr/>
      </xdr:nvSpPr>
      <xdr:spPr>
        <a:xfrm>
          <a:off x="16129000" y="30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50478</xdr:rowOff>
    </xdr:from>
    <xdr:ext cx="736600" cy="259045"/>
    <xdr:sp macro="" textlink="">
      <xdr:nvSpPr>
        <xdr:cNvPr id="469" name="テキスト ボックス 468"/>
        <xdr:cNvSpPr txBox="1"/>
      </xdr:nvSpPr>
      <xdr:spPr>
        <a:xfrm>
          <a:off x="15798800" y="313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71882</xdr:rowOff>
    </xdr:from>
    <xdr:to>
      <xdr:col>22</xdr:col>
      <xdr:colOff>254000</xdr:colOff>
      <xdr:row>19</xdr:row>
      <xdr:rowOff>2032</xdr:rowOff>
    </xdr:to>
    <xdr:sp macro="" textlink="">
      <xdr:nvSpPr>
        <xdr:cNvPr id="470" name="円/楕円 469"/>
        <xdr:cNvSpPr/>
      </xdr:nvSpPr>
      <xdr:spPr>
        <a:xfrm>
          <a:off x="15240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158259</xdr:rowOff>
    </xdr:from>
    <xdr:ext cx="762000" cy="259045"/>
    <xdr:sp macro="" textlink="">
      <xdr:nvSpPr>
        <xdr:cNvPr id="471" name="テキスト ボックス 470"/>
        <xdr:cNvSpPr txBox="1"/>
      </xdr:nvSpPr>
      <xdr:spPr>
        <a:xfrm>
          <a:off x="14909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80730</xdr:rowOff>
    </xdr:from>
    <xdr:to>
      <xdr:col>21</xdr:col>
      <xdr:colOff>50800</xdr:colOff>
      <xdr:row>19</xdr:row>
      <xdr:rowOff>10880</xdr:rowOff>
    </xdr:to>
    <xdr:sp macro="" textlink="">
      <xdr:nvSpPr>
        <xdr:cNvPr id="472" name="円/楕円 471"/>
        <xdr:cNvSpPr/>
      </xdr:nvSpPr>
      <xdr:spPr>
        <a:xfrm>
          <a:off x="14351000" y="31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167107</xdr:rowOff>
    </xdr:from>
    <xdr:ext cx="762000" cy="259045"/>
    <xdr:sp macro="" textlink="">
      <xdr:nvSpPr>
        <xdr:cNvPr id="473" name="テキスト ボックス 472"/>
        <xdr:cNvSpPr txBox="1"/>
      </xdr:nvSpPr>
      <xdr:spPr>
        <a:xfrm>
          <a:off x="14020800" y="325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74" name="円/楕円 473"/>
        <xdr:cNvSpPr/>
      </xdr:nvSpPr>
      <xdr:spPr>
        <a:xfrm>
          <a:off x="13462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75" name="テキスト ボックス 474"/>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93,892
89,368
558.23
46,125,979
45,219,231
816,057
28,148,303
56,052,317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平成２７年度から定員管理方針に基づく取り組み</a:t>
          </a:r>
          <a:r>
            <a:rPr kumimoji="1" lang="ja-JP" altLang="en-US" sz="1100">
              <a:solidFill>
                <a:schemeClr val="dk1"/>
              </a:solidFill>
              <a:effectLst/>
              <a:latin typeface="+mn-lt"/>
              <a:ea typeface="+mn-ea"/>
              <a:cs typeface="+mn-cs"/>
            </a:rPr>
            <a:t>を実施しているが、</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当市は</a:t>
          </a:r>
          <a:r>
            <a:rPr kumimoji="1" lang="ja-JP" altLang="ja-JP" sz="1100">
              <a:solidFill>
                <a:schemeClr val="dk1"/>
              </a:solidFill>
              <a:effectLst/>
              <a:latin typeface="+mn-lt"/>
              <a:ea typeface="+mn-ea"/>
              <a:cs typeface="+mn-cs"/>
            </a:rPr>
            <a:t>旧市町村の合併に伴い職員数が多く、類似団体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と比較しても比率は高くなっている。</a:t>
          </a:r>
          <a:endParaRPr lang="ja-JP" altLang="ja-JP" sz="1400">
            <a:effectLst/>
          </a:endParaRPr>
        </a:p>
        <a:p>
          <a:r>
            <a:rPr kumimoji="1" lang="ja-JP" altLang="ja-JP" sz="1100">
              <a:solidFill>
                <a:schemeClr val="dk1"/>
              </a:solidFill>
              <a:effectLst/>
              <a:latin typeface="+mn-lt"/>
              <a:ea typeface="+mn-ea"/>
              <a:cs typeface="+mn-cs"/>
            </a:rPr>
            <a:t>　今後も時間外勤務の適正化などを図り、人件費の削減に努める。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81280</xdr:rowOff>
    </xdr:to>
    <xdr:cxnSp macro="">
      <xdr:nvCxnSpPr>
        <xdr:cNvPr id="66" name="直線コネクタ 65"/>
        <xdr:cNvCxnSpPr/>
      </xdr:nvCxnSpPr>
      <xdr:spPr>
        <a:xfrm>
          <a:off x="3987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43180</xdr:rowOff>
    </xdr:to>
    <xdr:cxnSp macro="">
      <xdr:nvCxnSpPr>
        <xdr:cNvPr id="69" name="直線コネクタ 68"/>
        <xdr:cNvCxnSpPr/>
      </xdr:nvCxnSpPr>
      <xdr:spPr>
        <a:xfrm flipV="1">
          <a:off x="3098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125730</xdr:rowOff>
    </xdr:from>
    <xdr:to>
      <xdr:col>5</xdr:col>
      <xdr:colOff>600075</xdr:colOff>
      <xdr:row>36</xdr:row>
      <xdr:rowOff>55880</xdr:rowOff>
    </xdr:to>
    <xdr:sp macro="" textlink="">
      <xdr:nvSpPr>
        <xdr:cNvPr id="70" name="フローチャート :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43180</xdr:rowOff>
    </xdr:to>
    <xdr:cxnSp macro="">
      <xdr:nvCxnSpPr>
        <xdr:cNvPr id="72" name="直線コネクタ 71"/>
        <xdr:cNvCxnSpPr/>
      </xdr:nvCxnSpPr>
      <xdr:spPr>
        <a:xfrm>
          <a:off x="2209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96520</xdr:rowOff>
    </xdr:to>
    <xdr:cxnSp macro="">
      <xdr:nvCxnSpPr>
        <xdr:cNvPr id="75" name="直線コネクタ 74"/>
        <xdr:cNvCxnSpPr/>
      </xdr:nvCxnSpPr>
      <xdr:spPr>
        <a:xfrm flipV="1">
          <a:off x="1320800" y="654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5" name="円/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7" name="円/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9" name="円/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合併前の旧市町村の施設をすべて引き継ぎ、指定管理者制度により人件費から物件費にシフトしているため、類似団体平均に比べて高くなっている</a:t>
          </a:r>
          <a:r>
            <a:rPr kumimoji="1" lang="ja-JP" altLang="en-US" sz="1100">
              <a:solidFill>
                <a:schemeClr val="dk1"/>
              </a:solidFill>
              <a:effectLst/>
              <a:latin typeface="+mn-lt"/>
              <a:ea typeface="+mn-ea"/>
              <a:cs typeface="+mn-cs"/>
            </a:rPr>
            <a:t>。公共施設最適化計画による</a:t>
          </a:r>
          <a:r>
            <a:rPr kumimoji="1" lang="ja-JP" altLang="ja-JP" sz="1100">
              <a:solidFill>
                <a:schemeClr val="dk1"/>
              </a:solidFill>
              <a:effectLst/>
              <a:latin typeface="+mn-lt"/>
              <a:ea typeface="+mn-ea"/>
              <a:cs typeface="+mn-cs"/>
            </a:rPr>
            <a:t>施設の統廃合の推進や利活用の検討を</a:t>
          </a:r>
          <a:r>
            <a:rPr kumimoji="1" lang="ja-JP" altLang="en-US" sz="1100">
              <a:solidFill>
                <a:schemeClr val="dk1"/>
              </a:solidFill>
              <a:effectLst/>
              <a:latin typeface="+mn-lt"/>
              <a:ea typeface="+mn-ea"/>
              <a:cs typeface="+mn-cs"/>
            </a:rPr>
            <a:t>今後も実施し、物件費の抑制に努める。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153670</xdr:rowOff>
    </xdr:from>
    <xdr:to>
      <xdr:col>24</xdr:col>
      <xdr:colOff>31750</xdr:colOff>
      <xdr:row>17</xdr:row>
      <xdr:rowOff>168910</xdr:rowOff>
    </xdr:to>
    <xdr:cxnSp macro="">
      <xdr:nvCxnSpPr>
        <xdr:cNvPr id="127" name="直線コネクタ 126"/>
        <xdr:cNvCxnSpPr/>
      </xdr:nvCxnSpPr>
      <xdr:spPr>
        <a:xfrm>
          <a:off x="15671800" y="3068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153670</xdr:rowOff>
    </xdr:from>
    <xdr:to>
      <xdr:col>22</xdr:col>
      <xdr:colOff>565150</xdr:colOff>
      <xdr:row>18</xdr:row>
      <xdr:rowOff>20320</xdr:rowOff>
    </xdr:to>
    <xdr:cxnSp macro="">
      <xdr:nvCxnSpPr>
        <xdr:cNvPr id="130" name="直線コネクタ 129"/>
        <xdr:cNvCxnSpPr/>
      </xdr:nvCxnSpPr>
      <xdr:spPr>
        <a:xfrm flipV="1">
          <a:off x="14782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41910</xdr:rowOff>
    </xdr:from>
    <xdr:to>
      <xdr:col>22</xdr:col>
      <xdr:colOff>615950</xdr:colOff>
      <xdr:row>17</xdr:row>
      <xdr:rowOff>143510</xdr:rowOff>
    </xdr:to>
    <xdr:sp macro="" textlink="">
      <xdr:nvSpPr>
        <xdr:cNvPr id="131" name="フローチャート : 判断 130"/>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153687</xdr:rowOff>
    </xdr:from>
    <xdr:ext cx="736600" cy="259045"/>
    <xdr:sp macro="" textlink="">
      <xdr:nvSpPr>
        <xdr:cNvPr id="132" name="テキスト ボックス 131"/>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153670</xdr:rowOff>
    </xdr:from>
    <xdr:to>
      <xdr:col>21</xdr:col>
      <xdr:colOff>361950</xdr:colOff>
      <xdr:row>18</xdr:row>
      <xdr:rowOff>20320</xdr:rowOff>
    </xdr:to>
    <xdr:cxnSp macro="">
      <xdr:nvCxnSpPr>
        <xdr:cNvPr id="133" name="直線コネクタ 132"/>
        <xdr:cNvCxnSpPr/>
      </xdr:nvCxnSpPr>
      <xdr:spPr>
        <a:xfrm>
          <a:off x="13893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17</xdr:row>
      <xdr:rowOff>153670</xdr:rowOff>
    </xdr:to>
    <xdr:cxnSp macro="">
      <xdr:nvCxnSpPr>
        <xdr:cNvPr id="136" name="直線コネクタ 135"/>
        <xdr:cNvCxnSpPr/>
      </xdr:nvCxnSpPr>
      <xdr:spPr>
        <a:xfrm>
          <a:off x="13004800" y="3053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6" name="円/楕円 145"/>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7"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102870</xdr:rowOff>
    </xdr:from>
    <xdr:to>
      <xdr:col>22</xdr:col>
      <xdr:colOff>615950</xdr:colOff>
      <xdr:row>18</xdr:row>
      <xdr:rowOff>33020</xdr:rowOff>
    </xdr:to>
    <xdr:sp macro="" textlink="">
      <xdr:nvSpPr>
        <xdr:cNvPr id="148" name="円/楕円 147"/>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17797</xdr:rowOff>
    </xdr:from>
    <xdr:ext cx="736600" cy="259045"/>
    <xdr:sp macro="" textlink="">
      <xdr:nvSpPr>
        <xdr:cNvPr id="149" name="テキスト ボックス 148"/>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50" name="円/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2" name="円/楕円 151"/>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3" name="テキスト ボックス 152"/>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54" name="円/楕円 153"/>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2557</xdr:rowOff>
    </xdr:from>
    <xdr:ext cx="762000" cy="259045"/>
    <xdr:sp macro="" textlink="">
      <xdr:nvSpPr>
        <xdr:cNvPr id="155" name="テキスト ボックス 154"/>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いるが、類似団体平均以下の数値となっている。</a:t>
          </a:r>
          <a:endParaRPr lang="ja-JP" altLang="ja-JP" sz="1400">
            <a:effectLst/>
          </a:endParaRPr>
        </a:p>
        <a:p>
          <a:r>
            <a:rPr kumimoji="1" lang="ja-JP" altLang="ja-JP" sz="1100">
              <a:solidFill>
                <a:schemeClr val="dk1"/>
              </a:solidFill>
              <a:effectLst/>
              <a:latin typeface="+mn-lt"/>
              <a:ea typeface="+mn-ea"/>
              <a:cs typeface="+mn-cs"/>
            </a:rPr>
            <a:t>　今後も財政を圧迫する上昇傾向に歯止めをかけるように努める。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156935</xdr:rowOff>
    </xdr:from>
    <xdr:to>
      <xdr:col>7</xdr:col>
      <xdr:colOff>15875</xdr:colOff>
      <xdr:row>54</xdr:row>
      <xdr:rowOff>116115</xdr:rowOff>
    </xdr:to>
    <xdr:cxnSp macro="">
      <xdr:nvCxnSpPr>
        <xdr:cNvPr id="190" name="直線コネクタ 189"/>
        <xdr:cNvCxnSpPr/>
      </xdr:nvCxnSpPr>
      <xdr:spPr>
        <a:xfrm>
          <a:off x="3987800" y="92437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91622</xdr:rowOff>
    </xdr:from>
    <xdr:to>
      <xdr:col>5</xdr:col>
      <xdr:colOff>549275</xdr:colOff>
      <xdr:row>53</xdr:row>
      <xdr:rowOff>156935</xdr:rowOff>
    </xdr:to>
    <xdr:cxnSp macro="">
      <xdr:nvCxnSpPr>
        <xdr:cNvPr id="193" name="直線コネクタ 192"/>
        <xdr:cNvCxnSpPr/>
      </xdr:nvCxnSpPr>
      <xdr:spPr>
        <a:xfrm>
          <a:off x="3098800" y="9178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149678</xdr:rowOff>
    </xdr:from>
    <xdr:to>
      <xdr:col>5</xdr:col>
      <xdr:colOff>600075</xdr:colOff>
      <xdr:row>54</xdr:row>
      <xdr:rowOff>79828</xdr:rowOff>
    </xdr:to>
    <xdr:sp macro="" textlink="">
      <xdr:nvSpPr>
        <xdr:cNvPr id="194" name="フローチャート : 判断 193"/>
        <xdr:cNvSpPr/>
      </xdr:nvSpPr>
      <xdr:spPr>
        <a:xfrm>
          <a:off x="3937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64605</xdr:rowOff>
    </xdr:from>
    <xdr:ext cx="736600" cy="259045"/>
    <xdr:sp macro="" textlink="">
      <xdr:nvSpPr>
        <xdr:cNvPr id="195" name="テキスト ボックス 194"/>
        <xdr:cNvSpPr txBox="1"/>
      </xdr:nvSpPr>
      <xdr:spPr>
        <a:xfrm>
          <a:off x="3606800" y="93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91622</xdr:rowOff>
    </xdr:from>
    <xdr:to>
      <xdr:col>4</xdr:col>
      <xdr:colOff>346075</xdr:colOff>
      <xdr:row>53</xdr:row>
      <xdr:rowOff>102507</xdr:rowOff>
    </xdr:to>
    <xdr:cxnSp macro="">
      <xdr:nvCxnSpPr>
        <xdr:cNvPr id="196" name="直線コネクタ 195"/>
        <xdr:cNvCxnSpPr/>
      </xdr:nvCxnSpPr>
      <xdr:spPr>
        <a:xfrm flipV="1">
          <a:off x="2209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80735</xdr:rowOff>
    </xdr:from>
    <xdr:to>
      <xdr:col>3</xdr:col>
      <xdr:colOff>142875</xdr:colOff>
      <xdr:row>53</xdr:row>
      <xdr:rowOff>102507</xdr:rowOff>
    </xdr:to>
    <xdr:cxnSp macro="">
      <xdr:nvCxnSpPr>
        <xdr:cNvPr id="199" name="直線コネクタ 198"/>
        <xdr:cNvCxnSpPr/>
      </xdr:nvCxnSpPr>
      <xdr:spPr>
        <a:xfrm>
          <a:off x="1320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42834</xdr:rowOff>
    </xdr:from>
    <xdr:ext cx="762000" cy="259045"/>
    <xdr:sp macro="" textlink="">
      <xdr:nvSpPr>
        <xdr:cNvPr id="203" name="テキスト ボックス 202"/>
        <xdr:cNvSpPr txBox="1"/>
      </xdr:nvSpPr>
      <xdr:spPr>
        <a:xfrm>
          <a:off x="939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9" name="円/楕円 208"/>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0"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106135</xdr:rowOff>
    </xdr:from>
    <xdr:to>
      <xdr:col>5</xdr:col>
      <xdr:colOff>600075</xdr:colOff>
      <xdr:row>54</xdr:row>
      <xdr:rowOff>36285</xdr:rowOff>
    </xdr:to>
    <xdr:sp macro="" textlink="">
      <xdr:nvSpPr>
        <xdr:cNvPr id="211" name="円/楕円 210"/>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46462</xdr:rowOff>
    </xdr:from>
    <xdr:ext cx="736600" cy="259045"/>
    <xdr:sp macro="" textlink="">
      <xdr:nvSpPr>
        <xdr:cNvPr id="212" name="テキスト ボックス 211"/>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40822</xdr:rowOff>
    </xdr:from>
    <xdr:to>
      <xdr:col>4</xdr:col>
      <xdr:colOff>396875</xdr:colOff>
      <xdr:row>53</xdr:row>
      <xdr:rowOff>142422</xdr:rowOff>
    </xdr:to>
    <xdr:sp macro="" textlink="">
      <xdr:nvSpPr>
        <xdr:cNvPr id="213" name="円/楕円 212"/>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152599</xdr:rowOff>
    </xdr:from>
    <xdr:ext cx="762000" cy="259045"/>
    <xdr:sp macro="" textlink="">
      <xdr:nvSpPr>
        <xdr:cNvPr id="214" name="テキスト ボックス 213"/>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5" name="円/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29935</xdr:rowOff>
    </xdr:from>
    <xdr:to>
      <xdr:col>1</xdr:col>
      <xdr:colOff>676275</xdr:colOff>
      <xdr:row>53</xdr:row>
      <xdr:rowOff>131535</xdr:rowOff>
    </xdr:to>
    <xdr:sp macro="" textlink="">
      <xdr:nvSpPr>
        <xdr:cNvPr id="217" name="円/楕円 216"/>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141712</xdr:rowOff>
    </xdr:from>
    <xdr:ext cx="762000" cy="259045"/>
    <xdr:sp macro="" textlink="">
      <xdr:nvSpPr>
        <xdr:cNvPr id="218" name="テキスト ボックス 217"/>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とほぼ同等の数値となっている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今後も引き続き、定員管理方針に基づく取り組みや、公共施設最適化計画による公共施設の統廃合を推進することで経費削減に努める必要がある。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53522</xdr:rowOff>
    </xdr:from>
    <xdr:to>
      <xdr:col>24</xdr:col>
      <xdr:colOff>31750</xdr:colOff>
      <xdr:row>58</xdr:row>
      <xdr:rowOff>18143</xdr:rowOff>
    </xdr:to>
    <xdr:cxnSp macro="">
      <xdr:nvCxnSpPr>
        <xdr:cNvPr id="253" name="直線コネクタ 252"/>
        <xdr:cNvCxnSpPr/>
      </xdr:nvCxnSpPr>
      <xdr:spPr>
        <a:xfrm>
          <a:off x="15671800" y="9483272"/>
          <a:ext cx="8382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20865</xdr:rowOff>
    </xdr:from>
    <xdr:to>
      <xdr:col>22</xdr:col>
      <xdr:colOff>565150</xdr:colOff>
      <xdr:row>55</xdr:row>
      <xdr:rowOff>53522</xdr:rowOff>
    </xdr:to>
    <xdr:cxnSp macro="">
      <xdr:nvCxnSpPr>
        <xdr:cNvPr id="256" name="直線コネクタ 255"/>
        <xdr:cNvCxnSpPr/>
      </xdr:nvCxnSpPr>
      <xdr:spPr>
        <a:xfrm>
          <a:off x="14782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81643</xdr:rowOff>
    </xdr:from>
    <xdr:to>
      <xdr:col>22</xdr:col>
      <xdr:colOff>615950</xdr:colOff>
      <xdr:row>57</xdr:row>
      <xdr:rowOff>11793</xdr:rowOff>
    </xdr:to>
    <xdr:sp macro="" textlink="">
      <xdr:nvSpPr>
        <xdr:cNvPr id="257" name="フローチャート : 判断 256"/>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168020</xdr:rowOff>
    </xdr:from>
    <xdr:ext cx="736600" cy="259045"/>
    <xdr:sp macro="" textlink="">
      <xdr:nvSpPr>
        <xdr:cNvPr id="258" name="テキスト ボックス 257"/>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20865</xdr:rowOff>
    </xdr:from>
    <xdr:to>
      <xdr:col>21</xdr:col>
      <xdr:colOff>361950</xdr:colOff>
      <xdr:row>55</xdr:row>
      <xdr:rowOff>42635</xdr:rowOff>
    </xdr:to>
    <xdr:cxnSp macro="">
      <xdr:nvCxnSpPr>
        <xdr:cNvPr id="259" name="直線コネクタ 258"/>
        <xdr:cNvCxnSpPr/>
      </xdr:nvCxnSpPr>
      <xdr:spPr>
        <a:xfrm flipV="1">
          <a:off x="13893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42635</xdr:rowOff>
    </xdr:from>
    <xdr:to>
      <xdr:col>20</xdr:col>
      <xdr:colOff>158750</xdr:colOff>
      <xdr:row>56</xdr:row>
      <xdr:rowOff>34472</xdr:rowOff>
    </xdr:to>
    <xdr:cxnSp macro="">
      <xdr:nvCxnSpPr>
        <xdr:cNvPr id="262" name="直線コネクタ 261"/>
        <xdr:cNvCxnSpPr/>
      </xdr:nvCxnSpPr>
      <xdr:spPr>
        <a:xfrm flipV="1">
          <a:off x="13004800" y="9472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138793</xdr:rowOff>
    </xdr:from>
    <xdr:to>
      <xdr:col>24</xdr:col>
      <xdr:colOff>82550</xdr:colOff>
      <xdr:row>58</xdr:row>
      <xdr:rowOff>68943</xdr:rowOff>
    </xdr:to>
    <xdr:sp macro="" textlink="">
      <xdr:nvSpPr>
        <xdr:cNvPr id="272" name="円/楕円 271"/>
        <xdr:cNvSpPr/>
      </xdr:nvSpPr>
      <xdr:spPr>
        <a:xfrm>
          <a:off x="16459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110870</xdr:rowOff>
    </xdr:from>
    <xdr:ext cx="762000" cy="259045"/>
    <xdr:sp macro="" textlink="">
      <xdr:nvSpPr>
        <xdr:cNvPr id="273" name="その他該当値テキスト"/>
        <xdr:cNvSpPr txBox="1"/>
      </xdr:nvSpPr>
      <xdr:spPr>
        <a:xfrm>
          <a:off x="16598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74" name="円/楕円 273"/>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114499</xdr:rowOff>
    </xdr:from>
    <xdr:ext cx="736600" cy="259045"/>
    <xdr:sp macro="" textlink="">
      <xdr:nvSpPr>
        <xdr:cNvPr id="275" name="テキスト ボックス 274"/>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141515</xdr:rowOff>
    </xdr:from>
    <xdr:to>
      <xdr:col>21</xdr:col>
      <xdr:colOff>412750</xdr:colOff>
      <xdr:row>55</xdr:row>
      <xdr:rowOff>71665</xdr:rowOff>
    </xdr:to>
    <xdr:sp macro="" textlink="">
      <xdr:nvSpPr>
        <xdr:cNvPr id="276" name="円/楕円 275"/>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81842</xdr:rowOff>
    </xdr:from>
    <xdr:ext cx="762000" cy="259045"/>
    <xdr:sp macro="" textlink="">
      <xdr:nvSpPr>
        <xdr:cNvPr id="277" name="テキスト ボックス 276"/>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163285</xdr:rowOff>
    </xdr:from>
    <xdr:to>
      <xdr:col>20</xdr:col>
      <xdr:colOff>209550</xdr:colOff>
      <xdr:row>55</xdr:row>
      <xdr:rowOff>93435</xdr:rowOff>
    </xdr:to>
    <xdr:sp macro="" textlink="">
      <xdr:nvSpPr>
        <xdr:cNvPr id="278" name="円/楕円 277"/>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103612</xdr:rowOff>
    </xdr:from>
    <xdr:ext cx="762000" cy="259045"/>
    <xdr:sp macro="" textlink="">
      <xdr:nvSpPr>
        <xdr:cNvPr id="279" name="テキスト ボックス 278"/>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155122</xdr:rowOff>
    </xdr:from>
    <xdr:to>
      <xdr:col>19</xdr:col>
      <xdr:colOff>6350</xdr:colOff>
      <xdr:row>56</xdr:row>
      <xdr:rowOff>85272</xdr:rowOff>
    </xdr:to>
    <xdr:sp macro="" textlink="">
      <xdr:nvSpPr>
        <xdr:cNvPr id="280" name="円/楕円 279"/>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95449</xdr:rowOff>
    </xdr:from>
    <xdr:ext cx="762000" cy="259045"/>
    <xdr:sp macro="" textlink="">
      <xdr:nvSpPr>
        <xdr:cNvPr id="281" name="テキスト ボックス 280"/>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今後も類似団体平均を上回ることのないよう、適正な補助金交付に努める。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29845</xdr:rowOff>
    </xdr:from>
    <xdr:to>
      <xdr:col>24</xdr:col>
      <xdr:colOff>31750</xdr:colOff>
      <xdr:row>37</xdr:row>
      <xdr:rowOff>46990</xdr:rowOff>
    </xdr:to>
    <xdr:cxnSp macro="">
      <xdr:nvCxnSpPr>
        <xdr:cNvPr id="309" name="直線コネクタ 308"/>
        <xdr:cNvCxnSpPr/>
      </xdr:nvCxnSpPr>
      <xdr:spPr>
        <a:xfrm flipV="1">
          <a:off x="15671800" y="620204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92710</xdr:rowOff>
    </xdr:to>
    <xdr:cxnSp macro="">
      <xdr:nvCxnSpPr>
        <xdr:cNvPr id="312" name="直線コネクタ 311"/>
        <xdr:cNvCxnSpPr/>
      </xdr:nvCxnSpPr>
      <xdr:spPr>
        <a:xfrm flipV="1">
          <a:off x="14782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127635</xdr:rowOff>
    </xdr:from>
    <xdr:to>
      <xdr:col>22</xdr:col>
      <xdr:colOff>615950</xdr:colOff>
      <xdr:row>38</xdr:row>
      <xdr:rowOff>57785</xdr:rowOff>
    </xdr:to>
    <xdr:sp macro="" textlink="">
      <xdr:nvSpPr>
        <xdr:cNvPr id="313" name="フローチャート : 判断 312"/>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42562</xdr:rowOff>
    </xdr:from>
    <xdr:ext cx="736600" cy="259045"/>
    <xdr:sp macro="" textlink="">
      <xdr:nvSpPr>
        <xdr:cNvPr id="314" name="テキスト ボックス 313"/>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132715</xdr:rowOff>
    </xdr:from>
    <xdr:to>
      <xdr:col>21</xdr:col>
      <xdr:colOff>361950</xdr:colOff>
      <xdr:row>37</xdr:row>
      <xdr:rowOff>92710</xdr:rowOff>
    </xdr:to>
    <xdr:cxnSp macro="">
      <xdr:nvCxnSpPr>
        <xdr:cNvPr id="315" name="直線コネクタ 314"/>
        <xdr:cNvCxnSpPr/>
      </xdr:nvCxnSpPr>
      <xdr:spPr>
        <a:xfrm>
          <a:off x="13893800" y="630491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132715</xdr:rowOff>
    </xdr:to>
    <xdr:cxnSp macro="">
      <xdr:nvCxnSpPr>
        <xdr:cNvPr id="318" name="直線コネクタ 317"/>
        <xdr:cNvCxnSpPr/>
      </xdr:nvCxnSpPr>
      <xdr:spPr>
        <a:xfrm>
          <a:off x="13004800" y="6299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150495</xdr:rowOff>
    </xdr:from>
    <xdr:to>
      <xdr:col>24</xdr:col>
      <xdr:colOff>82550</xdr:colOff>
      <xdr:row>36</xdr:row>
      <xdr:rowOff>80645</xdr:rowOff>
    </xdr:to>
    <xdr:sp macro="" textlink="">
      <xdr:nvSpPr>
        <xdr:cNvPr id="328" name="円/楕円 327"/>
        <xdr:cNvSpPr/>
      </xdr:nvSpPr>
      <xdr:spPr>
        <a:xfrm>
          <a:off x="16459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167022</xdr:rowOff>
    </xdr:from>
    <xdr:ext cx="762000" cy="259045"/>
    <xdr:sp macro="" textlink="">
      <xdr:nvSpPr>
        <xdr:cNvPr id="329" name="補助費等該当値テキスト"/>
        <xdr:cNvSpPr txBox="1"/>
      </xdr:nvSpPr>
      <xdr:spPr>
        <a:xfrm>
          <a:off x="16598900" y="599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0" name="円/楕円 329"/>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107967</xdr:rowOff>
    </xdr:from>
    <xdr:ext cx="736600" cy="259045"/>
    <xdr:sp macro="" textlink="">
      <xdr:nvSpPr>
        <xdr:cNvPr id="331" name="テキスト ボックス 330"/>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2" name="円/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153687</xdr:rowOff>
    </xdr:from>
    <xdr:ext cx="762000" cy="259045"/>
    <xdr:sp macro="" textlink="">
      <xdr:nvSpPr>
        <xdr:cNvPr id="333" name="テキスト ボックス 332"/>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81915</xdr:rowOff>
    </xdr:from>
    <xdr:to>
      <xdr:col>20</xdr:col>
      <xdr:colOff>209550</xdr:colOff>
      <xdr:row>37</xdr:row>
      <xdr:rowOff>12065</xdr:rowOff>
    </xdr:to>
    <xdr:sp macro="" textlink="">
      <xdr:nvSpPr>
        <xdr:cNvPr id="334" name="円/楕円 333"/>
        <xdr:cNvSpPr/>
      </xdr:nvSpPr>
      <xdr:spPr>
        <a:xfrm>
          <a:off x="13843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22242</xdr:rowOff>
    </xdr:from>
    <xdr:ext cx="762000" cy="259045"/>
    <xdr:sp macro="" textlink="">
      <xdr:nvSpPr>
        <xdr:cNvPr id="335" name="テキスト ボックス 334"/>
        <xdr:cNvSpPr txBox="1"/>
      </xdr:nvSpPr>
      <xdr:spPr>
        <a:xfrm>
          <a:off x="13512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6" name="円/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7" name="テキスト ボックス 336"/>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市町村の地方債を引き継いだ事に加え、施設整備を継続しており、類似団体平均を大きく上回っている。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今後も庁舎整備事業等、大型の整備事業が予定されていることから、一般財源に占める割合が高い状況が続くことが予想され、非常に負担が大きい。</a:t>
          </a:r>
          <a:endParaRPr lang="ja-JP" altLang="ja-JP" sz="1400">
            <a:effectLst/>
          </a:endParaRPr>
        </a:p>
        <a:p>
          <a:r>
            <a:rPr kumimoji="1" lang="ja-JP" altLang="ja-JP" sz="1100">
              <a:solidFill>
                <a:schemeClr val="dk1"/>
              </a:solidFill>
              <a:effectLst/>
              <a:latin typeface="+mn-lt"/>
              <a:ea typeface="+mn-ea"/>
              <a:cs typeface="+mn-cs"/>
            </a:rPr>
            <a:t>　今後は投資的経費の見直しと、市債発行の抑制等により公債費の軽減に努める。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42418</xdr:rowOff>
    </xdr:from>
    <xdr:to>
      <xdr:col>7</xdr:col>
      <xdr:colOff>15875</xdr:colOff>
      <xdr:row>79</xdr:row>
      <xdr:rowOff>120142</xdr:rowOff>
    </xdr:to>
    <xdr:cxnSp macro="">
      <xdr:nvCxnSpPr>
        <xdr:cNvPr id="367" name="直線コネクタ 366"/>
        <xdr:cNvCxnSpPr/>
      </xdr:nvCxnSpPr>
      <xdr:spPr>
        <a:xfrm>
          <a:off x="3987800" y="135869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92711</xdr:rowOff>
    </xdr:to>
    <xdr:cxnSp macro="">
      <xdr:nvCxnSpPr>
        <xdr:cNvPr id="370" name="直線コネクタ 369"/>
        <xdr:cNvCxnSpPr/>
      </xdr:nvCxnSpPr>
      <xdr:spPr>
        <a:xfrm flipV="1">
          <a:off x="3098800" y="135869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101854</xdr:rowOff>
    </xdr:to>
    <xdr:cxnSp macro="">
      <xdr:nvCxnSpPr>
        <xdr:cNvPr id="373" name="直線コネクタ 372"/>
        <xdr:cNvCxnSpPr/>
      </xdr:nvCxnSpPr>
      <xdr:spPr>
        <a:xfrm flipV="1">
          <a:off x="2209800" y="13637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101854</xdr:rowOff>
    </xdr:to>
    <xdr:cxnSp macro="">
      <xdr:nvCxnSpPr>
        <xdr:cNvPr id="376" name="直線コネクタ 375"/>
        <xdr:cNvCxnSpPr/>
      </xdr:nvCxnSpPr>
      <xdr:spPr>
        <a:xfrm>
          <a:off x="1320800" y="136281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69342</xdr:rowOff>
    </xdr:from>
    <xdr:to>
      <xdr:col>7</xdr:col>
      <xdr:colOff>66675</xdr:colOff>
      <xdr:row>79</xdr:row>
      <xdr:rowOff>170942</xdr:rowOff>
    </xdr:to>
    <xdr:sp macro="" textlink="">
      <xdr:nvSpPr>
        <xdr:cNvPr id="386" name="円/楕円 385"/>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41419</xdr:rowOff>
    </xdr:from>
    <xdr:ext cx="762000" cy="259045"/>
    <xdr:sp macro="" textlink="">
      <xdr:nvSpPr>
        <xdr:cNvPr id="387" name="公債費該当値テキスト"/>
        <xdr:cNvSpPr txBox="1"/>
      </xdr:nvSpPr>
      <xdr:spPr>
        <a:xfrm>
          <a:off x="4914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88" name="円/楕円 387"/>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89" name="テキスト ボックス 388"/>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90" name="円/楕円 389"/>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1" name="テキスト ボックス 390"/>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2" name="円/楕円 391"/>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93" name="テキスト ボックス 392"/>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94" name="円/楕円 393"/>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95" name="テキスト ボックス 394"/>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上回ったが</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今後も引き続き、定員管理方針に基づく取り組みや、公共施設最適化計画による公共施設の統廃合を推進することで経費削減に努める必要がある。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76</xdr:row>
      <xdr:rowOff>5080</xdr:rowOff>
    </xdr:to>
    <xdr:cxnSp macro="">
      <xdr:nvCxnSpPr>
        <xdr:cNvPr id="428" name="直線コネクタ 427"/>
        <xdr:cNvCxnSpPr/>
      </xdr:nvCxnSpPr>
      <xdr:spPr>
        <a:xfrm>
          <a:off x="15671800" y="129095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50800</xdr:rowOff>
    </xdr:from>
    <xdr:to>
      <xdr:col>22</xdr:col>
      <xdr:colOff>565150</xdr:colOff>
      <xdr:row>75</xdr:row>
      <xdr:rowOff>77470</xdr:rowOff>
    </xdr:to>
    <xdr:cxnSp macro="">
      <xdr:nvCxnSpPr>
        <xdr:cNvPr id="431" name="直線コネクタ 430"/>
        <xdr:cNvCxnSpPr/>
      </xdr:nvCxnSpPr>
      <xdr:spPr>
        <a:xfrm flipV="1">
          <a:off x="14782800" y="12909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152400</xdr:rowOff>
    </xdr:from>
    <xdr:to>
      <xdr:col>22</xdr:col>
      <xdr:colOff>615950</xdr:colOff>
      <xdr:row>75</xdr:row>
      <xdr:rowOff>82550</xdr:rowOff>
    </xdr:to>
    <xdr:sp macro="" textlink="">
      <xdr:nvSpPr>
        <xdr:cNvPr id="432" name="フローチャート : 判断 431"/>
        <xdr:cNvSpPr/>
      </xdr:nvSpPr>
      <xdr:spPr>
        <a:xfrm>
          <a:off x="15621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33" name="テキスト ボックス 432"/>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146050</xdr:rowOff>
    </xdr:from>
    <xdr:to>
      <xdr:col>21</xdr:col>
      <xdr:colOff>361950</xdr:colOff>
      <xdr:row>75</xdr:row>
      <xdr:rowOff>77470</xdr:rowOff>
    </xdr:to>
    <xdr:cxnSp macro="">
      <xdr:nvCxnSpPr>
        <xdr:cNvPr id="434" name="直線コネクタ 433"/>
        <xdr:cNvCxnSpPr/>
      </xdr:nvCxnSpPr>
      <xdr:spPr>
        <a:xfrm>
          <a:off x="13893800" y="128333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75</xdr:row>
      <xdr:rowOff>46990</xdr:rowOff>
    </xdr:to>
    <xdr:cxnSp macro="">
      <xdr:nvCxnSpPr>
        <xdr:cNvPr id="437" name="直線コネクタ 436"/>
        <xdr:cNvCxnSpPr/>
      </xdr:nvCxnSpPr>
      <xdr:spPr>
        <a:xfrm flipV="1">
          <a:off x="13004800" y="12833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39" name="テキスト ボックス 438"/>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125730</xdr:rowOff>
    </xdr:from>
    <xdr:to>
      <xdr:col>24</xdr:col>
      <xdr:colOff>82550</xdr:colOff>
      <xdr:row>76</xdr:row>
      <xdr:rowOff>55880</xdr:rowOff>
    </xdr:to>
    <xdr:sp macro="" textlink="">
      <xdr:nvSpPr>
        <xdr:cNvPr id="447" name="円/楕円 446"/>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142257</xdr:rowOff>
    </xdr:from>
    <xdr:ext cx="762000" cy="259045"/>
    <xdr:sp macro="" textlink="">
      <xdr:nvSpPr>
        <xdr:cNvPr id="448" name="公債費以外該当値テキスト"/>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0</xdr:rowOff>
    </xdr:from>
    <xdr:to>
      <xdr:col>22</xdr:col>
      <xdr:colOff>615950</xdr:colOff>
      <xdr:row>75</xdr:row>
      <xdr:rowOff>101600</xdr:rowOff>
    </xdr:to>
    <xdr:sp macro="" textlink="">
      <xdr:nvSpPr>
        <xdr:cNvPr id="449" name="円/楕円 448"/>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86377</xdr:rowOff>
    </xdr:from>
    <xdr:ext cx="736600" cy="259045"/>
    <xdr:sp macro="" textlink="">
      <xdr:nvSpPr>
        <xdr:cNvPr id="450" name="テキスト ボックス 449"/>
        <xdr:cNvSpPr txBox="1"/>
      </xdr:nvSpPr>
      <xdr:spPr>
        <a:xfrm>
          <a:off x="15290800" y="12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26670</xdr:rowOff>
    </xdr:from>
    <xdr:to>
      <xdr:col>21</xdr:col>
      <xdr:colOff>412750</xdr:colOff>
      <xdr:row>75</xdr:row>
      <xdr:rowOff>128270</xdr:rowOff>
    </xdr:to>
    <xdr:sp macro="" textlink="">
      <xdr:nvSpPr>
        <xdr:cNvPr id="451" name="円/楕円 450"/>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113047</xdr:rowOff>
    </xdr:from>
    <xdr:ext cx="762000" cy="259045"/>
    <xdr:sp macro="" textlink="">
      <xdr:nvSpPr>
        <xdr:cNvPr id="452" name="テキスト ボックス 451"/>
        <xdr:cNvSpPr txBox="1"/>
      </xdr:nvSpPr>
      <xdr:spPr>
        <a:xfrm>
          <a:off x="14401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95250</xdr:rowOff>
    </xdr:from>
    <xdr:to>
      <xdr:col>20</xdr:col>
      <xdr:colOff>209550</xdr:colOff>
      <xdr:row>75</xdr:row>
      <xdr:rowOff>25400</xdr:rowOff>
    </xdr:to>
    <xdr:sp macro="" textlink="">
      <xdr:nvSpPr>
        <xdr:cNvPr id="453" name="円/楕円 452"/>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35577</xdr:rowOff>
    </xdr:from>
    <xdr:ext cx="762000" cy="259045"/>
    <xdr:sp macro="" textlink="">
      <xdr:nvSpPr>
        <xdr:cNvPr id="454" name="テキスト ボックス 453"/>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5" name="円/楕円 454"/>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56" name="テキスト ボックス 455"/>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三重県伊賀市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38075</xdr:rowOff>
    </xdr:from>
    <xdr:to>
      <xdr:col>4</xdr:col>
      <xdr:colOff>1117600</xdr:colOff>
      <xdr:row>14</xdr:row>
      <xdr:rowOff>56725</xdr:rowOff>
    </xdr:to>
    <xdr:cxnSp macro="">
      <xdr:nvCxnSpPr>
        <xdr:cNvPr id="50" name="直線コネクタ 49"/>
        <xdr:cNvCxnSpPr/>
      </xdr:nvCxnSpPr>
      <xdr:spPr bwMode="auto">
        <a:xfrm flipV="1">
          <a:off x="5003800" y="2486000"/>
          <a:ext cx="6477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143993</xdr:rowOff>
    </xdr:from>
    <xdr:to>
      <xdr:col>4</xdr:col>
      <xdr:colOff>469900</xdr:colOff>
      <xdr:row>14</xdr:row>
      <xdr:rowOff>56725</xdr:rowOff>
    </xdr:to>
    <xdr:cxnSp macro="">
      <xdr:nvCxnSpPr>
        <xdr:cNvPr id="53" name="直線コネクタ 52"/>
        <xdr:cNvCxnSpPr/>
      </xdr:nvCxnSpPr>
      <xdr:spPr bwMode="auto">
        <a:xfrm>
          <a:off x="4305300" y="2420468"/>
          <a:ext cx="698500" cy="84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104661</xdr:rowOff>
    </xdr:from>
    <xdr:to>
      <xdr:col>4</xdr:col>
      <xdr:colOff>520700</xdr:colOff>
      <xdr:row>16</xdr:row>
      <xdr:rowOff>34811</xdr:rowOff>
    </xdr:to>
    <xdr:sp macro="" textlink="">
      <xdr:nvSpPr>
        <xdr:cNvPr id="54" name="フローチャート : 判断 53"/>
        <xdr:cNvSpPr/>
      </xdr:nvSpPr>
      <xdr:spPr bwMode="auto">
        <a:xfrm>
          <a:off x="4953000" y="2724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19588</xdr:rowOff>
    </xdr:from>
    <xdr:ext cx="736600" cy="259045"/>
    <xdr:sp macro="" textlink="">
      <xdr:nvSpPr>
        <xdr:cNvPr id="55" name="テキスト ボックス 54"/>
        <xdr:cNvSpPr txBox="1"/>
      </xdr:nvSpPr>
      <xdr:spPr>
        <a:xfrm>
          <a:off x="4622800" y="281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143993</xdr:rowOff>
    </xdr:from>
    <xdr:to>
      <xdr:col>3</xdr:col>
      <xdr:colOff>904875</xdr:colOff>
      <xdr:row>14</xdr:row>
      <xdr:rowOff>46190</xdr:rowOff>
    </xdr:to>
    <xdr:cxnSp macro="">
      <xdr:nvCxnSpPr>
        <xdr:cNvPr id="56" name="直線コネクタ 55"/>
        <xdr:cNvCxnSpPr/>
      </xdr:nvCxnSpPr>
      <xdr:spPr bwMode="auto">
        <a:xfrm flipV="1">
          <a:off x="3606800" y="2420468"/>
          <a:ext cx="698500" cy="7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68546</xdr:rowOff>
    </xdr:from>
    <xdr:ext cx="762000" cy="259045"/>
    <xdr:sp macro="" textlink="">
      <xdr:nvSpPr>
        <xdr:cNvPr id="58" name="テキスト ボックス 57"/>
        <xdr:cNvSpPr txBox="1"/>
      </xdr:nvSpPr>
      <xdr:spPr>
        <a:xfrm>
          <a:off x="39243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135172</xdr:rowOff>
    </xdr:from>
    <xdr:to>
      <xdr:col>3</xdr:col>
      <xdr:colOff>206375</xdr:colOff>
      <xdr:row>14</xdr:row>
      <xdr:rowOff>46190</xdr:rowOff>
    </xdr:to>
    <xdr:cxnSp macro="">
      <xdr:nvCxnSpPr>
        <xdr:cNvPr id="59" name="直線コネクタ 58"/>
        <xdr:cNvCxnSpPr/>
      </xdr:nvCxnSpPr>
      <xdr:spPr bwMode="auto">
        <a:xfrm>
          <a:off x="2908300" y="2411647"/>
          <a:ext cx="698500" cy="8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96569</xdr:rowOff>
    </xdr:from>
    <xdr:ext cx="762000" cy="259045"/>
    <xdr:sp macro="" textlink="">
      <xdr:nvSpPr>
        <xdr:cNvPr id="61" name="テキスト ボックス 60"/>
        <xdr:cNvSpPr txBox="1"/>
      </xdr:nvSpPr>
      <xdr:spPr>
        <a:xfrm>
          <a:off x="32258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53497</xdr:rowOff>
    </xdr:from>
    <xdr:ext cx="762000" cy="259045"/>
    <xdr:sp macro="" textlink="">
      <xdr:nvSpPr>
        <xdr:cNvPr id="63" name="テキスト ボックス 62"/>
        <xdr:cNvSpPr txBox="1"/>
      </xdr:nvSpPr>
      <xdr:spPr>
        <a:xfrm>
          <a:off x="25273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158725</xdr:rowOff>
    </xdr:from>
    <xdr:to>
      <xdr:col>5</xdr:col>
      <xdr:colOff>34925</xdr:colOff>
      <xdr:row>14</xdr:row>
      <xdr:rowOff>88875</xdr:rowOff>
    </xdr:to>
    <xdr:sp macro="" textlink="">
      <xdr:nvSpPr>
        <xdr:cNvPr id="69" name="円/楕円 68"/>
        <xdr:cNvSpPr/>
      </xdr:nvSpPr>
      <xdr:spPr bwMode="auto">
        <a:xfrm>
          <a:off x="5600700" y="243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3802</xdr:rowOff>
    </xdr:from>
    <xdr:ext cx="762000" cy="259045"/>
    <xdr:sp macro="" textlink="">
      <xdr:nvSpPr>
        <xdr:cNvPr id="70" name="人口1人当たり決算額の推移該当値テキスト130"/>
        <xdr:cNvSpPr txBox="1"/>
      </xdr:nvSpPr>
      <xdr:spPr>
        <a:xfrm>
          <a:off x="5740400" y="22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96,168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5925</xdr:rowOff>
    </xdr:from>
    <xdr:to>
      <xdr:col>4</xdr:col>
      <xdr:colOff>520700</xdr:colOff>
      <xdr:row>14</xdr:row>
      <xdr:rowOff>107525</xdr:rowOff>
    </xdr:to>
    <xdr:sp macro="" textlink="">
      <xdr:nvSpPr>
        <xdr:cNvPr id="71" name="円/楕円 70"/>
        <xdr:cNvSpPr/>
      </xdr:nvSpPr>
      <xdr:spPr bwMode="auto">
        <a:xfrm>
          <a:off x="4953000" y="245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117702</xdr:rowOff>
    </xdr:from>
    <xdr:ext cx="736600" cy="259045"/>
    <xdr:sp macro="" textlink="">
      <xdr:nvSpPr>
        <xdr:cNvPr id="72" name="テキスト ボックス 71"/>
        <xdr:cNvSpPr txBox="1"/>
      </xdr:nvSpPr>
      <xdr:spPr>
        <a:xfrm>
          <a:off x="4622800" y="222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95,189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93193</xdr:rowOff>
    </xdr:from>
    <xdr:to>
      <xdr:col>3</xdr:col>
      <xdr:colOff>955675</xdr:colOff>
      <xdr:row>14</xdr:row>
      <xdr:rowOff>23343</xdr:rowOff>
    </xdr:to>
    <xdr:sp macro="" textlink="">
      <xdr:nvSpPr>
        <xdr:cNvPr id="73" name="円/楕円 72"/>
        <xdr:cNvSpPr/>
      </xdr:nvSpPr>
      <xdr:spPr bwMode="auto">
        <a:xfrm>
          <a:off x="4254500" y="236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33520</xdr:rowOff>
    </xdr:from>
    <xdr:ext cx="762000" cy="259045"/>
    <xdr:sp macro="" textlink="">
      <xdr:nvSpPr>
        <xdr:cNvPr id="74" name="テキスト ボックス 73"/>
        <xdr:cNvSpPr txBox="1"/>
      </xdr:nvSpPr>
      <xdr:spPr>
        <a:xfrm>
          <a:off x="3924300" y="21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99,608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166840</xdr:rowOff>
    </xdr:from>
    <xdr:to>
      <xdr:col>3</xdr:col>
      <xdr:colOff>257175</xdr:colOff>
      <xdr:row>14</xdr:row>
      <xdr:rowOff>96990</xdr:rowOff>
    </xdr:to>
    <xdr:sp macro="" textlink="">
      <xdr:nvSpPr>
        <xdr:cNvPr id="75" name="円/楕円 74"/>
        <xdr:cNvSpPr/>
      </xdr:nvSpPr>
      <xdr:spPr bwMode="auto">
        <a:xfrm>
          <a:off x="3556000" y="244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107167</xdr:rowOff>
    </xdr:from>
    <xdr:ext cx="762000" cy="259045"/>
    <xdr:sp macro="" textlink="">
      <xdr:nvSpPr>
        <xdr:cNvPr id="76" name="テキスト ボックス 75"/>
        <xdr:cNvSpPr txBox="1"/>
      </xdr:nvSpPr>
      <xdr:spPr>
        <a:xfrm>
          <a:off x="3225800" y="22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95,742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84372</xdr:rowOff>
    </xdr:from>
    <xdr:to>
      <xdr:col>2</xdr:col>
      <xdr:colOff>692150</xdr:colOff>
      <xdr:row>14</xdr:row>
      <xdr:rowOff>14522</xdr:rowOff>
    </xdr:to>
    <xdr:sp macro="" textlink="">
      <xdr:nvSpPr>
        <xdr:cNvPr id="77" name="円/楕円 76"/>
        <xdr:cNvSpPr/>
      </xdr:nvSpPr>
      <xdr:spPr bwMode="auto">
        <a:xfrm>
          <a:off x="2857500" y="236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24699</xdr:rowOff>
    </xdr:from>
    <xdr:ext cx="762000" cy="259045"/>
    <xdr:sp macro="" textlink="">
      <xdr:nvSpPr>
        <xdr:cNvPr id="78" name="テキスト ボックス 77"/>
        <xdr:cNvSpPr txBox="1"/>
      </xdr:nvSpPr>
      <xdr:spPr>
        <a:xfrm>
          <a:off x="2527300" y="212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10447</xdr:rowOff>
    </xdr:from>
    <xdr:to>
      <xdr:col>4</xdr:col>
      <xdr:colOff>1117600</xdr:colOff>
      <xdr:row>34</xdr:row>
      <xdr:rowOff>25142</xdr:rowOff>
    </xdr:to>
    <xdr:cxnSp macro="">
      <xdr:nvCxnSpPr>
        <xdr:cNvPr id="113" name="直線コネクタ 112"/>
        <xdr:cNvCxnSpPr/>
      </xdr:nvCxnSpPr>
      <xdr:spPr bwMode="auto">
        <a:xfrm flipV="1">
          <a:off x="5003800" y="6277897"/>
          <a:ext cx="647700" cy="1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13712</xdr:rowOff>
    </xdr:from>
    <xdr:to>
      <xdr:col>4</xdr:col>
      <xdr:colOff>469900</xdr:colOff>
      <xdr:row>34</xdr:row>
      <xdr:rowOff>25142</xdr:rowOff>
    </xdr:to>
    <xdr:cxnSp macro="">
      <xdr:nvCxnSpPr>
        <xdr:cNvPr id="116" name="直線コネクタ 115"/>
        <xdr:cNvCxnSpPr/>
      </xdr:nvCxnSpPr>
      <xdr:spPr bwMode="auto">
        <a:xfrm>
          <a:off x="4305300" y="6281162"/>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32341</xdr:rowOff>
    </xdr:from>
    <xdr:to>
      <xdr:col>4</xdr:col>
      <xdr:colOff>520700</xdr:colOff>
      <xdr:row>35</xdr:row>
      <xdr:rowOff>133941</xdr:rowOff>
    </xdr:to>
    <xdr:sp macro="" textlink="">
      <xdr:nvSpPr>
        <xdr:cNvPr id="117" name="フローチャート : 判断 116"/>
        <xdr:cNvSpPr/>
      </xdr:nvSpPr>
      <xdr:spPr bwMode="auto">
        <a:xfrm>
          <a:off x="4953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118718</xdr:rowOff>
    </xdr:from>
    <xdr:ext cx="736600" cy="259045"/>
    <xdr:sp macro="" textlink="">
      <xdr:nvSpPr>
        <xdr:cNvPr id="118" name="テキスト ボックス 117"/>
        <xdr:cNvSpPr txBox="1"/>
      </xdr:nvSpPr>
      <xdr:spPr>
        <a:xfrm>
          <a:off x="4622800" y="672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182321</xdr:rowOff>
    </xdr:from>
    <xdr:to>
      <xdr:col>3</xdr:col>
      <xdr:colOff>904875</xdr:colOff>
      <xdr:row>34</xdr:row>
      <xdr:rowOff>13712</xdr:rowOff>
    </xdr:to>
    <xdr:cxnSp macro="">
      <xdr:nvCxnSpPr>
        <xdr:cNvPr id="119" name="直線コネクタ 118"/>
        <xdr:cNvCxnSpPr/>
      </xdr:nvCxnSpPr>
      <xdr:spPr bwMode="auto">
        <a:xfrm>
          <a:off x="3606800" y="6106871"/>
          <a:ext cx="698500" cy="17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182321</xdr:rowOff>
    </xdr:from>
    <xdr:to>
      <xdr:col>3</xdr:col>
      <xdr:colOff>206375</xdr:colOff>
      <xdr:row>33</xdr:row>
      <xdr:rowOff>254951</xdr:rowOff>
    </xdr:to>
    <xdr:cxnSp macro="">
      <xdr:nvCxnSpPr>
        <xdr:cNvPr id="122" name="直線コネクタ 121"/>
        <xdr:cNvCxnSpPr/>
      </xdr:nvCxnSpPr>
      <xdr:spPr bwMode="auto">
        <a:xfrm flipV="1">
          <a:off x="2908300" y="6106871"/>
          <a:ext cx="698500" cy="7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73586</xdr:rowOff>
    </xdr:from>
    <xdr:ext cx="762000" cy="259045"/>
    <xdr:sp macro="" textlink="">
      <xdr:nvSpPr>
        <xdr:cNvPr id="124" name="テキスト ボックス 123"/>
        <xdr:cNvSpPr txBox="1"/>
      </xdr:nvSpPr>
      <xdr:spPr>
        <a:xfrm>
          <a:off x="32258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302547</xdr:rowOff>
    </xdr:from>
    <xdr:to>
      <xdr:col>5</xdr:col>
      <xdr:colOff>34925</xdr:colOff>
      <xdr:row>34</xdr:row>
      <xdr:rowOff>61247</xdr:rowOff>
    </xdr:to>
    <xdr:sp macro="" textlink="">
      <xdr:nvSpPr>
        <xdr:cNvPr id="132" name="円/楕円 131"/>
        <xdr:cNvSpPr/>
      </xdr:nvSpPr>
      <xdr:spPr bwMode="auto">
        <a:xfrm>
          <a:off x="5600700" y="622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147624</xdr:rowOff>
    </xdr:from>
    <xdr:ext cx="762000" cy="259045"/>
    <xdr:sp macro="" textlink="">
      <xdr:nvSpPr>
        <xdr:cNvPr id="133" name="人口1人当たり決算額の推移該当値テキスト445"/>
        <xdr:cNvSpPr txBox="1"/>
      </xdr:nvSpPr>
      <xdr:spPr>
        <a:xfrm>
          <a:off x="5740400" y="607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30,819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317242</xdr:rowOff>
    </xdr:from>
    <xdr:to>
      <xdr:col>4</xdr:col>
      <xdr:colOff>520700</xdr:colOff>
      <xdr:row>34</xdr:row>
      <xdr:rowOff>75942</xdr:rowOff>
    </xdr:to>
    <xdr:sp macro="" textlink="">
      <xdr:nvSpPr>
        <xdr:cNvPr id="134" name="円/楕円 133"/>
        <xdr:cNvSpPr/>
      </xdr:nvSpPr>
      <xdr:spPr bwMode="auto">
        <a:xfrm>
          <a:off x="4953000" y="624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86119</xdr:rowOff>
    </xdr:from>
    <xdr:ext cx="736600" cy="259045"/>
    <xdr:sp macro="" textlink="">
      <xdr:nvSpPr>
        <xdr:cNvPr id="135" name="テキスト ボックス 134"/>
        <xdr:cNvSpPr txBox="1"/>
      </xdr:nvSpPr>
      <xdr:spPr>
        <a:xfrm>
          <a:off x="4622800" y="601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305812</xdr:rowOff>
    </xdr:from>
    <xdr:to>
      <xdr:col>3</xdr:col>
      <xdr:colOff>955675</xdr:colOff>
      <xdr:row>34</xdr:row>
      <xdr:rowOff>64512</xdr:rowOff>
    </xdr:to>
    <xdr:sp macro="" textlink="">
      <xdr:nvSpPr>
        <xdr:cNvPr id="136" name="円/楕円 135"/>
        <xdr:cNvSpPr/>
      </xdr:nvSpPr>
      <xdr:spPr bwMode="auto">
        <a:xfrm>
          <a:off x="4254500" y="623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74689</xdr:rowOff>
    </xdr:from>
    <xdr:ext cx="762000" cy="259045"/>
    <xdr:sp macro="" textlink="">
      <xdr:nvSpPr>
        <xdr:cNvPr id="137" name="テキスト ボックス 136"/>
        <xdr:cNvSpPr txBox="1"/>
      </xdr:nvSpPr>
      <xdr:spPr>
        <a:xfrm>
          <a:off x="3924300" y="599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131521</xdr:rowOff>
    </xdr:from>
    <xdr:to>
      <xdr:col>3</xdr:col>
      <xdr:colOff>257175</xdr:colOff>
      <xdr:row>33</xdr:row>
      <xdr:rowOff>233121</xdr:rowOff>
    </xdr:to>
    <xdr:sp macro="" textlink="">
      <xdr:nvSpPr>
        <xdr:cNvPr id="138" name="円/楕円 137"/>
        <xdr:cNvSpPr/>
      </xdr:nvSpPr>
      <xdr:spPr bwMode="auto">
        <a:xfrm>
          <a:off x="3556000" y="605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71848</xdr:rowOff>
    </xdr:from>
    <xdr:ext cx="762000" cy="259045"/>
    <xdr:sp macro="" textlink="">
      <xdr:nvSpPr>
        <xdr:cNvPr id="139" name="テキスト ボックス 138"/>
        <xdr:cNvSpPr txBox="1"/>
      </xdr:nvSpPr>
      <xdr:spPr>
        <a:xfrm>
          <a:off x="3225800" y="582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36,056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204151</xdr:rowOff>
    </xdr:from>
    <xdr:to>
      <xdr:col>2</xdr:col>
      <xdr:colOff>692150</xdr:colOff>
      <xdr:row>33</xdr:row>
      <xdr:rowOff>305751</xdr:rowOff>
    </xdr:to>
    <xdr:sp macro="" textlink="">
      <xdr:nvSpPr>
        <xdr:cNvPr id="140" name="円/楕円 139"/>
        <xdr:cNvSpPr/>
      </xdr:nvSpPr>
      <xdr:spPr bwMode="auto">
        <a:xfrm>
          <a:off x="2857500" y="612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144478</xdr:rowOff>
    </xdr:from>
    <xdr:ext cx="762000" cy="259045"/>
    <xdr:sp macro="" textlink="">
      <xdr:nvSpPr>
        <xdr:cNvPr id="141" name="テキスト ボックス 140"/>
        <xdr:cNvSpPr txBox="1"/>
      </xdr:nvSpPr>
      <xdr:spPr>
        <a:xfrm>
          <a:off x="2527300" y="58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93,892
89,368
558.23
46,125,979
45,219,231
816,057
28,148,303
56,052,317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150696</xdr:rowOff>
    </xdr:from>
    <xdr:to>
      <xdr:col>6</xdr:col>
      <xdr:colOff>511175</xdr:colOff>
      <xdr:row>32</xdr:row>
      <xdr:rowOff>20531</xdr:rowOff>
    </xdr:to>
    <xdr:cxnSp macro="">
      <xdr:nvCxnSpPr>
        <xdr:cNvPr id="59" name="直線コネクタ 58"/>
        <xdr:cNvCxnSpPr/>
      </xdr:nvCxnSpPr>
      <xdr:spPr>
        <a:xfrm>
          <a:off x="3797300" y="5465646"/>
          <a:ext cx="8382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150696</xdr:rowOff>
    </xdr:from>
    <xdr:to>
      <xdr:col>5</xdr:col>
      <xdr:colOff>358775</xdr:colOff>
      <xdr:row>32</xdr:row>
      <xdr:rowOff>1123</xdr:rowOff>
    </xdr:to>
    <xdr:cxnSp macro="">
      <xdr:nvCxnSpPr>
        <xdr:cNvPr id="62" name="直線コネクタ 61"/>
        <xdr:cNvCxnSpPr/>
      </xdr:nvCxnSpPr>
      <xdr:spPr>
        <a:xfrm flipV="1">
          <a:off x="2908300" y="5465646"/>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113955</xdr:rowOff>
    </xdr:from>
    <xdr:to>
      <xdr:col>5</xdr:col>
      <xdr:colOff>409575</xdr:colOff>
      <xdr:row>35</xdr:row>
      <xdr:rowOff>44105</xdr:rowOff>
    </xdr:to>
    <xdr:sp macro="" textlink="">
      <xdr:nvSpPr>
        <xdr:cNvPr id="63" name="フローチャート : 判断 62"/>
        <xdr:cNvSpPr/>
      </xdr:nvSpPr>
      <xdr:spPr>
        <a:xfrm>
          <a:off x="3746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35232</xdr:rowOff>
    </xdr:from>
    <xdr:ext cx="534377" cy="259045"/>
    <xdr:sp macro="" textlink="">
      <xdr:nvSpPr>
        <xdr:cNvPr id="64" name="テキスト ボックス 63"/>
        <xdr:cNvSpPr txBox="1"/>
      </xdr:nvSpPr>
      <xdr:spPr>
        <a:xfrm>
          <a:off x="3530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1123</xdr:rowOff>
    </xdr:from>
    <xdr:to>
      <xdr:col>4</xdr:col>
      <xdr:colOff>155575</xdr:colOff>
      <xdr:row>32</xdr:row>
      <xdr:rowOff>44351</xdr:rowOff>
    </xdr:to>
    <xdr:cxnSp macro="">
      <xdr:nvCxnSpPr>
        <xdr:cNvPr id="65" name="直線コネクタ 64"/>
        <xdr:cNvCxnSpPr/>
      </xdr:nvCxnSpPr>
      <xdr:spPr>
        <a:xfrm flipV="1">
          <a:off x="2019300" y="5487523"/>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167201</xdr:rowOff>
    </xdr:from>
    <xdr:to>
      <xdr:col>2</xdr:col>
      <xdr:colOff>638175</xdr:colOff>
      <xdr:row>32</xdr:row>
      <xdr:rowOff>44351</xdr:rowOff>
    </xdr:to>
    <xdr:cxnSp macro="">
      <xdr:nvCxnSpPr>
        <xdr:cNvPr id="68" name="直線コネクタ 67"/>
        <xdr:cNvCxnSpPr/>
      </xdr:nvCxnSpPr>
      <xdr:spPr>
        <a:xfrm>
          <a:off x="1130300" y="5482151"/>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141181</xdr:rowOff>
    </xdr:from>
    <xdr:to>
      <xdr:col>6</xdr:col>
      <xdr:colOff>561975</xdr:colOff>
      <xdr:row>32</xdr:row>
      <xdr:rowOff>71331</xdr:rowOff>
    </xdr:to>
    <xdr:sp macro="" textlink="">
      <xdr:nvSpPr>
        <xdr:cNvPr id="78" name="円/楕円 77"/>
        <xdr:cNvSpPr/>
      </xdr:nvSpPr>
      <xdr:spPr>
        <a:xfrm>
          <a:off x="4584700" y="54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164058</xdr:rowOff>
    </xdr:from>
    <xdr:ext cx="534377" cy="259045"/>
    <xdr:sp macro="" textlink="">
      <xdr:nvSpPr>
        <xdr:cNvPr id="79" name="人件費該当値テキスト"/>
        <xdr:cNvSpPr txBox="1"/>
      </xdr:nvSpPr>
      <xdr:spPr>
        <a:xfrm>
          <a:off x="4686300" y="53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90,213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99896</xdr:rowOff>
    </xdr:from>
    <xdr:to>
      <xdr:col>5</xdr:col>
      <xdr:colOff>409575</xdr:colOff>
      <xdr:row>32</xdr:row>
      <xdr:rowOff>30046</xdr:rowOff>
    </xdr:to>
    <xdr:sp macro="" textlink="">
      <xdr:nvSpPr>
        <xdr:cNvPr id="80" name="円/楕円 79"/>
        <xdr:cNvSpPr/>
      </xdr:nvSpPr>
      <xdr:spPr>
        <a:xfrm>
          <a:off x="3746500" y="54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46573</xdr:rowOff>
    </xdr:from>
    <xdr:ext cx="534377" cy="259045"/>
    <xdr:sp macro="" textlink="">
      <xdr:nvSpPr>
        <xdr:cNvPr id="81" name="テキスト ボックス 80"/>
        <xdr:cNvSpPr txBox="1"/>
      </xdr:nvSpPr>
      <xdr:spPr>
        <a:xfrm>
          <a:off x="3530111" y="51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92,019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121773</xdr:rowOff>
    </xdr:from>
    <xdr:to>
      <xdr:col>4</xdr:col>
      <xdr:colOff>206375</xdr:colOff>
      <xdr:row>32</xdr:row>
      <xdr:rowOff>51923</xdr:rowOff>
    </xdr:to>
    <xdr:sp macro="" textlink="">
      <xdr:nvSpPr>
        <xdr:cNvPr id="82" name="円/楕円 81"/>
        <xdr:cNvSpPr/>
      </xdr:nvSpPr>
      <xdr:spPr>
        <a:xfrm>
          <a:off x="2857500" y="54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68450</xdr:rowOff>
    </xdr:from>
    <xdr:ext cx="534377" cy="259045"/>
    <xdr:sp macro="" textlink="">
      <xdr:nvSpPr>
        <xdr:cNvPr id="83" name="テキスト ボックス 82"/>
        <xdr:cNvSpPr txBox="1"/>
      </xdr:nvSpPr>
      <xdr:spPr>
        <a:xfrm>
          <a:off x="2641111" y="52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165001</xdr:rowOff>
    </xdr:from>
    <xdr:to>
      <xdr:col>3</xdr:col>
      <xdr:colOff>3175</xdr:colOff>
      <xdr:row>32</xdr:row>
      <xdr:rowOff>95151</xdr:rowOff>
    </xdr:to>
    <xdr:sp macro="" textlink="">
      <xdr:nvSpPr>
        <xdr:cNvPr id="84" name="円/楕円 83"/>
        <xdr:cNvSpPr/>
      </xdr:nvSpPr>
      <xdr:spPr>
        <a:xfrm>
          <a:off x="1968500" y="5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111678</xdr:rowOff>
    </xdr:from>
    <xdr:ext cx="534377" cy="259045"/>
    <xdr:sp macro="" textlink="">
      <xdr:nvSpPr>
        <xdr:cNvPr id="85" name="テキスト ボックス 84"/>
        <xdr:cNvSpPr txBox="1"/>
      </xdr:nvSpPr>
      <xdr:spPr>
        <a:xfrm>
          <a:off x="1752111" y="52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116401</xdr:rowOff>
    </xdr:from>
    <xdr:to>
      <xdr:col>1</xdr:col>
      <xdr:colOff>485775</xdr:colOff>
      <xdr:row>32</xdr:row>
      <xdr:rowOff>46551</xdr:rowOff>
    </xdr:to>
    <xdr:sp macro="" textlink="">
      <xdr:nvSpPr>
        <xdr:cNvPr id="86" name="円/楕円 85"/>
        <xdr:cNvSpPr/>
      </xdr:nvSpPr>
      <xdr:spPr>
        <a:xfrm>
          <a:off x="1079500" y="54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63078</xdr:rowOff>
    </xdr:from>
    <xdr:ext cx="534377" cy="259045"/>
    <xdr:sp macro="" textlink="">
      <xdr:nvSpPr>
        <xdr:cNvPr id="87" name="テキスト ボックス 86"/>
        <xdr:cNvSpPr txBox="1"/>
      </xdr:nvSpPr>
      <xdr:spPr>
        <a:xfrm>
          <a:off x="863111" y="52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161251</xdr:rowOff>
    </xdr:from>
    <xdr:to>
      <xdr:col>6</xdr:col>
      <xdr:colOff>511175</xdr:colOff>
      <xdr:row>58</xdr:row>
      <xdr:rowOff>161900</xdr:rowOff>
    </xdr:to>
    <xdr:cxnSp macro="">
      <xdr:nvCxnSpPr>
        <xdr:cNvPr id="118" name="直線コネクタ 117"/>
        <xdr:cNvCxnSpPr/>
      </xdr:nvCxnSpPr>
      <xdr:spPr>
        <a:xfrm flipV="1">
          <a:off x="3797300" y="10105351"/>
          <a:ext cx="8382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160961</xdr:rowOff>
    </xdr:from>
    <xdr:to>
      <xdr:col>5</xdr:col>
      <xdr:colOff>358775</xdr:colOff>
      <xdr:row>58</xdr:row>
      <xdr:rowOff>161900</xdr:rowOff>
    </xdr:to>
    <xdr:cxnSp macro="">
      <xdr:nvCxnSpPr>
        <xdr:cNvPr id="121" name="直線コネクタ 120"/>
        <xdr:cNvCxnSpPr/>
      </xdr:nvCxnSpPr>
      <xdr:spPr>
        <a:xfrm>
          <a:off x="2908300" y="10105061"/>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85578</xdr:rowOff>
    </xdr:from>
    <xdr:to>
      <xdr:col>5</xdr:col>
      <xdr:colOff>409575</xdr:colOff>
      <xdr:row>59</xdr:row>
      <xdr:rowOff>15728</xdr:rowOff>
    </xdr:to>
    <xdr:sp macro="" textlink="">
      <xdr:nvSpPr>
        <xdr:cNvPr id="122" name="フローチャート : 判断 121"/>
        <xdr:cNvSpPr/>
      </xdr:nvSpPr>
      <xdr:spPr>
        <a:xfrm>
          <a:off x="3746500" y="1002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32255</xdr:rowOff>
    </xdr:from>
    <xdr:ext cx="534377" cy="259045"/>
    <xdr:sp macro="" textlink="">
      <xdr:nvSpPr>
        <xdr:cNvPr id="123" name="テキスト ボックス 122"/>
        <xdr:cNvSpPr txBox="1"/>
      </xdr:nvSpPr>
      <xdr:spPr>
        <a:xfrm>
          <a:off x="3530111" y="98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160961</xdr:rowOff>
    </xdr:from>
    <xdr:to>
      <xdr:col>4</xdr:col>
      <xdr:colOff>155575</xdr:colOff>
      <xdr:row>58</xdr:row>
      <xdr:rowOff>162447</xdr:rowOff>
    </xdr:to>
    <xdr:cxnSp macro="">
      <xdr:nvCxnSpPr>
        <xdr:cNvPr id="124" name="直線コネクタ 123"/>
        <xdr:cNvCxnSpPr/>
      </xdr:nvCxnSpPr>
      <xdr:spPr>
        <a:xfrm flipV="1">
          <a:off x="2019300" y="10105061"/>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162447</xdr:rowOff>
    </xdr:from>
    <xdr:to>
      <xdr:col>2</xdr:col>
      <xdr:colOff>638175</xdr:colOff>
      <xdr:row>58</xdr:row>
      <xdr:rowOff>167642</xdr:rowOff>
    </xdr:to>
    <xdr:cxnSp macro="">
      <xdr:nvCxnSpPr>
        <xdr:cNvPr id="127" name="直線コネクタ 126"/>
        <xdr:cNvCxnSpPr/>
      </xdr:nvCxnSpPr>
      <xdr:spPr>
        <a:xfrm flipV="1">
          <a:off x="1130300" y="10106547"/>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110451</xdr:rowOff>
    </xdr:from>
    <xdr:to>
      <xdr:col>6</xdr:col>
      <xdr:colOff>561975</xdr:colOff>
      <xdr:row>59</xdr:row>
      <xdr:rowOff>40601</xdr:rowOff>
    </xdr:to>
    <xdr:sp macro="" textlink="">
      <xdr:nvSpPr>
        <xdr:cNvPr id="137" name="円/楕円 136"/>
        <xdr:cNvSpPr/>
      </xdr:nvSpPr>
      <xdr:spPr>
        <a:xfrm>
          <a:off x="4584700" y="100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111100</xdr:rowOff>
    </xdr:from>
    <xdr:to>
      <xdr:col>5</xdr:col>
      <xdr:colOff>409575</xdr:colOff>
      <xdr:row>59</xdr:row>
      <xdr:rowOff>41250</xdr:rowOff>
    </xdr:to>
    <xdr:sp macro="" textlink="">
      <xdr:nvSpPr>
        <xdr:cNvPr id="139" name="円/楕円 138"/>
        <xdr:cNvSpPr/>
      </xdr:nvSpPr>
      <xdr:spPr>
        <a:xfrm>
          <a:off x="3746500" y="100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32377</xdr:rowOff>
    </xdr:from>
    <xdr:ext cx="534377" cy="259045"/>
    <xdr:sp macro="" textlink="">
      <xdr:nvSpPr>
        <xdr:cNvPr id="140" name="テキスト ボックス 139"/>
        <xdr:cNvSpPr txBox="1"/>
      </xdr:nvSpPr>
      <xdr:spPr>
        <a:xfrm>
          <a:off x="3530111" y="101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110161</xdr:rowOff>
    </xdr:from>
    <xdr:to>
      <xdr:col>4</xdr:col>
      <xdr:colOff>206375</xdr:colOff>
      <xdr:row>59</xdr:row>
      <xdr:rowOff>40311</xdr:rowOff>
    </xdr:to>
    <xdr:sp macro="" textlink="">
      <xdr:nvSpPr>
        <xdr:cNvPr id="141" name="円/楕円 140"/>
        <xdr:cNvSpPr/>
      </xdr:nvSpPr>
      <xdr:spPr>
        <a:xfrm>
          <a:off x="2857500" y="100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31438</xdr:rowOff>
    </xdr:from>
    <xdr:ext cx="534377" cy="259045"/>
    <xdr:sp macro="" textlink="">
      <xdr:nvSpPr>
        <xdr:cNvPr id="142" name="テキスト ボックス 141"/>
        <xdr:cNvSpPr txBox="1"/>
      </xdr:nvSpPr>
      <xdr:spPr>
        <a:xfrm>
          <a:off x="2641111" y="101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111647</xdr:rowOff>
    </xdr:from>
    <xdr:to>
      <xdr:col>3</xdr:col>
      <xdr:colOff>3175</xdr:colOff>
      <xdr:row>59</xdr:row>
      <xdr:rowOff>41797</xdr:rowOff>
    </xdr:to>
    <xdr:sp macro="" textlink="">
      <xdr:nvSpPr>
        <xdr:cNvPr id="143" name="円/楕円 142"/>
        <xdr:cNvSpPr/>
      </xdr:nvSpPr>
      <xdr:spPr>
        <a:xfrm>
          <a:off x="1968500" y="100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32924</xdr:rowOff>
    </xdr:from>
    <xdr:ext cx="534377" cy="259045"/>
    <xdr:sp macro="" textlink="">
      <xdr:nvSpPr>
        <xdr:cNvPr id="144" name="テキスト ボックス 143"/>
        <xdr:cNvSpPr txBox="1"/>
      </xdr:nvSpPr>
      <xdr:spPr>
        <a:xfrm>
          <a:off x="1752111" y="1014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116842</xdr:rowOff>
    </xdr:from>
    <xdr:to>
      <xdr:col>1</xdr:col>
      <xdr:colOff>485775</xdr:colOff>
      <xdr:row>59</xdr:row>
      <xdr:rowOff>46992</xdr:rowOff>
    </xdr:to>
    <xdr:sp macro="" textlink="">
      <xdr:nvSpPr>
        <xdr:cNvPr id="145" name="円/楕円 144"/>
        <xdr:cNvSpPr/>
      </xdr:nvSpPr>
      <xdr:spPr>
        <a:xfrm>
          <a:off x="1079500" y="100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38119</xdr:rowOff>
    </xdr:from>
    <xdr:ext cx="534377" cy="259045"/>
    <xdr:sp macro="" textlink="">
      <xdr:nvSpPr>
        <xdr:cNvPr id="146" name="テキスト ボックス 145"/>
        <xdr:cNvSpPr txBox="1"/>
      </xdr:nvSpPr>
      <xdr:spPr>
        <a:xfrm>
          <a:off x="863111" y="101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108567</xdr:rowOff>
    </xdr:from>
    <xdr:to>
      <xdr:col>6</xdr:col>
      <xdr:colOff>511175</xdr:colOff>
      <xdr:row>76</xdr:row>
      <xdr:rowOff>111071</xdr:rowOff>
    </xdr:to>
    <xdr:cxnSp macro="">
      <xdr:nvCxnSpPr>
        <xdr:cNvPr id="177" name="直線コネクタ 176"/>
        <xdr:cNvCxnSpPr/>
      </xdr:nvCxnSpPr>
      <xdr:spPr>
        <a:xfrm>
          <a:off x="3797300" y="13138767"/>
          <a:ext cx="8382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126746</xdr:rowOff>
    </xdr:from>
    <xdr:to>
      <xdr:col>5</xdr:col>
      <xdr:colOff>358775</xdr:colOff>
      <xdr:row>76</xdr:row>
      <xdr:rowOff>108567</xdr:rowOff>
    </xdr:to>
    <xdr:cxnSp macro="">
      <xdr:nvCxnSpPr>
        <xdr:cNvPr id="180" name="直線コネクタ 179"/>
        <xdr:cNvCxnSpPr/>
      </xdr:nvCxnSpPr>
      <xdr:spPr>
        <a:xfrm>
          <a:off x="2908300" y="12985496"/>
          <a:ext cx="889000" cy="15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127762</xdr:rowOff>
    </xdr:from>
    <xdr:to>
      <xdr:col>5</xdr:col>
      <xdr:colOff>409575</xdr:colOff>
      <xdr:row>76</xdr:row>
      <xdr:rowOff>57913</xdr:rowOff>
    </xdr:to>
    <xdr:sp macro="" textlink="">
      <xdr:nvSpPr>
        <xdr:cNvPr id="181" name="フローチャート : 判断 180"/>
        <xdr:cNvSpPr/>
      </xdr:nvSpPr>
      <xdr:spPr>
        <a:xfrm>
          <a:off x="3746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74439</xdr:rowOff>
    </xdr:from>
    <xdr:ext cx="469744" cy="259045"/>
    <xdr:sp macro="" textlink="">
      <xdr:nvSpPr>
        <xdr:cNvPr id="182" name="テキスト ボックス 181"/>
        <xdr:cNvSpPr txBox="1"/>
      </xdr:nvSpPr>
      <xdr:spPr>
        <a:xfrm>
          <a:off x="3562427" y="127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126746</xdr:rowOff>
    </xdr:from>
    <xdr:to>
      <xdr:col>4</xdr:col>
      <xdr:colOff>155575</xdr:colOff>
      <xdr:row>76</xdr:row>
      <xdr:rowOff>72644</xdr:rowOff>
    </xdr:to>
    <xdr:cxnSp macro="">
      <xdr:nvCxnSpPr>
        <xdr:cNvPr id="183" name="直線コネクタ 182"/>
        <xdr:cNvCxnSpPr/>
      </xdr:nvCxnSpPr>
      <xdr:spPr>
        <a:xfrm flipV="1">
          <a:off x="2019300" y="12985496"/>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83765</xdr:rowOff>
    </xdr:from>
    <xdr:ext cx="469744" cy="259045"/>
    <xdr:sp macro="" textlink="">
      <xdr:nvSpPr>
        <xdr:cNvPr id="185" name="テキスト ボックス 184"/>
        <xdr:cNvSpPr txBox="1"/>
      </xdr:nvSpPr>
      <xdr:spPr>
        <a:xfrm>
          <a:off x="2673427" y="131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62738</xdr:rowOff>
    </xdr:from>
    <xdr:to>
      <xdr:col>2</xdr:col>
      <xdr:colOff>638175</xdr:colOff>
      <xdr:row>76</xdr:row>
      <xdr:rowOff>72644</xdr:rowOff>
    </xdr:to>
    <xdr:cxnSp macro="">
      <xdr:nvCxnSpPr>
        <xdr:cNvPr id="186" name="直線コネクタ 185"/>
        <xdr:cNvCxnSpPr/>
      </xdr:nvCxnSpPr>
      <xdr:spPr>
        <a:xfrm>
          <a:off x="1130300" y="12921488"/>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141895</xdr:rowOff>
    </xdr:from>
    <xdr:ext cx="469744" cy="259045"/>
    <xdr:sp macro="" textlink="">
      <xdr:nvSpPr>
        <xdr:cNvPr id="188" name="テキスト ボックス 187"/>
        <xdr:cNvSpPr txBox="1"/>
      </xdr:nvSpPr>
      <xdr:spPr>
        <a:xfrm>
          <a:off x="1784427" y="131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167040</xdr:rowOff>
    </xdr:from>
    <xdr:ext cx="469744" cy="259045"/>
    <xdr:sp macro="" textlink="">
      <xdr:nvSpPr>
        <xdr:cNvPr id="190" name="テキスト ボックス 189"/>
        <xdr:cNvSpPr txBox="1"/>
      </xdr:nvSpPr>
      <xdr:spPr>
        <a:xfrm>
          <a:off x="895427"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60271</xdr:rowOff>
    </xdr:from>
    <xdr:to>
      <xdr:col>6</xdr:col>
      <xdr:colOff>561975</xdr:colOff>
      <xdr:row>76</xdr:row>
      <xdr:rowOff>161871</xdr:rowOff>
    </xdr:to>
    <xdr:sp macro="" textlink="">
      <xdr:nvSpPr>
        <xdr:cNvPr id="196" name="円/楕円 195"/>
        <xdr:cNvSpPr/>
      </xdr:nvSpPr>
      <xdr:spPr>
        <a:xfrm>
          <a:off x="4584700" y="130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83148</xdr:rowOff>
    </xdr:from>
    <xdr:ext cx="469744" cy="259045"/>
    <xdr:sp macro="" textlink="">
      <xdr:nvSpPr>
        <xdr:cNvPr id="197" name="維持補修費該当値テキスト"/>
        <xdr:cNvSpPr txBox="1"/>
      </xdr:nvSpPr>
      <xdr:spPr>
        <a:xfrm>
          <a:off x="4686300" y="1294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57767</xdr:rowOff>
    </xdr:from>
    <xdr:to>
      <xdr:col>5</xdr:col>
      <xdr:colOff>409575</xdr:colOff>
      <xdr:row>76</xdr:row>
      <xdr:rowOff>159367</xdr:rowOff>
    </xdr:to>
    <xdr:sp macro="" textlink="">
      <xdr:nvSpPr>
        <xdr:cNvPr id="198" name="円/楕円 197"/>
        <xdr:cNvSpPr/>
      </xdr:nvSpPr>
      <xdr:spPr>
        <a:xfrm>
          <a:off x="3746500" y="130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150494</xdr:rowOff>
    </xdr:from>
    <xdr:ext cx="469744" cy="259045"/>
    <xdr:sp macro="" textlink="">
      <xdr:nvSpPr>
        <xdr:cNvPr id="199" name="テキスト ボックス 198"/>
        <xdr:cNvSpPr txBox="1"/>
      </xdr:nvSpPr>
      <xdr:spPr>
        <a:xfrm>
          <a:off x="3562427" y="131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75946</xdr:rowOff>
    </xdr:from>
    <xdr:to>
      <xdr:col>4</xdr:col>
      <xdr:colOff>206375</xdr:colOff>
      <xdr:row>76</xdr:row>
      <xdr:rowOff>6096</xdr:rowOff>
    </xdr:to>
    <xdr:sp macro="" textlink="">
      <xdr:nvSpPr>
        <xdr:cNvPr id="200" name="円/楕円 199"/>
        <xdr:cNvSpPr/>
      </xdr:nvSpPr>
      <xdr:spPr>
        <a:xfrm>
          <a:off x="2857500" y="129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22623</xdr:rowOff>
    </xdr:from>
    <xdr:ext cx="469744" cy="259045"/>
    <xdr:sp macro="" textlink="">
      <xdr:nvSpPr>
        <xdr:cNvPr id="201" name="テキスト ボックス 200"/>
        <xdr:cNvSpPr txBox="1"/>
      </xdr:nvSpPr>
      <xdr:spPr>
        <a:xfrm>
          <a:off x="2673427" y="1270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21844</xdr:rowOff>
    </xdr:from>
    <xdr:to>
      <xdr:col>3</xdr:col>
      <xdr:colOff>3175</xdr:colOff>
      <xdr:row>76</xdr:row>
      <xdr:rowOff>123444</xdr:rowOff>
    </xdr:to>
    <xdr:sp macro="" textlink="">
      <xdr:nvSpPr>
        <xdr:cNvPr id="202" name="円/楕円 201"/>
        <xdr:cNvSpPr/>
      </xdr:nvSpPr>
      <xdr:spPr>
        <a:xfrm>
          <a:off x="1968500" y="130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139971</xdr:rowOff>
    </xdr:from>
    <xdr:ext cx="469744" cy="259045"/>
    <xdr:sp macro="" textlink="">
      <xdr:nvSpPr>
        <xdr:cNvPr id="203" name="テキスト ボックス 202"/>
        <xdr:cNvSpPr txBox="1"/>
      </xdr:nvSpPr>
      <xdr:spPr>
        <a:xfrm>
          <a:off x="1784427" y="128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11938</xdr:rowOff>
    </xdr:from>
    <xdr:to>
      <xdr:col>1</xdr:col>
      <xdr:colOff>485775</xdr:colOff>
      <xdr:row>75</xdr:row>
      <xdr:rowOff>113538</xdr:rowOff>
    </xdr:to>
    <xdr:sp macro="" textlink="">
      <xdr:nvSpPr>
        <xdr:cNvPr id="204" name="円/楕円 203"/>
        <xdr:cNvSpPr/>
      </xdr:nvSpPr>
      <xdr:spPr>
        <a:xfrm>
          <a:off x="1079500" y="128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130065</xdr:rowOff>
    </xdr:from>
    <xdr:ext cx="469744" cy="259045"/>
    <xdr:sp macro="" textlink="">
      <xdr:nvSpPr>
        <xdr:cNvPr id="205" name="テキスト ボックス 204"/>
        <xdr:cNvSpPr txBox="1"/>
      </xdr:nvSpPr>
      <xdr:spPr>
        <a:xfrm>
          <a:off x="895427" y="1264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51460</xdr:rowOff>
    </xdr:from>
    <xdr:to>
      <xdr:col>6</xdr:col>
      <xdr:colOff>511175</xdr:colOff>
      <xdr:row>95</xdr:row>
      <xdr:rowOff>99758</xdr:rowOff>
    </xdr:to>
    <xdr:cxnSp macro="">
      <xdr:nvCxnSpPr>
        <xdr:cNvPr id="235" name="直線コネクタ 234"/>
        <xdr:cNvCxnSpPr/>
      </xdr:nvCxnSpPr>
      <xdr:spPr>
        <a:xfrm flipV="1">
          <a:off x="3797300" y="16339210"/>
          <a:ext cx="8382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99758</xdr:rowOff>
    </xdr:from>
    <xdr:to>
      <xdr:col>5</xdr:col>
      <xdr:colOff>358775</xdr:colOff>
      <xdr:row>95</xdr:row>
      <xdr:rowOff>117766</xdr:rowOff>
    </xdr:to>
    <xdr:cxnSp macro="">
      <xdr:nvCxnSpPr>
        <xdr:cNvPr id="238" name="直線コネクタ 237"/>
        <xdr:cNvCxnSpPr/>
      </xdr:nvCxnSpPr>
      <xdr:spPr>
        <a:xfrm flipV="1">
          <a:off x="2908300" y="16387508"/>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148565</xdr:rowOff>
    </xdr:from>
    <xdr:to>
      <xdr:col>5</xdr:col>
      <xdr:colOff>409575</xdr:colOff>
      <xdr:row>96</xdr:row>
      <xdr:rowOff>78715</xdr:rowOff>
    </xdr:to>
    <xdr:sp macro="" textlink="">
      <xdr:nvSpPr>
        <xdr:cNvPr id="239" name="フローチャート : 判断 238"/>
        <xdr:cNvSpPr/>
      </xdr:nvSpPr>
      <xdr:spPr>
        <a:xfrm>
          <a:off x="3746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69842</xdr:rowOff>
    </xdr:from>
    <xdr:ext cx="534377" cy="259045"/>
    <xdr:sp macro="" textlink="">
      <xdr:nvSpPr>
        <xdr:cNvPr id="240" name="テキスト ボックス 239"/>
        <xdr:cNvSpPr txBox="1"/>
      </xdr:nvSpPr>
      <xdr:spPr>
        <a:xfrm>
          <a:off x="3530111" y="165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117766</xdr:rowOff>
    </xdr:from>
    <xdr:to>
      <xdr:col>4</xdr:col>
      <xdr:colOff>155575</xdr:colOff>
      <xdr:row>95</xdr:row>
      <xdr:rowOff>164173</xdr:rowOff>
    </xdr:to>
    <xdr:cxnSp macro="">
      <xdr:nvCxnSpPr>
        <xdr:cNvPr id="241" name="直線コネクタ 240"/>
        <xdr:cNvCxnSpPr/>
      </xdr:nvCxnSpPr>
      <xdr:spPr>
        <a:xfrm flipV="1">
          <a:off x="2019300" y="16405516"/>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105236</xdr:rowOff>
    </xdr:from>
    <xdr:ext cx="534377" cy="259045"/>
    <xdr:sp macro="" textlink="">
      <xdr:nvSpPr>
        <xdr:cNvPr id="243" name="テキスト ボックス 242"/>
        <xdr:cNvSpPr txBox="1"/>
      </xdr:nvSpPr>
      <xdr:spPr>
        <a:xfrm>
          <a:off x="2641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164173</xdr:rowOff>
    </xdr:from>
    <xdr:to>
      <xdr:col>2</xdr:col>
      <xdr:colOff>638175</xdr:colOff>
      <xdr:row>96</xdr:row>
      <xdr:rowOff>12788</xdr:rowOff>
    </xdr:to>
    <xdr:cxnSp macro="">
      <xdr:nvCxnSpPr>
        <xdr:cNvPr id="244" name="直線コネクタ 243"/>
        <xdr:cNvCxnSpPr/>
      </xdr:nvCxnSpPr>
      <xdr:spPr>
        <a:xfrm flipV="1">
          <a:off x="1130300" y="16451923"/>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161701</xdr:rowOff>
    </xdr:from>
    <xdr:ext cx="534377" cy="259045"/>
    <xdr:sp macro="" textlink="">
      <xdr:nvSpPr>
        <xdr:cNvPr id="246" name="テキスト ボックス 245"/>
        <xdr:cNvSpPr txBox="1"/>
      </xdr:nvSpPr>
      <xdr:spPr>
        <a:xfrm>
          <a:off x="1752111" y="166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139704</xdr:rowOff>
    </xdr:from>
    <xdr:ext cx="534377" cy="259045"/>
    <xdr:sp macro="" textlink="">
      <xdr:nvSpPr>
        <xdr:cNvPr id="248" name="テキスト ボックス 247"/>
        <xdr:cNvSpPr txBox="1"/>
      </xdr:nvSpPr>
      <xdr:spPr>
        <a:xfrm>
          <a:off x="863111" y="165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660</xdr:rowOff>
    </xdr:from>
    <xdr:to>
      <xdr:col>6</xdr:col>
      <xdr:colOff>561975</xdr:colOff>
      <xdr:row>95</xdr:row>
      <xdr:rowOff>102260</xdr:rowOff>
    </xdr:to>
    <xdr:sp macro="" textlink="">
      <xdr:nvSpPr>
        <xdr:cNvPr id="254" name="円/楕円 253"/>
        <xdr:cNvSpPr/>
      </xdr:nvSpPr>
      <xdr:spPr>
        <a:xfrm>
          <a:off x="4584700" y="162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23537</xdr:rowOff>
    </xdr:from>
    <xdr:ext cx="534377" cy="259045"/>
    <xdr:sp macro="" textlink="">
      <xdr:nvSpPr>
        <xdr:cNvPr id="255" name="扶助費該当値テキスト"/>
        <xdr:cNvSpPr txBox="1"/>
      </xdr:nvSpPr>
      <xdr:spPr>
        <a:xfrm>
          <a:off x="4686300" y="1613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83,448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48958</xdr:rowOff>
    </xdr:from>
    <xdr:to>
      <xdr:col>5</xdr:col>
      <xdr:colOff>409575</xdr:colOff>
      <xdr:row>95</xdr:row>
      <xdr:rowOff>150558</xdr:rowOff>
    </xdr:to>
    <xdr:sp macro="" textlink="">
      <xdr:nvSpPr>
        <xdr:cNvPr id="256" name="円/楕円 255"/>
        <xdr:cNvSpPr/>
      </xdr:nvSpPr>
      <xdr:spPr>
        <a:xfrm>
          <a:off x="3746500" y="163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167085</xdr:rowOff>
    </xdr:from>
    <xdr:ext cx="534377" cy="259045"/>
    <xdr:sp macro="" textlink="">
      <xdr:nvSpPr>
        <xdr:cNvPr id="257" name="テキスト ボックス 256"/>
        <xdr:cNvSpPr txBox="1"/>
      </xdr:nvSpPr>
      <xdr:spPr>
        <a:xfrm>
          <a:off x="3530111" y="161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79,645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66966</xdr:rowOff>
    </xdr:from>
    <xdr:to>
      <xdr:col>4</xdr:col>
      <xdr:colOff>206375</xdr:colOff>
      <xdr:row>95</xdr:row>
      <xdr:rowOff>168566</xdr:rowOff>
    </xdr:to>
    <xdr:sp macro="" textlink="">
      <xdr:nvSpPr>
        <xdr:cNvPr id="258" name="円/楕円 257"/>
        <xdr:cNvSpPr/>
      </xdr:nvSpPr>
      <xdr:spPr>
        <a:xfrm>
          <a:off x="2857500" y="1635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13643</xdr:rowOff>
    </xdr:from>
    <xdr:ext cx="534377" cy="259045"/>
    <xdr:sp macro="" textlink="">
      <xdr:nvSpPr>
        <xdr:cNvPr id="259" name="テキスト ボックス 258"/>
        <xdr:cNvSpPr txBox="1"/>
      </xdr:nvSpPr>
      <xdr:spPr>
        <a:xfrm>
          <a:off x="2641111" y="161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78,227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113373</xdr:rowOff>
    </xdr:from>
    <xdr:to>
      <xdr:col>3</xdr:col>
      <xdr:colOff>3175</xdr:colOff>
      <xdr:row>96</xdr:row>
      <xdr:rowOff>43523</xdr:rowOff>
    </xdr:to>
    <xdr:sp macro="" textlink="">
      <xdr:nvSpPr>
        <xdr:cNvPr id="260" name="円/楕円 259"/>
        <xdr:cNvSpPr/>
      </xdr:nvSpPr>
      <xdr:spPr>
        <a:xfrm>
          <a:off x="1968500" y="16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60050</xdr:rowOff>
    </xdr:from>
    <xdr:ext cx="534377" cy="259045"/>
    <xdr:sp macro="" textlink="">
      <xdr:nvSpPr>
        <xdr:cNvPr id="261" name="テキスト ボックス 260"/>
        <xdr:cNvSpPr txBox="1"/>
      </xdr:nvSpPr>
      <xdr:spPr>
        <a:xfrm>
          <a:off x="1752111" y="161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133438</xdr:rowOff>
    </xdr:from>
    <xdr:to>
      <xdr:col>1</xdr:col>
      <xdr:colOff>485775</xdr:colOff>
      <xdr:row>96</xdr:row>
      <xdr:rowOff>63588</xdr:rowOff>
    </xdr:to>
    <xdr:sp macro="" textlink="">
      <xdr:nvSpPr>
        <xdr:cNvPr id="262" name="円/楕円 261"/>
        <xdr:cNvSpPr/>
      </xdr:nvSpPr>
      <xdr:spPr>
        <a:xfrm>
          <a:off x="1079500" y="164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80115</xdr:rowOff>
    </xdr:from>
    <xdr:ext cx="534377" cy="259045"/>
    <xdr:sp macro="" textlink="">
      <xdr:nvSpPr>
        <xdr:cNvPr id="263" name="テキスト ボックス 262"/>
        <xdr:cNvSpPr txBox="1"/>
      </xdr:nvSpPr>
      <xdr:spPr>
        <a:xfrm>
          <a:off x="863111" y="161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115481</xdr:rowOff>
    </xdr:from>
    <xdr:to>
      <xdr:col>15</xdr:col>
      <xdr:colOff>180975</xdr:colOff>
      <xdr:row>36</xdr:row>
      <xdr:rowOff>134176</xdr:rowOff>
    </xdr:to>
    <xdr:cxnSp macro="">
      <xdr:nvCxnSpPr>
        <xdr:cNvPr id="292" name="直線コネクタ 291"/>
        <xdr:cNvCxnSpPr/>
      </xdr:nvCxnSpPr>
      <xdr:spPr>
        <a:xfrm>
          <a:off x="9639300" y="6116231"/>
          <a:ext cx="8382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106121</xdr:rowOff>
    </xdr:from>
    <xdr:to>
      <xdr:col>14</xdr:col>
      <xdr:colOff>28575</xdr:colOff>
      <xdr:row>35</xdr:row>
      <xdr:rowOff>115481</xdr:rowOff>
    </xdr:to>
    <xdr:cxnSp macro="">
      <xdr:nvCxnSpPr>
        <xdr:cNvPr id="295" name="直線コネクタ 294"/>
        <xdr:cNvCxnSpPr/>
      </xdr:nvCxnSpPr>
      <xdr:spPr>
        <a:xfrm>
          <a:off x="8750300" y="6106871"/>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133667</xdr:rowOff>
    </xdr:from>
    <xdr:to>
      <xdr:col>14</xdr:col>
      <xdr:colOff>79375</xdr:colOff>
      <xdr:row>35</xdr:row>
      <xdr:rowOff>63817</xdr:rowOff>
    </xdr:to>
    <xdr:sp macro="" textlink="">
      <xdr:nvSpPr>
        <xdr:cNvPr id="296" name="フローチャート : 判断 295"/>
        <xdr:cNvSpPr/>
      </xdr:nvSpPr>
      <xdr:spPr>
        <a:xfrm>
          <a:off x="9588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80344</xdr:rowOff>
    </xdr:from>
    <xdr:ext cx="534377" cy="259045"/>
    <xdr:sp macro="" textlink="">
      <xdr:nvSpPr>
        <xdr:cNvPr id="297" name="テキスト ボックス 296"/>
        <xdr:cNvSpPr txBox="1"/>
      </xdr:nvSpPr>
      <xdr:spPr>
        <a:xfrm>
          <a:off x="9372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106121</xdr:rowOff>
    </xdr:from>
    <xdr:to>
      <xdr:col>12</xdr:col>
      <xdr:colOff>511175</xdr:colOff>
      <xdr:row>36</xdr:row>
      <xdr:rowOff>3873</xdr:rowOff>
    </xdr:to>
    <xdr:cxnSp macro="">
      <xdr:nvCxnSpPr>
        <xdr:cNvPr id="298" name="直線コネクタ 297"/>
        <xdr:cNvCxnSpPr/>
      </xdr:nvCxnSpPr>
      <xdr:spPr>
        <a:xfrm flipV="1">
          <a:off x="7861300" y="6106871"/>
          <a:ext cx="889000" cy="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148366</xdr:rowOff>
    </xdr:from>
    <xdr:ext cx="534377" cy="259045"/>
    <xdr:sp macro="" textlink="">
      <xdr:nvSpPr>
        <xdr:cNvPr id="300" name="テキスト ボックス 299"/>
        <xdr:cNvSpPr txBox="1"/>
      </xdr:nvSpPr>
      <xdr:spPr>
        <a:xfrm>
          <a:off x="8483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127368</xdr:rowOff>
    </xdr:from>
    <xdr:to>
      <xdr:col>11</xdr:col>
      <xdr:colOff>307975</xdr:colOff>
      <xdr:row>36</xdr:row>
      <xdr:rowOff>3873</xdr:rowOff>
    </xdr:to>
    <xdr:cxnSp macro="">
      <xdr:nvCxnSpPr>
        <xdr:cNvPr id="301" name="直線コネクタ 300"/>
        <xdr:cNvCxnSpPr/>
      </xdr:nvCxnSpPr>
      <xdr:spPr>
        <a:xfrm>
          <a:off x="6972300" y="6128118"/>
          <a:ext cx="889000" cy="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12996</xdr:rowOff>
    </xdr:from>
    <xdr:ext cx="534377" cy="259045"/>
    <xdr:sp macro="" textlink="">
      <xdr:nvSpPr>
        <xdr:cNvPr id="305" name="テキスト ボックス 304"/>
        <xdr:cNvSpPr txBox="1"/>
      </xdr:nvSpPr>
      <xdr:spPr>
        <a:xfrm>
          <a:off x="6705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83376</xdr:rowOff>
    </xdr:from>
    <xdr:to>
      <xdr:col>15</xdr:col>
      <xdr:colOff>231775</xdr:colOff>
      <xdr:row>37</xdr:row>
      <xdr:rowOff>13526</xdr:rowOff>
    </xdr:to>
    <xdr:sp macro="" textlink="">
      <xdr:nvSpPr>
        <xdr:cNvPr id="311" name="円/楕円 310"/>
        <xdr:cNvSpPr/>
      </xdr:nvSpPr>
      <xdr:spPr>
        <a:xfrm>
          <a:off x="10426700" y="62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61803</xdr:rowOff>
    </xdr:from>
    <xdr:ext cx="534377" cy="259045"/>
    <xdr:sp macro="" textlink="">
      <xdr:nvSpPr>
        <xdr:cNvPr id="312" name="補助費等該当値テキスト"/>
        <xdr:cNvSpPr txBox="1"/>
      </xdr:nvSpPr>
      <xdr:spPr>
        <a:xfrm>
          <a:off x="10528300" y="62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33,435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64681</xdr:rowOff>
    </xdr:from>
    <xdr:to>
      <xdr:col>14</xdr:col>
      <xdr:colOff>79375</xdr:colOff>
      <xdr:row>35</xdr:row>
      <xdr:rowOff>166281</xdr:rowOff>
    </xdr:to>
    <xdr:sp macro="" textlink="">
      <xdr:nvSpPr>
        <xdr:cNvPr id="313" name="円/楕円 312"/>
        <xdr:cNvSpPr/>
      </xdr:nvSpPr>
      <xdr:spPr>
        <a:xfrm>
          <a:off x="9588500" y="60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157408</xdr:rowOff>
    </xdr:from>
    <xdr:ext cx="534377" cy="259045"/>
    <xdr:sp macro="" textlink="">
      <xdr:nvSpPr>
        <xdr:cNvPr id="314" name="テキスト ボックス 313"/>
        <xdr:cNvSpPr txBox="1"/>
      </xdr:nvSpPr>
      <xdr:spPr>
        <a:xfrm>
          <a:off x="9372111" y="61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55321</xdr:rowOff>
    </xdr:from>
    <xdr:to>
      <xdr:col>12</xdr:col>
      <xdr:colOff>561975</xdr:colOff>
      <xdr:row>35</xdr:row>
      <xdr:rowOff>156921</xdr:rowOff>
    </xdr:to>
    <xdr:sp macro="" textlink="">
      <xdr:nvSpPr>
        <xdr:cNvPr id="315" name="円/楕円 314"/>
        <xdr:cNvSpPr/>
      </xdr:nvSpPr>
      <xdr:spPr>
        <a:xfrm>
          <a:off x="8699500" y="60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1998</xdr:rowOff>
    </xdr:from>
    <xdr:ext cx="534377" cy="259045"/>
    <xdr:sp macro="" textlink="">
      <xdr:nvSpPr>
        <xdr:cNvPr id="316" name="テキスト ボックス 315"/>
        <xdr:cNvSpPr txBox="1"/>
      </xdr:nvSpPr>
      <xdr:spPr>
        <a:xfrm>
          <a:off x="8483111" y="58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124523</xdr:rowOff>
    </xdr:from>
    <xdr:to>
      <xdr:col>11</xdr:col>
      <xdr:colOff>358775</xdr:colOff>
      <xdr:row>36</xdr:row>
      <xdr:rowOff>54673</xdr:rowOff>
    </xdr:to>
    <xdr:sp macro="" textlink="">
      <xdr:nvSpPr>
        <xdr:cNvPr id="317" name="円/楕円 316"/>
        <xdr:cNvSpPr/>
      </xdr:nvSpPr>
      <xdr:spPr>
        <a:xfrm>
          <a:off x="7810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45800</xdr:rowOff>
    </xdr:from>
    <xdr:ext cx="534377" cy="259045"/>
    <xdr:sp macro="" textlink="">
      <xdr:nvSpPr>
        <xdr:cNvPr id="318" name="テキスト ボックス 317"/>
        <xdr:cNvSpPr txBox="1"/>
      </xdr:nvSpPr>
      <xdr:spPr>
        <a:xfrm>
          <a:off x="7594111" y="62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76568</xdr:rowOff>
    </xdr:from>
    <xdr:to>
      <xdr:col>10</xdr:col>
      <xdr:colOff>155575</xdr:colOff>
      <xdr:row>36</xdr:row>
      <xdr:rowOff>6718</xdr:rowOff>
    </xdr:to>
    <xdr:sp macro="" textlink="">
      <xdr:nvSpPr>
        <xdr:cNvPr id="319" name="円/楕円 318"/>
        <xdr:cNvSpPr/>
      </xdr:nvSpPr>
      <xdr:spPr>
        <a:xfrm>
          <a:off x="6921500" y="607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23245</xdr:rowOff>
    </xdr:from>
    <xdr:ext cx="534377" cy="259045"/>
    <xdr:sp macro="" textlink="">
      <xdr:nvSpPr>
        <xdr:cNvPr id="320" name="テキスト ボックス 319"/>
        <xdr:cNvSpPr txBox="1"/>
      </xdr:nvSpPr>
      <xdr:spPr>
        <a:xfrm>
          <a:off x="6705111" y="585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26719</xdr:rowOff>
    </xdr:from>
    <xdr:to>
      <xdr:col>15</xdr:col>
      <xdr:colOff>180975</xdr:colOff>
      <xdr:row>59</xdr:row>
      <xdr:rowOff>52502</xdr:rowOff>
    </xdr:to>
    <xdr:cxnSp macro="">
      <xdr:nvCxnSpPr>
        <xdr:cNvPr id="351" name="直線コネクタ 350"/>
        <xdr:cNvCxnSpPr/>
      </xdr:nvCxnSpPr>
      <xdr:spPr>
        <a:xfrm flipV="1">
          <a:off x="9639300" y="10142269"/>
          <a:ext cx="8382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30806</xdr:rowOff>
    </xdr:from>
    <xdr:to>
      <xdr:col>14</xdr:col>
      <xdr:colOff>28575</xdr:colOff>
      <xdr:row>59</xdr:row>
      <xdr:rowOff>52502</xdr:rowOff>
    </xdr:to>
    <xdr:cxnSp macro="">
      <xdr:nvCxnSpPr>
        <xdr:cNvPr id="354" name="直線コネクタ 353"/>
        <xdr:cNvCxnSpPr/>
      </xdr:nvCxnSpPr>
      <xdr:spPr>
        <a:xfrm>
          <a:off x="8750300" y="10146356"/>
          <a:ext cx="889000" cy="2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135157</xdr:rowOff>
    </xdr:from>
    <xdr:to>
      <xdr:col>14</xdr:col>
      <xdr:colOff>79375</xdr:colOff>
      <xdr:row>59</xdr:row>
      <xdr:rowOff>65307</xdr:rowOff>
    </xdr:to>
    <xdr:sp macro="" textlink="">
      <xdr:nvSpPr>
        <xdr:cNvPr id="355" name="フローチャート : 判断 354"/>
        <xdr:cNvSpPr/>
      </xdr:nvSpPr>
      <xdr:spPr>
        <a:xfrm>
          <a:off x="9588500" y="1007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81834</xdr:rowOff>
    </xdr:from>
    <xdr:ext cx="534377" cy="259045"/>
    <xdr:sp macro="" textlink="">
      <xdr:nvSpPr>
        <xdr:cNvPr id="356" name="テキスト ボックス 355"/>
        <xdr:cNvSpPr txBox="1"/>
      </xdr:nvSpPr>
      <xdr:spPr>
        <a:xfrm>
          <a:off x="9372111" y="98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30806</xdr:rowOff>
    </xdr:from>
    <xdr:to>
      <xdr:col>12</xdr:col>
      <xdr:colOff>511175</xdr:colOff>
      <xdr:row>59</xdr:row>
      <xdr:rowOff>41525</xdr:rowOff>
    </xdr:to>
    <xdr:cxnSp macro="">
      <xdr:nvCxnSpPr>
        <xdr:cNvPr id="357" name="直線コネクタ 356"/>
        <xdr:cNvCxnSpPr/>
      </xdr:nvCxnSpPr>
      <xdr:spPr>
        <a:xfrm flipV="1">
          <a:off x="7861300" y="10146356"/>
          <a:ext cx="889000" cy="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41525</xdr:rowOff>
    </xdr:from>
    <xdr:to>
      <xdr:col>11</xdr:col>
      <xdr:colOff>307975</xdr:colOff>
      <xdr:row>59</xdr:row>
      <xdr:rowOff>59117</xdr:rowOff>
    </xdr:to>
    <xdr:cxnSp macro="">
      <xdr:nvCxnSpPr>
        <xdr:cNvPr id="360" name="直線コネクタ 359"/>
        <xdr:cNvCxnSpPr/>
      </xdr:nvCxnSpPr>
      <xdr:spPr>
        <a:xfrm flipV="1">
          <a:off x="6972300" y="10157075"/>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147369</xdr:rowOff>
    </xdr:from>
    <xdr:to>
      <xdr:col>15</xdr:col>
      <xdr:colOff>231775</xdr:colOff>
      <xdr:row>59</xdr:row>
      <xdr:rowOff>77519</xdr:rowOff>
    </xdr:to>
    <xdr:sp macro="" textlink="">
      <xdr:nvSpPr>
        <xdr:cNvPr id="370" name="円/楕円 369"/>
        <xdr:cNvSpPr/>
      </xdr:nvSpPr>
      <xdr:spPr>
        <a:xfrm>
          <a:off x="10426700" y="100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106746</xdr:rowOff>
    </xdr:from>
    <xdr:ext cx="534377" cy="259045"/>
    <xdr:sp macro="" textlink="">
      <xdr:nvSpPr>
        <xdr:cNvPr id="371" name="普通建設事業費該当値テキスト"/>
        <xdr:cNvSpPr txBox="1"/>
      </xdr:nvSpPr>
      <xdr:spPr>
        <a:xfrm>
          <a:off x="10528300" y="987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66,288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1702</xdr:rowOff>
    </xdr:from>
    <xdr:to>
      <xdr:col>14</xdr:col>
      <xdr:colOff>79375</xdr:colOff>
      <xdr:row>59</xdr:row>
      <xdr:rowOff>103302</xdr:rowOff>
    </xdr:to>
    <xdr:sp macro="" textlink="">
      <xdr:nvSpPr>
        <xdr:cNvPr id="372" name="円/楕円 371"/>
        <xdr:cNvSpPr/>
      </xdr:nvSpPr>
      <xdr:spPr>
        <a:xfrm>
          <a:off x="9588500" y="101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94429</xdr:rowOff>
    </xdr:from>
    <xdr:ext cx="534377" cy="259045"/>
    <xdr:sp macro="" textlink="">
      <xdr:nvSpPr>
        <xdr:cNvPr id="373" name="テキスト ボックス 372"/>
        <xdr:cNvSpPr txBox="1"/>
      </xdr:nvSpPr>
      <xdr:spPr>
        <a:xfrm>
          <a:off x="9372111" y="102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151456</xdr:rowOff>
    </xdr:from>
    <xdr:to>
      <xdr:col>12</xdr:col>
      <xdr:colOff>561975</xdr:colOff>
      <xdr:row>59</xdr:row>
      <xdr:rowOff>81606</xdr:rowOff>
    </xdr:to>
    <xdr:sp macro="" textlink="">
      <xdr:nvSpPr>
        <xdr:cNvPr id="374" name="円/楕円 373"/>
        <xdr:cNvSpPr/>
      </xdr:nvSpPr>
      <xdr:spPr>
        <a:xfrm>
          <a:off x="8699500" y="100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72733</xdr:rowOff>
    </xdr:from>
    <xdr:ext cx="534377" cy="259045"/>
    <xdr:sp macro="" textlink="">
      <xdr:nvSpPr>
        <xdr:cNvPr id="375" name="テキスト ボックス 374"/>
        <xdr:cNvSpPr txBox="1"/>
      </xdr:nvSpPr>
      <xdr:spPr>
        <a:xfrm>
          <a:off x="8483111" y="101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162175</xdr:rowOff>
    </xdr:from>
    <xdr:to>
      <xdr:col>11</xdr:col>
      <xdr:colOff>358775</xdr:colOff>
      <xdr:row>59</xdr:row>
      <xdr:rowOff>92325</xdr:rowOff>
    </xdr:to>
    <xdr:sp macro="" textlink="">
      <xdr:nvSpPr>
        <xdr:cNvPr id="376" name="円/楕円 375"/>
        <xdr:cNvSpPr/>
      </xdr:nvSpPr>
      <xdr:spPr>
        <a:xfrm>
          <a:off x="7810500" y="1010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83452</xdr:rowOff>
    </xdr:from>
    <xdr:ext cx="534377" cy="259045"/>
    <xdr:sp macro="" textlink="">
      <xdr:nvSpPr>
        <xdr:cNvPr id="377" name="テキスト ボックス 376"/>
        <xdr:cNvSpPr txBox="1"/>
      </xdr:nvSpPr>
      <xdr:spPr>
        <a:xfrm>
          <a:off x="7594111" y="101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8317</xdr:rowOff>
    </xdr:from>
    <xdr:to>
      <xdr:col>10</xdr:col>
      <xdr:colOff>155575</xdr:colOff>
      <xdr:row>59</xdr:row>
      <xdr:rowOff>109917</xdr:rowOff>
    </xdr:to>
    <xdr:sp macro="" textlink="">
      <xdr:nvSpPr>
        <xdr:cNvPr id="378" name="円/楕円 377"/>
        <xdr:cNvSpPr/>
      </xdr:nvSpPr>
      <xdr:spPr>
        <a:xfrm>
          <a:off x="6921500" y="101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101044</xdr:rowOff>
    </xdr:from>
    <xdr:ext cx="534377" cy="259045"/>
    <xdr:sp macro="" textlink="">
      <xdr:nvSpPr>
        <xdr:cNvPr id="379" name="テキスト ボックス 378"/>
        <xdr:cNvSpPr txBox="1"/>
      </xdr:nvSpPr>
      <xdr:spPr>
        <a:xfrm>
          <a:off x="6705111" y="102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31480</xdr:rowOff>
    </xdr:from>
    <xdr:to>
      <xdr:col>15</xdr:col>
      <xdr:colOff>180975</xdr:colOff>
      <xdr:row>79</xdr:row>
      <xdr:rowOff>32717</xdr:rowOff>
    </xdr:to>
    <xdr:cxnSp macro="">
      <xdr:nvCxnSpPr>
        <xdr:cNvPr id="408" name="直線コネクタ 407"/>
        <xdr:cNvCxnSpPr/>
      </xdr:nvCxnSpPr>
      <xdr:spPr>
        <a:xfrm flipV="1">
          <a:off x="9639300" y="13576030"/>
          <a:ext cx="8382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26267</xdr:rowOff>
    </xdr:from>
    <xdr:to>
      <xdr:col>14</xdr:col>
      <xdr:colOff>28575</xdr:colOff>
      <xdr:row>79</xdr:row>
      <xdr:rowOff>32717</xdr:rowOff>
    </xdr:to>
    <xdr:cxnSp macro="">
      <xdr:nvCxnSpPr>
        <xdr:cNvPr id="411" name="直線コネクタ 410"/>
        <xdr:cNvCxnSpPr/>
      </xdr:nvCxnSpPr>
      <xdr:spPr>
        <a:xfrm>
          <a:off x="8750300" y="13570817"/>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119073</xdr:rowOff>
    </xdr:from>
    <xdr:to>
      <xdr:col>14</xdr:col>
      <xdr:colOff>79375</xdr:colOff>
      <xdr:row>79</xdr:row>
      <xdr:rowOff>49223</xdr:rowOff>
    </xdr:to>
    <xdr:sp macro="" textlink="">
      <xdr:nvSpPr>
        <xdr:cNvPr id="412" name="フローチャート : 判断 411"/>
        <xdr:cNvSpPr/>
      </xdr:nvSpPr>
      <xdr:spPr>
        <a:xfrm>
          <a:off x="9588500" y="1349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65750</xdr:rowOff>
    </xdr:from>
    <xdr:ext cx="534377" cy="259045"/>
    <xdr:sp macro="" textlink="">
      <xdr:nvSpPr>
        <xdr:cNvPr id="413" name="テキスト ボックス 412"/>
        <xdr:cNvSpPr txBox="1"/>
      </xdr:nvSpPr>
      <xdr:spPr>
        <a:xfrm>
          <a:off x="9372111" y="132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152130</xdr:rowOff>
    </xdr:from>
    <xdr:to>
      <xdr:col>15</xdr:col>
      <xdr:colOff>231775</xdr:colOff>
      <xdr:row>79</xdr:row>
      <xdr:rowOff>82280</xdr:rowOff>
    </xdr:to>
    <xdr:sp macro="" textlink="">
      <xdr:nvSpPr>
        <xdr:cNvPr id="421" name="円/楕円 420"/>
        <xdr:cNvSpPr/>
      </xdr:nvSpPr>
      <xdr:spPr>
        <a:xfrm>
          <a:off x="10426700" y="135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534377" cy="259045"/>
    <xdr:sp macro="" textlink="">
      <xdr:nvSpPr>
        <xdr:cNvPr id="422" name="普通建設事業費 （ うち新規整備　）該当値テキスト"/>
        <xdr:cNvSpPr txBox="1"/>
      </xdr:nvSpPr>
      <xdr:spPr>
        <a:xfrm>
          <a:off x="10528300" y="1349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153367</xdr:rowOff>
    </xdr:from>
    <xdr:to>
      <xdr:col>14</xdr:col>
      <xdr:colOff>79375</xdr:colOff>
      <xdr:row>79</xdr:row>
      <xdr:rowOff>83517</xdr:rowOff>
    </xdr:to>
    <xdr:sp macro="" textlink="">
      <xdr:nvSpPr>
        <xdr:cNvPr id="423" name="円/楕円 422"/>
        <xdr:cNvSpPr/>
      </xdr:nvSpPr>
      <xdr:spPr>
        <a:xfrm>
          <a:off x="9588500" y="13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74644</xdr:rowOff>
    </xdr:from>
    <xdr:ext cx="469744" cy="259045"/>
    <xdr:sp macro="" textlink="">
      <xdr:nvSpPr>
        <xdr:cNvPr id="424" name="テキスト ボックス 423"/>
        <xdr:cNvSpPr txBox="1"/>
      </xdr:nvSpPr>
      <xdr:spPr>
        <a:xfrm>
          <a:off x="9404427" y="1361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146917</xdr:rowOff>
    </xdr:from>
    <xdr:to>
      <xdr:col>12</xdr:col>
      <xdr:colOff>561975</xdr:colOff>
      <xdr:row>79</xdr:row>
      <xdr:rowOff>77067</xdr:rowOff>
    </xdr:to>
    <xdr:sp macro="" textlink="">
      <xdr:nvSpPr>
        <xdr:cNvPr id="425" name="円/楕円 424"/>
        <xdr:cNvSpPr/>
      </xdr:nvSpPr>
      <xdr:spPr>
        <a:xfrm>
          <a:off x="8699500" y="135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68194</xdr:rowOff>
    </xdr:from>
    <xdr:ext cx="534377" cy="259045"/>
    <xdr:sp macro="" textlink="">
      <xdr:nvSpPr>
        <xdr:cNvPr id="426" name="テキスト ボックス 425"/>
        <xdr:cNvSpPr txBox="1"/>
      </xdr:nvSpPr>
      <xdr:spPr>
        <a:xfrm>
          <a:off x="8483111" y="136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123406</xdr:rowOff>
    </xdr:from>
    <xdr:to>
      <xdr:col>15</xdr:col>
      <xdr:colOff>180975</xdr:colOff>
      <xdr:row>97</xdr:row>
      <xdr:rowOff>5741</xdr:rowOff>
    </xdr:to>
    <xdr:cxnSp macro="">
      <xdr:nvCxnSpPr>
        <xdr:cNvPr id="455" name="直線コネクタ 454"/>
        <xdr:cNvCxnSpPr/>
      </xdr:nvCxnSpPr>
      <xdr:spPr>
        <a:xfrm flipV="1">
          <a:off x="9639300" y="16411156"/>
          <a:ext cx="838200" cy="2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5741</xdr:rowOff>
    </xdr:from>
    <xdr:to>
      <xdr:col>14</xdr:col>
      <xdr:colOff>28575</xdr:colOff>
      <xdr:row>97</xdr:row>
      <xdr:rowOff>21934</xdr:rowOff>
    </xdr:to>
    <xdr:cxnSp macro="">
      <xdr:nvCxnSpPr>
        <xdr:cNvPr id="458" name="直線コネクタ 457"/>
        <xdr:cNvCxnSpPr/>
      </xdr:nvCxnSpPr>
      <xdr:spPr>
        <a:xfrm flipV="1">
          <a:off x="8750300" y="16636391"/>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128588</xdr:rowOff>
    </xdr:from>
    <xdr:to>
      <xdr:col>14</xdr:col>
      <xdr:colOff>79375</xdr:colOff>
      <xdr:row>97</xdr:row>
      <xdr:rowOff>58738</xdr:rowOff>
    </xdr:to>
    <xdr:sp macro="" textlink="">
      <xdr:nvSpPr>
        <xdr:cNvPr id="459" name="フローチャート : 判断 458"/>
        <xdr:cNvSpPr/>
      </xdr:nvSpPr>
      <xdr:spPr>
        <a:xfrm>
          <a:off x="9588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49865</xdr:rowOff>
    </xdr:from>
    <xdr:ext cx="534377" cy="259045"/>
    <xdr:sp macro="" textlink="">
      <xdr:nvSpPr>
        <xdr:cNvPr id="460" name="テキスト ボックス 459"/>
        <xdr:cNvSpPr txBox="1"/>
      </xdr:nvSpPr>
      <xdr:spPr>
        <a:xfrm>
          <a:off x="9372111" y="166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71099</xdr:rowOff>
    </xdr:from>
    <xdr:ext cx="534377" cy="259045"/>
    <xdr:sp macro="" textlink="">
      <xdr:nvSpPr>
        <xdr:cNvPr id="462" name="テキスト ボックス 461"/>
        <xdr:cNvSpPr txBox="1"/>
      </xdr:nvSpPr>
      <xdr:spPr>
        <a:xfrm>
          <a:off x="8483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72606</xdr:rowOff>
    </xdr:from>
    <xdr:to>
      <xdr:col>15</xdr:col>
      <xdr:colOff>231775</xdr:colOff>
      <xdr:row>96</xdr:row>
      <xdr:rowOff>2756</xdr:rowOff>
    </xdr:to>
    <xdr:sp macro="" textlink="">
      <xdr:nvSpPr>
        <xdr:cNvPr id="468" name="円/楕円 467"/>
        <xdr:cNvSpPr/>
      </xdr:nvSpPr>
      <xdr:spPr>
        <a:xfrm>
          <a:off x="10426700" y="163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95483</xdr:rowOff>
    </xdr:from>
    <xdr:ext cx="534377" cy="259045"/>
    <xdr:sp macro="" textlink="">
      <xdr:nvSpPr>
        <xdr:cNvPr id="469" name="普通建設事業費 （ うち更新整備　）該当値テキスト"/>
        <xdr:cNvSpPr txBox="1"/>
      </xdr:nvSpPr>
      <xdr:spPr>
        <a:xfrm>
          <a:off x="10528300" y="162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126391</xdr:rowOff>
    </xdr:from>
    <xdr:to>
      <xdr:col>14</xdr:col>
      <xdr:colOff>79375</xdr:colOff>
      <xdr:row>97</xdr:row>
      <xdr:rowOff>56541</xdr:rowOff>
    </xdr:to>
    <xdr:sp macro="" textlink="">
      <xdr:nvSpPr>
        <xdr:cNvPr id="470" name="円/楕円 469"/>
        <xdr:cNvSpPr/>
      </xdr:nvSpPr>
      <xdr:spPr>
        <a:xfrm>
          <a:off x="95885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73068</xdr:rowOff>
    </xdr:from>
    <xdr:ext cx="534377" cy="259045"/>
    <xdr:sp macro="" textlink="">
      <xdr:nvSpPr>
        <xdr:cNvPr id="471" name="テキスト ボックス 470"/>
        <xdr:cNvSpPr txBox="1"/>
      </xdr:nvSpPr>
      <xdr:spPr>
        <a:xfrm>
          <a:off x="9372111" y="163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142584</xdr:rowOff>
    </xdr:from>
    <xdr:to>
      <xdr:col>12</xdr:col>
      <xdr:colOff>561975</xdr:colOff>
      <xdr:row>97</xdr:row>
      <xdr:rowOff>72734</xdr:rowOff>
    </xdr:to>
    <xdr:sp macro="" textlink="">
      <xdr:nvSpPr>
        <xdr:cNvPr id="472" name="円/楕円 471"/>
        <xdr:cNvSpPr/>
      </xdr:nvSpPr>
      <xdr:spPr>
        <a:xfrm>
          <a:off x="8699500" y="166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89261</xdr:rowOff>
    </xdr:from>
    <xdr:ext cx="534377" cy="259045"/>
    <xdr:sp macro="" textlink="">
      <xdr:nvSpPr>
        <xdr:cNvPr id="473" name="テキスト ボックス 472"/>
        <xdr:cNvSpPr txBox="1"/>
      </xdr:nvSpPr>
      <xdr:spPr>
        <a:xfrm>
          <a:off x="8483111" y="163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2248</xdr:rowOff>
    </xdr:from>
    <xdr:to>
      <xdr:col>23</xdr:col>
      <xdr:colOff>517525</xdr:colOff>
      <xdr:row>39</xdr:row>
      <xdr:rowOff>23940</xdr:rowOff>
    </xdr:to>
    <xdr:cxnSp macro="">
      <xdr:nvCxnSpPr>
        <xdr:cNvPr id="502" name="直線コネクタ 501"/>
        <xdr:cNvCxnSpPr/>
      </xdr:nvCxnSpPr>
      <xdr:spPr>
        <a:xfrm>
          <a:off x="15481300" y="6688798"/>
          <a:ext cx="8382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102705</xdr:rowOff>
    </xdr:from>
    <xdr:to>
      <xdr:col>22</xdr:col>
      <xdr:colOff>365125</xdr:colOff>
      <xdr:row>39</xdr:row>
      <xdr:rowOff>2248</xdr:rowOff>
    </xdr:to>
    <xdr:cxnSp macro="">
      <xdr:nvCxnSpPr>
        <xdr:cNvPr id="505" name="直線コネクタ 504"/>
        <xdr:cNvCxnSpPr/>
      </xdr:nvCxnSpPr>
      <xdr:spPr>
        <a:xfrm>
          <a:off x="14592300" y="66178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90106</xdr:rowOff>
    </xdr:from>
    <xdr:to>
      <xdr:col>22</xdr:col>
      <xdr:colOff>415925</xdr:colOff>
      <xdr:row>39</xdr:row>
      <xdr:rowOff>20256</xdr:rowOff>
    </xdr:to>
    <xdr:sp macro="" textlink="">
      <xdr:nvSpPr>
        <xdr:cNvPr id="506" name="フローチャート : 判断 505"/>
        <xdr:cNvSpPr/>
      </xdr:nvSpPr>
      <xdr:spPr>
        <a:xfrm>
          <a:off x="15430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36784</xdr:rowOff>
    </xdr:from>
    <xdr:ext cx="469744" cy="259045"/>
    <xdr:sp macro="" textlink="">
      <xdr:nvSpPr>
        <xdr:cNvPr id="507" name="テキスト ボックス 506"/>
        <xdr:cNvSpPr txBox="1"/>
      </xdr:nvSpPr>
      <xdr:spPr>
        <a:xfrm>
          <a:off x="15246427"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90729</xdr:rowOff>
    </xdr:from>
    <xdr:to>
      <xdr:col>21</xdr:col>
      <xdr:colOff>161925</xdr:colOff>
      <xdr:row>38</xdr:row>
      <xdr:rowOff>102705</xdr:rowOff>
    </xdr:to>
    <xdr:cxnSp macro="">
      <xdr:nvCxnSpPr>
        <xdr:cNvPr id="508" name="直線コネクタ 507"/>
        <xdr:cNvCxnSpPr/>
      </xdr:nvCxnSpPr>
      <xdr:spPr>
        <a:xfrm>
          <a:off x="13703300" y="6605829"/>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31996</xdr:rowOff>
    </xdr:from>
    <xdr:ext cx="469744" cy="259045"/>
    <xdr:sp macro="" textlink="">
      <xdr:nvSpPr>
        <xdr:cNvPr id="510" name="テキスト ボックス 509"/>
        <xdr:cNvSpPr txBox="1"/>
      </xdr:nvSpPr>
      <xdr:spPr>
        <a:xfrm>
          <a:off x="14357427"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90729</xdr:rowOff>
    </xdr:from>
    <xdr:to>
      <xdr:col>19</xdr:col>
      <xdr:colOff>644525</xdr:colOff>
      <xdr:row>38</xdr:row>
      <xdr:rowOff>116192</xdr:rowOff>
    </xdr:to>
    <xdr:cxnSp macro="">
      <xdr:nvCxnSpPr>
        <xdr:cNvPr id="511" name="直線コネクタ 510"/>
        <xdr:cNvCxnSpPr/>
      </xdr:nvCxnSpPr>
      <xdr:spPr>
        <a:xfrm flipV="1">
          <a:off x="12814300" y="6605829"/>
          <a:ext cx="889000" cy="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155427</xdr:rowOff>
    </xdr:from>
    <xdr:ext cx="469744" cy="259045"/>
    <xdr:sp macro="" textlink="">
      <xdr:nvSpPr>
        <xdr:cNvPr id="513" name="テキスト ボックス 512"/>
        <xdr:cNvSpPr txBox="1"/>
      </xdr:nvSpPr>
      <xdr:spPr>
        <a:xfrm>
          <a:off x="13468427" y="667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144590</xdr:rowOff>
    </xdr:from>
    <xdr:to>
      <xdr:col>23</xdr:col>
      <xdr:colOff>568325</xdr:colOff>
      <xdr:row>39</xdr:row>
      <xdr:rowOff>74740</xdr:rowOff>
    </xdr:to>
    <xdr:sp macro="" textlink="">
      <xdr:nvSpPr>
        <xdr:cNvPr id="521" name="円/楕円 520"/>
        <xdr:cNvSpPr/>
      </xdr:nvSpPr>
      <xdr:spPr>
        <a:xfrm>
          <a:off x="16268700" y="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469744" cy="259045"/>
    <xdr:sp macro="" textlink="">
      <xdr:nvSpPr>
        <xdr:cNvPr id="522" name="災害復旧事業費該当値テキスト"/>
        <xdr:cNvSpPr txBox="1"/>
      </xdr:nvSpPr>
      <xdr:spPr>
        <a:xfrm>
          <a:off x="16370300" y="66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122898</xdr:rowOff>
    </xdr:from>
    <xdr:to>
      <xdr:col>22</xdr:col>
      <xdr:colOff>415925</xdr:colOff>
      <xdr:row>39</xdr:row>
      <xdr:rowOff>53048</xdr:rowOff>
    </xdr:to>
    <xdr:sp macro="" textlink="">
      <xdr:nvSpPr>
        <xdr:cNvPr id="523" name="円/楕円 522"/>
        <xdr:cNvSpPr/>
      </xdr:nvSpPr>
      <xdr:spPr>
        <a:xfrm>
          <a:off x="15430500" y="66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44175</xdr:rowOff>
    </xdr:from>
    <xdr:ext cx="469744" cy="259045"/>
    <xdr:sp macro="" textlink="">
      <xdr:nvSpPr>
        <xdr:cNvPr id="524" name="テキスト ボックス 523"/>
        <xdr:cNvSpPr txBox="1"/>
      </xdr:nvSpPr>
      <xdr:spPr>
        <a:xfrm>
          <a:off x="15246427" y="67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51905</xdr:rowOff>
    </xdr:from>
    <xdr:to>
      <xdr:col>21</xdr:col>
      <xdr:colOff>212725</xdr:colOff>
      <xdr:row>38</xdr:row>
      <xdr:rowOff>153505</xdr:rowOff>
    </xdr:to>
    <xdr:sp macro="" textlink="">
      <xdr:nvSpPr>
        <xdr:cNvPr id="525" name="円/楕円 524"/>
        <xdr:cNvSpPr/>
      </xdr:nvSpPr>
      <xdr:spPr>
        <a:xfrm>
          <a:off x="14541500" y="65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170032</xdr:rowOff>
    </xdr:from>
    <xdr:ext cx="469744" cy="259045"/>
    <xdr:sp macro="" textlink="">
      <xdr:nvSpPr>
        <xdr:cNvPr id="526" name="テキスト ボックス 525"/>
        <xdr:cNvSpPr txBox="1"/>
      </xdr:nvSpPr>
      <xdr:spPr>
        <a:xfrm>
          <a:off x="14357427" y="63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39929</xdr:rowOff>
    </xdr:from>
    <xdr:to>
      <xdr:col>20</xdr:col>
      <xdr:colOff>9525</xdr:colOff>
      <xdr:row>38</xdr:row>
      <xdr:rowOff>141529</xdr:rowOff>
    </xdr:to>
    <xdr:sp macro="" textlink="">
      <xdr:nvSpPr>
        <xdr:cNvPr id="527" name="円/楕円 526"/>
        <xdr:cNvSpPr/>
      </xdr:nvSpPr>
      <xdr:spPr>
        <a:xfrm>
          <a:off x="13652500" y="65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158056</xdr:rowOff>
    </xdr:from>
    <xdr:ext cx="469744" cy="259045"/>
    <xdr:sp macro="" textlink="">
      <xdr:nvSpPr>
        <xdr:cNvPr id="528" name="テキスト ボックス 527"/>
        <xdr:cNvSpPr txBox="1"/>
      </xdr:nvSpPr>
      <xdr:spPr>
        <a:xfrm>
          <a:off x="13468427" y="63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65392</xdr:rowOff>
    </xdr:from>
    <xdr:to>
      <xdr:col>18</xdr:col>
      <xdr:colOff>492125</xdr:colOff>
      <xdr:row>38</xdr:row>
      <xdr:rowOff>166992</xdr:rowOff>
    </xdr:to>
    <xdr:sp macro="" textlink="">
      <xdr:nvSpPr>
        <xdr:cNvPr id="529" name="円/楕円 528"/>
        <xdr:cNvSpPr/>
      </xdr:nvSpPr>
      <xdr:spPr>
        <a:xfrm>
          <a:off x="12763500" y="65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158119</xdr:rowOff>
    </xdr:from>
    <xdr:ext cx="469744" cy="259045"/>
    <xdr:sp macro="" textlink="">
      <xdr:nvSpPr>
        <xdr:cNvPr id="530" name="テキスト ボックス 529"/>
        <xdr:cNvSpPr txBox="1"/>
      </xdr:nvSpPr>
      <xdr:spPr>
        <a:xfrm>
          <a:off x="12579427" y="66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139536</xdr:rowOff>
    </xdr:from>
    <xdr:to>
      <xdr:col>23</xdr:col>
      <xdr:colOff>517525</xdr:colOff>
      <xdr:row>73</xdr:row>
      <xdr:rowOff>4466</xdr:rowOff>
    </xdr:to>
    <xdr:cxnSp macro="">
      <xdr:nvCxnSpPr>
        <xdr:cNvPr id="610" name="直線コネクタ 609"/>
        <xdr:cNvCxnSpPr/>
      </xdr:nvCxnSpPr>
      <xdr:spPr>
        <a:xfrm flipV="1">
          <a:off x="15481300" y="12483936"/>
          <a:ext cx="8382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163148</xdr:rowOff>
    </xdr:from>
    <xdr:to>
      <xdr:col>22</xdr:col>
      <xdr:colOff>365125</xdr:colOff>
      <xdr:row>73</xdr:row>
      <xdr:rowOff>4466</xdr:rowOff>
    </xdr:to>
    <xdr:cxnSp macro="">
      <xdr:nvCxnSpPr>
        <xdr:cNvPr id="613" name="直線コネクタ 612"/>
        <xdr:cNvCxnSpPr/>
      </xdr:nvCxnSpPr>
      <xdr:spPr>
        <a:xfrm>
          <a:off x="14592300" y="12507548"/>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116332</xdr:rowOff>
    </xdr:from>
    <xdr:to>
      <xdr:col>22</xdr:col>
      <xdr:colOff>415925</xdr:colOff>
      <xdr:row>75</xdr:row>
      <xdr:rowOff>46482</xdr:rowOff>
    </xdr:to>
    <xdr:sp macro="" textlink="">
      <xdr:nvSpPr>
        <xdr:cNvPr id="614" name="フローチャート : 判断 613"/>
        <xdr:cNvSpPr/>
      </xdr:nvSpPr>
      <xdr:spPr>
        <a:xfrm>
          <a:off x="15430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37609</xdr:rowOff>
    </xdr:from>
    <xdr:ext cx="534377" cy="259045"/>
    <xdr:sp macro="" textlink="">
      <xdr:nvSpPr>
        <xdr:cNvPr id="615" name="テキスト ボックス 614"/>
        <xdr:cNvSpPr txBox="1"/>
      </xdr:nvSpPr>
      <xdr:spPr>
        <a:xfrm>
          <a:off x="15214111" y="128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157090</xdr:rowOff>
    </xdr:from>
    <xdr:to>
      <xdr:col>21</xdr:col>
      <xdr:colOff>161925</xdr:colOff>
      <xdr:row>72</xdr:row>
      <xdr:rowOff>163148</xdr:rowOff>
    </xdr:to>
    <xdr:cxnSp macro="">
      <xdr:nvCxnSpPr>
        <xdr:cNvPr id="616" name="直線コネクタ 615"/>
        <xdr:cNvCxnSpPr/>
      </xdr:nvCxnSpPr>
      <xdr:spPr>
        <a:xfrm>
          <a:off x="13703300" y="1250149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73434</xdr:rowOff>
    </xdr:from>
    <xdr:ext cx="534377" cy="259045"/>
    <xdr:sp macro="" textlink="">
      <xdr:nvSpPr>
        <xdr:cNvPr id="618" name="テキスト ボックス 617"/>
        <xdr:cNvSpPr txBox="1"/>
      </xdr:nvSpPr>
      <xdr:spPr>
        <a:xfrm>
          <a:off x="14325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157090</xdr:rowOff>
    </xdr:from>
    <xdr:to>
      <xdr:col>19</xdr:col>
      <xdr:colOff>644525</xdr:colOff>
      <xdr:row>73</xdr:row>
      <xdr:rowOff>34920</xdr:rowOff>
    </xdr:to>
    <xdr:cxnSp macro="">
      <xdr:nvCxnSpPr>
        <xdr:cNvPr id="619" name="直線コネクタ 618"/>
        <xdr:cNvCxnSpPr/>
      </xdr:nvCxnSpPr>
      <xdr:spPr>
        <a:xfrm flipV="1">
          <a:off x="12814300" y="12501490"/>
          <a:ext cx="889000" cy="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62984</xdr:rowOff>
    </xdr:from>
    <xdr:ext cx="534377" cy="259045"/>
    <xdr:sp macro="" textlink="">
      <xdr:nvSpPr>
        <xdr:cNvPr id="621" name="テキスト ボックス 620"/>
        <xdr:cNvSpPr txBox="1"/>
      </xdr:nvSpPr>
      <xdr:spPr>
        <a:xfrm>
          <a:off x="13436111" y="12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53007</xdr:rowOff>
    </xdr:from>
    <xdr:ext cx="534377" cy="259045"/>
    <xdr:sp macro="" textlink="">
      <xdr:nvSpPr>
        <xdr:cNvPr id="623" name="テキスト ボックス 622"/>
        <xdr:cNvSpPr txBox="1"/>
      </xdr:nvSpPr>
      <xdr:spPr>
        <a:xfrm>
          <a:off x="12547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88736</xdr:rowOff>
    </xdr:from>
    <xdr:to>
      <xdr:col>23</xdr:col>
      <xdr:colOff>568325</xdr:colOff>
      <xdr:row>73</xdr:row>
      <xdr:rowOff>18886</xdr:rowOff>
    </xdr:to>
    <xdr:sp macro="" textlink="">
      <xdr:nvSpPr>
        <xdr:cNvPr id="629" name="円/楕円 628"/>
        <xdr:cNvSpPr/>
      </xdr:nvSpPr>
      <xdr:spPr>
        <a:xfrm>
          <a:off x="16268700" y="12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111613</xdr:rowOff>
    </xdr:from>
    <xdr:ext cx="534377" cy="259045"/>
    <xdr:sp macro="" textlink="">
      <xdr:nvSpPr>
        <xdr:cNvPr id="630" name="公債費該当値テキスト"/>
        <xdr:cNvSpPr txBox="1"/>
      </xdr:nvSpPr>
      <xdr:spPr>
        <a:xfrm>
          <a:off x="16370300" y="122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71,010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125116</xdr:rowOff>
    </xdr:from>
    <xdr:to>
      <xdr:col>22</xdr:col>
      <xdr:colOff>415925</xdr:colOff>
      <xdr:row>73</xdr:row>
      <xdr:rowOff>55266</xdr:rowOff>
    </xdr:to>
    <xdr:sp macro="" textlink="">
      <xdr:nvSpPr>
        <xdr:cNvPr id="631" name="円/楕円 630"/>
        <xdr:cNvSpPr/>
      </xdr:nvSpPr>
      <xdr:spPr>
        <a:xfrm>
          <a:off x="15430500" y="124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71793</xdr:rowOff>
    </xdr:from>
    <xdr:ext cx="534377" cy="259045"/>
    <xdr:sp macro="" textlink="">
      <xdr:nvSpPr>
        <xdr:cNvPr id="632" name="テキスト ボックス 631"/>
        <xdr:cNvSpPr txBox="1"/>
      </xdr:nvSpPr>
      <xdr:spPr>
        <a:xfrm>
          <a:off x="15214111" y="1224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112348</xdr:rowOff>
    </xdr:from>
    <xdr:to>
      <xdr:col>21</xdr:col>
      <xdr:colOff>212725</xdr:colOff>
      <xdr:row>73</xdr:row>
      <xdr:rowOff>42498</xdr:rowOff>
    </xdr:to>
    <xdr:sp macro="" textlink="">
      <xdr:nvSpPr>
        <xdr:cNvPr id="633" name="円/楕円 632"/>
        <xdr:cNvSpPr/>
      </xdr:nvSpPr>
      <xdr:spPr>
        <a:xfrm>
          <a:off x="14541500" y="124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59025</xdr:rowOff>
    </xdr:from>
    <xdr:ext cx="534377" cy="259045"/>
    <xdr:sp macro="" textlink="">
      <xdr:nvSpPr>
        <xdr:cNvPr id="634" name="テキスト ボックス 633"/>
        <xdr:cNvSpPr txBox="1"/>
      </xdr:nvSpPr>
      <xdr:spPr>
        <a:xfrm>
          <a:off x="14325111" y="12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106290</xdr:rowOff>
    </xdr:from>
    <xdr:to>
      <xdr:col>20</xdr:col>
      <xdr:colOff>9525</xdr:colOff>
      <xdr:row>73</xdr:row>
      <xdr:rowOff>36440</xdr:rowOff>
    </xdr:to>
    <xdr:sp macro="" textlink="">
      <xdr:nvSpPr>
        <xdr:cNvPr id="635" name="円/楕円 634"/>
        <xdr:cNvSpPr/>
      </xdr:nvSpPr>
      <xdr:spPr>
        <a:xfrm>
          <a:off x="13652500" y="124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52967</xdr:rowOff>
    </xdr:from>
    <xdr:ext cx="534377" cy="259045"/>
    <xdr:sp macro="" textlink="">
      <xdr:nvSpPr>
        <xdr:cNvPr id="636" name="テキスト ボックス 635"/>
        <xdr:cNvSpPr txBox="1"/>
      </xdr:nvSpPr>
      <xdr:spPr>
        <a:xfrm>
          <a:off x="13436111" y="122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155570</xdr:rowOff>
    </xdr:from>
    <xdr:to>
      <xdr:col>18</xdr:col>
      <xdr:colOff>492125</xdr:colOff>
      <xdr:row>73</xdr:row>
      <xdr:rowOff>85720</xdr:rowOff>
    </xdr:to>
    <xdr:sp macro="" textlink="">
      <xdr:nvSpPr>
        <xdr:cNvPr id="637" name="円/楕円 636"/>
        <xdr:cNvSpPr/>
      </xdr:nvSpPr>
      <xdr:spPr>
        <a:xfrm>
          <a:off x="12763500" y="124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102247</xdr:rowOff>
    </xdr:from>
    <xdr:ext cx="534377" cy="259045"/>
    <xdr:sp macro="" textlink="">
      <xdr:nvSpPr>
        <xdr:cNvPr id="638" name="テキスト ボックス 637"/>
        <xdr:cNvSpPr txBox="1"/>
      </xdr:nvSpPr>
      <xdr:spPr>
        <a:xfrm>
          <a:off x="12547111" y="122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160475</xdr:rowOff>
    </xdr:from>
    <xdr:to>
      <xdr:col>23</xdr:col>
      <xdr:colOff>517525</xdr:colOff>
      <xdr:row>98</xdr:row>
      <xdr:rowOff>168777</xdr:rowOff>
    </xdr:to>
    <xdr:cxnSp macro="">
      <xdr:nvCxnSpPr>
        <xdr:cNvPr id="667" name="直線コネクタ 666"/>
        <xdr:cNvCxnSpPr/>
      </xdr:nvCxnSpPr>
      <xdr:spPr>
        <a:xfrm>
          <a:off x="15481300" y="16962575"/>
          <a:ext cx="8382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160475</xdr:rowOff>
    </xdr:from>
    <xdr:to>
      <xdr:col>22</xdr:col>
      <xdr:colOff>365125</xdr:colOff>
      <xdr:row>99</xdr:row>
      <xdr:rowOff>2609</xdr:rowOff>
    </xdr:to>
    <xdr:cxnSp macro="">
      <xdr:nvCxnSpPr>
        <xdr:cNvPr id="670" name="直線コネクタ 669"/>
        <xdr:cNvCxnSpPr/>
      </xdr:nvCxnSpPr>
      <xdr:spPr>
        <a:xfrm flipV="1">
          <a:off x="14592300" y="16962575"/>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93160</xdr:rowOff>
    </xdr:from>
    <xdr:to>
      <xdr:col>22</xdr:col>
      <xdr:colOff>415925</xdr:colOff>
      <xdr:row>99</xdr:row>
      <xdr:rowOff>23310</xdr:rowOff>
    </xdr:to>
    <xdr:sp macro="" textlink="">
      <xdr:nvSpPr>
        <xdr:cNvPr id="671" name="フローチャート : 判断 670"/>
        <xdr:cNvSpPr/>
      </xdr:nvSpPr>
      <xdr:spPr>
        <a:xfrm>
          <a:off x="15430500" y="168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39837</xdr:rowOff>
    </xdr:from>
    <xdr:ext cx="534377" cy="259045"/>
    <xdr:sp macro="" textlink="">
      <xdr:nvSpPr>
        <xdr:cNvPr id="672" name="テキスト ボックス 671"/>
        <xdr:cNvSpPr txBox="1"/>
      </xdr:nvSpPr>
      <xdr:spPr>
        <a:xfrm>
          <a:off x="15214111"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151899</xdr:rowOff>
    </xdr:from>
    <xdr:to>
      <xdr:col>21</xdr:col>
      <xdr:colOff>161925</xdr:colOff>
      <xdr:row>99</xdr:row>
      <xdr:rowOff>2609</xdr:rowOff>
    </xdr:to>
    <xdr:cxnSp macro="">
      <xdr:nvCxnSpPr>
        <xdr:cNvPr id="673" name="直線コネクタ 672"/>
        <xdr:cNvCxnSpPr/>
      </xdr:nvCxnSpPr>
      <xdr:spPr>
        <a:xfrm>
          <a:off x="13703300" y="16953999"/>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151899</xdr:rowOff>
    </xdr:from>
    <xdr:to>
      <xdr:col>19</xdr:col>
      <xdr:colOff>644525</xdr:colOff>
      <xdr:row>98</xdr:row>
      <xdr:rowOff>167601</xdr:rowOff>
    </xdr:to>
    <xdr:cxnSp macro="">
      <xdr:nvCxnSpPr>
        <xdr:cNvPr id="676" name="直線コネクタ 675"/>
        <xdr:cNvCxnSpPr/>
      </xdr:nvCxnSpPr>
      <xdr:spPr>
        <a:xfrm flipV="1">
          <a:off x="12814300" y="16953999"/>
          <a:ext cx="889000" cy="1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117977</xdr:rowOff>
    </xdr:from>
    <xdr:to>
      <xdr:col>23</xdr:col>
      <xdr:colOff>568325</xdr:colOff>
      <xdr:row>99</xdr:row>
      <xdr:rowOff>48127</xdr:rowOff>
    </xdr:to>
    <xdr:sp macro="" textlink="">
      <xdr:nvSpPr>
        <xdr:cNvPr id="686" name="円/楕円 685"/>
        <xdr:cNvSpPr/>
      </xdr:nvSpPr>
      <xdr:spPr>
        <a:xfrm>
          <a:off x="16268700" y="169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534377" cy="259045"/>
    <xdr:sp macro="" textlink="">
      <xdr:nvSpPr>
        <xdr:cNvPr id="687" name="積立金該当値テキスト"/>
        <xdr:cNvSpPr txBox="1"/>
      </xdr:nvSpPr>
      <xdr:spPr>
        <a:xfrm>
          <a:off x="16370300" y="168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109675</xdr:rowOff>
    </xdr:from>
    <xdr:to>
      <xdr:col>22</xdr:col>
      <xdr:colOff>415925</xdr:colOff>
      <xdr:row>99</xdr:row>
      <xdr:rowOff>39825</xdr:rowOff>
    </xdr:to>
    <xdr:sp macro="" textlink="">
      <xdr:nvSpPr>
        <xdr:cNvPr id="688" name="円/楕円 687"/>
        <xdr:cNvSpPr/>
      </xdr:nvSpPr>
      <xdr:spPr>
        <a:xfrm>
          <a:off x="15430500" y="169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30952</xdr:rowOff>
    </xdr:from>
    <xdr:ext cx="534377" cy="259045"/>
    <xdr:sp macro="" textlink="">
      <xdr:nvSpPr>
        <xdr:cNvPr id="689" name="テキスト ボックス 688"/>
        <xdr:cNvSpPr txBox="1"/>
      </xdr:nvSpPr>
      <xdr:spPr>
        <a:xfrm>
          <a:off x="15214111" y="170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123259</xdr:rowOff>
    </xdr:from>
    <xdr:to>
      <xdr:col>21</xdr:col>
      <xdr:colOff>212725</xdr:colOff>
      <xdr:row>99</xdr:row>
      <xdr:rowOff>53409</xdr:rowOff>
    </xdr:to>
    <xdr:sp macro="" textlink="">
      <xdr:nvSpPr>
        <xdr:cNvPr id="690" name="円/楕円 689"/>
        <xdr:cNvSpPr/>
      </xdr:nvSpPr>
      <xdr:spPr>
        <a:xfrm>
          <a:off x="14541500" y="169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44536</xdr:rowOff>
    </xdr:from>
    <xdr:ext cx="534377" cy="259045"/>
    <xdr:sp macro="" textlink="">
      <xdr:nvSpPr>
        <xdr:cNvPr id="691" name="テキスト ボックス 690"/>
        <xdr:cNvSpPr txBox="1"/>
      </xdr:nvSpPr>
      <xdr:spPr>
        <a:xfrm>
          <a:off x="14325111" y="1701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101099</xdr:rowOff>
    </xdr:from>
    <xdr:to>
      <xdr:col>20</xdr:col>
      <xdr:colOff>9525</xdr:colOff>
      <xdr:row>99</xdr:row>
      <xdr:rowOff>31249</xdr:rowOff>
    </xdr:to>
    <xdr:sp macro="" textlink="">
      <xdr:nvSpPr>
        <xdr:cNvPr id="692" name="円/楕円 691"/>
        <xdr:cNvSpPr/>
      </xdr:nvSpPr>
      <xdr:spPr>
        <a:xfrm>
          <a:off x="13652500" y="169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22376</xdr:rowOff>
    </xdr:from>
    <xdr:ext cx="534377" cy="259045"/>
    <xdr:sp macro="" textlink="">
      <xdr:nvSpPr>
        <xdr:cNvPr id="693" name="テキスト ボックス 692"/>
        <xdr:cNvSpPr txBox="1"/>
      </xdr:nvSpPr>
      <xdr:spPr>
        <a:xfrm>
          <a:off x="13436111" y="169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116801</xdr:rowOff>
    </xdr:from>
    <xdr:to>
      <xdr:col>18</xdr:col>
      <xdr:colOff>492125</xdr:colOff>
      <xdr:row>99</xdr:row>
      <xdr:rowOff>46951</xdr:rowOff>
    </xdr:to>
    <xdr:sp macro="" textlink="">
      <xdr:nvSpPr>
        <xdr:cNvPr id="694" name="円/楕円 693"/>
        <xdr:cNvSpPr/>
      </xdr:nvSpPr>
      <xdr:spPr>
        <a:xfrm>
          <a:off x="12763500" y="1691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38078</xdr:rowOff>
    </xdr:from>
    <xdr:ext cx="534377" cy="259045"/>
    <xdr:sp macro="" textlink="">
      <xdr:nvSpPr>
        <xdr:cNvPr id="695" name="テキスト ボックス 694"/>
        <xdr:cNvSpPr txBox="1"/>
      </xdr:nvSpPr>
      <xdr:spPr>
        <a:xfrm>
          <a:off x="12547111" y="1701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32454</xdr:rowOff>
    </xdr:from>
    <xdr:to>
      <xdr:col>32</xdr:col>
      <xdr:colOff>187325</xdr:colOff>
      <xdr:row>39</xdr:row>
      <xdr:rowOff>66646</xdr:rowOff>
    </xdr:to>
    <xdr:cxnSp macro="">
      <xdr:nvCxnSpPr>
        <xdr:cNvPr id="726" name="直線コネクタ 725"/>
        <xdr:cNvCxnSpPr/>
      </xdr:nvCxnSpPr>
      <xdr:spPr>
        <a:xfrm>
          <a:off x="21323300" y="6719004"/>
          <a:ext cx="8382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32454</xdr:rowOff>
    </xdr:from>
    <xdr:to>
      <xdr:col>31</xdr:col>
      <xdr:colOff>34925</xdr:colOff>
      <xdr:row>39</xdr:row>
      <xdr:rowOff>49044</xdr:rowOff>
    </xdr:to>
    <xdr:cxnSp macro="">
      <xdr:nvCxnSpPr>
        <xdr:cNvPr id="729" name="直線コネクタ 728"/>
        <xdr:cNvCxnSpPr/>
      </xdr:nvCxnSpPr>
      <xdr:spPr>
        <a:xfrm flipV="1">
          <a:off x="20434300" y="6719004"/>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146246</xdr:rowOff>
    </xdr:from>
    <xdr:to>
      <xdr:col>31</xdr:col>
      <xdr:colOff>85725</xdr:colOff>
      <xdr:row>39</xdr:row>
      <xdr:rowOff>76396</xdr:rowOff>
    </xdr:to>
    <xdr:sp macro="" textlink="">
      <xdr:nvSpPr>
        <xdr:cNvPr id="730" name="フローチャート : 判断 729"/>
        <xdr:cNvSpPr/>
      </xdr:nvSpPr>
      <xdr:spPr>
        <a:xfrm>
          <a:off x="21272500" y="66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92923</xdr:rowOff>
    </xdr:from>
    <xdr:ext cx="469744" cy="259045"/>
    <xdr:sp macro="" textlink="">
      <xdr:nvSpPr>
        <xdr:cNvPr id="731" name="テキスト ボックス 730"/>
        <xdr:cNvSpPr txBox="1"/>
      </xdr:nvSpPr>
      <xdr:spPr>
        <a:xfrm>
          <a:off x="21088427" y="64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167001</xdr:rowOff>
    </xdr:from>
    <xdr:to>
      <xdr:col>29</xdr:col>
      <xdr:colOff>517525</xdr:colOff>
      <xdr:row>39</xdr:row>
      <xdr:rowOff>49044</xdr:rowOff>
    </xdr:to>
    <xdr:cxnSp macro="">
      <xdr:nvCxnSpPr>
        <xdr:cNvPr id="732" name="直線コネクタ 731"/>
        <xdr:cNvCxnSpPr/>
      </xdr:nvCxnSpPr>
      <xdr:spPr>
        <a:xfrm>
          <a:off x="19545300" y="6682101"/>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167001</xdr:rowOff>
    </xdr:from>
    <xdr:to>
      <xdr:col>28</xdr:col>
      <xdr:colOff>314325</xdr:colOff>
      <xdr:row>39</xdr:row>
      <xdr:rowOff>34250</xdr:rowOff>
    </xdr:to>
    <xdr:cxnSp macro="">
      <xdr:nvCxnSpPr>
        <xdr:cNvPr id="735" name="直線コネクタ 734"/>
        <xdr:cNvCxnSpPr/>
      </xdr:nvCxnSpPr>
      <xdr:spPr>
        <a:xfrm flipV="1">
          <a:off x="18656300" y="6682101"/>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94955</xdr:rowOff>
    </xdr:from>
    <xdr:ext cx="469744" cy="259045"/>
    <xdr:sp macro="" textlink="">
      <xdr:nvSpPr>
        <xdr:cNvPr id="737" name="テキスト ボックス 736"/>
        <xdr:cNvSpPr txBox="1"/>
      </xdr:nvSpPr>
      <xdr:spPr>
        <a:xfrm>
          <a:off x="19310427" y="678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91264</xdr:rowOff>
    </xdr:from>
    <xdr:ext cx="469744" cy="259045"/>
    <xdr:sp macro="" textlink="">
      <xdr:nvSpPr>
        <xdr:cNvPr id="739" name="テキスト ボックス 738"/>
        <xdr:cNvSpPr txBox="1"/>
      </xdr:nvSpPr>
      <xdr:spPr>
        <a:xfrm>
          <a:off x="18421427" y="677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15846</xdr:rowOff>
    </xdr:from>
    <xdr:to>
      <xdr:col>32</xdr:col>
      <xdr:colOff>238125</xdr:colOff>
      <xdr:row>39</xdr:row>
      <xdr:rowOff>117446</xdr:rowOff>
    </xdr:to>
    <xdr:sp macro="" textlink="">
      <xdr:nvSpPr>
        <xdr:cNvPr id="745" name="円/楕円 744"/>
        <xdr:cNvSpPr/>
      </xdr:nvSpPr>
      <xdr:spPr>
        <a:xfrm>
          <a:off x="22110700" y="67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378565" cy="259045"/>
    <xdr:sp macro="" textlink="">
      <xdr:nvSpPr>
        <xdr:cNvPr id="746" name="投資及び出資金該当値テキスト"/>
        <xdr:cNvSpPr txBox="1"/>
      </xdr:nvSpPr>
      <xdr:spPr>
        <a:xfrm>
          <a:off x="22212300" y="664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153104</xdr:rowOff>
    </xdr:from>
    <xdr:to>
      <xdr:col>31</xdr:col>
      <xdr:colOff>85725</xdr:colOff>
      <xdr:row>39</xdr:row>
      <xdr:rowOff>83254</xdr:rowOff>
    </xdr:to>
    <xdr:sp macro="" textlink="">
      <xdr:nvSpPr>
        <xdr:cNvPr id="747" name="円/楕円 746"/>
        <xdr:cNvSpPr/>
      </xdr:nvSpPr>
      <xdr:spPr>
        <a:xfrm>
          <a:off x="21272500" y="66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74381</xdr:rowOff>
    </xdr:from>
    <xdr:ext cx="469744" cy="259045"/>
    <xdr:sp macro="" textlink="">
      <xdr:nvSpPr>
        <xdr:cNvPr id="748" name="テキスト ボックス 747"/>
        <xdr:cNvSpPr txBox="1"/>
      </xdr:nvSpPr>
      <xdr:spPr>
        <a:xfrm>
          <a:off x="21088427" y="67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169694</xdr:rowOff>
    </xdr:from>
    <xdr:to>
      <xdr:col>29</xdr:col>
      <xdr:colOff>568325</xdr:colOff>
      <xdr:row>39</xdr:row>
      <xdr:rowOff>99844</xdr:rowOff>
    </xdr:to>
    <xdr:sp macro="" textlink="">
      <xdr:nvSpPr>
        <xdr:cNvPr id="749" name="円/楕円 748"/>
        <xdr:cNvSpPr/>
      </xdr:nvSpPr>
      <xdr:spPr>
        <a:xfrm>
          <a:off x="20383500" y="66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90971</xdr:rowOff>
    </xdr:from>
    <xdr:ext cx="469744" cy="259045"/>
    <xdr:sp macro="" textlink="">
      <xdr:nvSpPr>
        <xdr:cNvPr id="750" name="テキスト ボックス 749"/>
        <xdr:cNvSpPr txBox="1"/>
      </xdr:nvSpPr>
      <xdr:spPr>
        <a:xfrm>
          <a:off x="20199427" y="677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116201</xdr:rowOff>
    </xdr:from>
    <xdr:to>
      <xdr:col>28</xdr:col>
      <xdr:colOff>365125</xdr:colOff>
      <xdr:row>39</xdr:row>
      <xdr:rowOff>46351</xdr:rowOff>
    </xdr:to>
    <xdr:sp macro="" textlink="">
      <xdr:nvSpPr>
        <xdr:cNvPr id="751" name="円/楕円 750"/>
        <xdr:cNvSpPr/>
      </xdr:nvSpPr>
      <xdr:spPr>
        <a:xfrm>
          <a:off x="19494500" y="66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62878</xdr:rowOff>
    </xdr:from>
    <xdr:ext cx="469744" cy="259045"/>
    <xdr:sp macro="" textlink="">
      <xdr:nvSpPr>
        <xdr:cNvPr id="752" name="テキスト ボックス 751"/>
        <xdr:cNvSpPr txBox="1"/>
      </xdr:nvSpPr>
      <xdr:spPr>
        <a:xfrm>
          <a:off x="19310427" y="640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154900</xdr:rowOff>
    </xdr:from>
    <xdr:to>
      <xdr:col>27</xdr:col>
      <xdr:colOff>161925</xdr:colOff>
      <xdr:row>39</xdr:row>
      <xdr:rowOff>85050</xdr:rowOff>
    </xdr:to>
    <xdr:sp macro="" textlink="">
      <xdr:nvSpPr>
        <xdr:cNvPr id="753" name="円/楕円 752"/>
        <xdr:cNvSpPr/>
      </xdr:nvSpPr>
      <xdr:spPr>
        <a:xfrm>
          <a:off x="18605500" y="66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101577</xdr:rowOff>
    </xdr:from>
    <xdr:ext cx="469744" cy="259045"/>
    <xdr:sp macro="" textlink="">
      <xdr:nvSpPr>
        <xdr:cNvPr id="754" name="テキスト ボックス 753"/>
        <xdr:cNvSpPr txBox="1"/>
      </xdr:nvSpPr>
      <xdr:spPr>
        <a:xfrm>
          <a:off x="18421427" y="64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152077</xdr:rowOff>
    </xdr:from>
    <xdr:to>
      <xdr:col>32</xdr:col>
      <xdr:colOff>187325</xdr:colOff>
      <xdr:row>59</xdr:row>
      <xdr:rowOff>81635</xdr:rowOff>
    </xdr:to>
    <xdr:cxnSp macro="">
      <xdr:nvCxnSpPr>
        <xdr:cNvPr id="785" name="直線コネクタ 784"/>
        <xdr:cNvCxnSpPr/>
      </xdr:nvCxnSpPr>
      <xdr:spPr>
        <a:xfrm flipV="1">
          <a:off x="21323300" y="10096177"/>
          <a:ext cx="838200" cy="10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81635</xdr:rowOff>
    </xdr:from>
    <xdr:to>
      <xdr:col>31</xdr:col>
      <xdr:colOff>34925</xdr:colOff>
      <xdr:row>59</xdr:row>
      <xdr:rowOff>81831</xdr:rowOff>
    </xdr:to>
    <xdr:cxnSp macro="">
      <xdr:nvCxnSpPr>
        <xdr:cNvPr id="788" name="直線コネクタ 787"/>
        <xdr:cNvCxnSpPr/>
      </xdr:nvCxnSpPr>
      <xdr:spPr>
        <a:xfrm flipV="1">
          <a:off x="20434300" y="1019718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9413</xdr:rowOff>
    </xdr:from>
    <xdr:to>
      <xdr:col>31</xdr:col>
      <xdr:colOff>85725</xdr:colOff>
      <xdr:row>58</xdr:row>
      <xdr:rowOff>111013</xdr:rowOff>
    </xdr:to>
    <xdr:sp macro="" textlink="">
      <xdr:nvSpPr>
        <xdr:cNvPr id="789" name="フローチャート : 判断 788"/>
        <xdr:cNvSpPr/>
      </xdr:nvSpPr>
      <xdr:spPr>
        <a:xfrm>
          <a:off x="21272500" y="99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127540</xdr:rowOff>
    </xdr:from>
    <xdr:ext cx="469744" cy="259045"/>
    <xdr:sp macro="" textlink="">
      <xdr:nvSpPr>
        <xdr:cNvPr id="790" name="テキスト ボックス 789"/>
        <xdr:cNvSpPr txBox="1"/>
      </xdr:nvSpPr>
      <xdr:spPr>
        <a:xfrm>
          <a:off x="21088427" y="97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81831</xdr:rowOff>
    </xdr:from>
    <xdr:to>
      <xdr:col>29</xdr:col>
      <xdr:colOff>517525</xdr:colOff>
      <xdr:row>59</xdr:row>
      <xdr:rowOff>81995</xdr:rowOff>
    </xdr:to>
    <xdr:cxnSp macro="">
      <xdr:nvCxnSpPr>
        <xdr:cNvPr id="791" name="直線コネクタ 790"/>
        <xdr:cNvCxnSpPr/>
      </xdr:nvCxnSpPr>
      <xdr:spPr>
        <a:xfrm flipV="1">
          <a:off x="19545300" y="10197381"/>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81995</xdr:rowOff>
    </xdr:from>
    <xdr:to>
      <xdr:col>28</xdr:col>
      <xdr:colOff>314325</xdr:colOff>
      <xdr:row>59</xdr:row>
      <xdr:rowOff>82093</xdr:rowOff>
    </xdr:to>
    <xdr:cxnSp macro="">
      <xdr:nvCxnSpPr>
        <xdr:cNvPr id="794" name="直線コネクタ 793"/>
        <xdr:cNvCxnSpPr/>
      </xdr:nvCxnSpPr>
      <xdr:spPr>
        <a:xfrm flipV="1">
          <a:off x="18656300" y="1019754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101277</xdr:rowOff>
    </xdr:from>
    <xdr:to>
      <xdr:col>32</xdr:col>
      <xdr:colOff>238125</xdr:colOff>
      <xdr:row>59</xdr:row>
      <xdr:rowOff>31427</xdr:rowOff>
    </xdr:to>
    <xdr:sp macro="" textlink="">
      <xdr:nvSpPr>
        <xdr:cNvPr id="804" name="円/楕円 803"/>
        <xdr:cNvSpPr/>
      </xdr:nvSpPr>
      <xdr:spPr>
        <a:xfrm>
          <a:off x="22110700" y="100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16204</xdr:rowOff>
    </xdr:from>
    <xdr:ext cx="469744" cy="259045"/>
    <xdr:sp macro="" textlink="">
      <xdr:nvSpPr>
        <xdr:cNvPr id="805" name="貸付金該当値テキスト"/>
        <xdr:cNvSpPr txBox="1"/>
      </xdr:nvSpPr>
      <xdr:spPr>
        <a:xfrm>
          <a:off x="22212300" y="99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30835</xdr:rowOff>
    </xdr:from>
    <xdr:to>
      <xdr:col>31</xdr:col>
      <xdr:colOff>85725</xdr:colOff>
      <xdr:row>59</xdr:row>
      <xdr:rowOff>132435</xdr:rowOff>
    </xdr:to>
    <xdr:sp macro="" textlink="">
      <xdr:nvSpPr>
        <xdr:cNvPr id="806" name="円/楕円 805"/>
        <xdr:cNvSpPr/>
      </xdr:nvSpPr>
      <xdr:spPr>
        <a:xfrm>
          <a:off x="21272500" y="101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123562</xdr:rowOff>
    </xdr:from>
    <xdr:ext cx="378565" cy="259045"/>
    <xdr:sp macro="" textlink="">
      <xdr:nvSpPr>
        <xdr:cNvPr id="807" name="テキスト ボックス 806"/>
        <xdr:cNvSpPr txBox="1"/>
      </xdr:nvSpPr>
      <xdr:spPr>
        <a:xfrm>
          <a:off x="21134017" y="1023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31031</xdr:rowOff>
    </xdr:from>
    <xdr:to>
      <xdr:col>29</xdr:col>
      <xdr:colOff>568325</xdr:colOff>
      <xdr:row>59</xdr:row>
      <xdr:rowOff>132631</xdr:rowOff>
    </xdr:to>
    <xdr:sp macro="" textlink="">
      <xdr:nvSpPr>
        <xdr:cNvPr id="808" name="円/楕円 807"/>
        <xdr:cNvSpPr/>
      </xdr:nvSpPr>
      <xdr:spPr>
        <a:xfrm>
          <a:off x="20383500" y="101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123758</xdr:rowOff>
    </xdr:from>
    <xdr:ext cx="378565" cy="259045"/>
    <xdr:sp macro="" textlink="">
      <xdr:nvSpPr>
        <xdr:cNvPr id="809" name="テキスト ボックス 808"/>
        <xdr:cNvSpPr txBox="1"/>
      </xdr:nvSpPr>
      <xdr:spPr>
        <a:xfrm>
          <a:off x="20245017" y="1023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31195</xdr:rowOff>
    </xdr:from>
    <xdr:to>
      <xdr:col>28</xdr:col>
      <xdr:colOff>365125</xdr:colOff>
      <xdr:row>59</xdr:row>
      <xdr:rowOff>132795</xdr:rowOff>
    </xdr:to>
    <xdr:sp macro="" textlink="">
      <xdr:nvSpPr>
        <xdr:cNvPr id="810" name="円/楕円 809"/>
        <xdr:cNvSpPr/>
      </xdr:nvSpPr>
      <xdr:spPr>
        <a:xfrm>
          <a:off x="19494500" y="101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123922</xdr:rowOff>
    </xdr:from>
    <xdr:ext cx="378565" cy="259045"/>
    <xdr:sp macro="" textlink="">
      <xdr:nvSpPr>
        <xdr:cNvPr id="811" name="テキスト ボックス 810"/>
        <xdr:cNvSpPr txBox="1"/>
      </xdr:nvSpPr>
      <xdr:spPr>
        <a:xfrm>
          <a:off x="19356017" y="10239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31293</xdr:rowOff>
    </xdr:from>
    <xdr:to>
      <xdr:col>27</xdr:col>
      <xdr:colOff>161925</xdr:colOff>
      <xdr:row>59</xdr:row>
      <xdr:rowOff>132893</xdr:rowOff>
    </xdr:to>
    <xdr:sp macro="" textlink="">
      <xdr:nvSpPr>
        <xdr:cNvPr id="812" name="円/楕円 811"/>
        <xdr:cNvSpPr/>
      </xdr:nvSpPr>
      <xdr:spPr>
        <a:xfrm>
          <a:off x="18605500" y="101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124020</xdr:rowOff>
    </xdr:from>
    <xdr:ext cx="378565" cy="259045"/>
    <xdr:sp macro="" textlink="">
      <xdr:nvSpPr>
        <xdr:cNvPr id="813" name="テキスト ボックス 812"/>
        <xdr:cNvSpPr txBox="1"/>
      </xdr:nvSpPr>
      <xdr:spPr>
        <a:xfrm>
          <a:off x="18467017" y="10239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40469</xdr:rowOff>
    </xdr:from>
    <xdr:to>
      <xdr:col>32</xdr:col>
      <xdr:colOff>187325</xdr:colOff>
      <xdr:row>77</xdr:row>
      <xdr:rowOff>70625</xdr:rowOff>
    </xdr:to>
    <xdr:cxnSp macro="">
      <xdr:nvCxnSpPr>
        <xdr:cNvPr id="843" name="直線コネクタ 842"/>
        <xdr:cNvCxnSpPr/>
      </xdr:nvCxnSpPr>
      <xdr:spPr>
        <a:xfrm flipV="1">
          <a:off x="21323300" y="13070669"/>
          <a:ext cx="838200" cy="20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70625</xdr:rowOff>
    </xdr:from>
    <xdr:to>
      <xdr:col>31</xdr:col>
      <xdr:colOff>34925</xdr:colOff>
      <xdr:row>77</xdr:row>
      <xdr:rowOff>108344</xdr:rowOff>
    </xdr:to>
    <xdr:cxnSp macro="">
      <xdr:nvCxnSpPr>
        <xdr:cNvPr id="846" name="直線コネクタ 845"/>
        <xdr:cNvCxnSpPr/>
      </xdr:nvCxnSpPr>
      <xdr:spPr>
        <a:xfrm flipV="1">
          <a:off x="20434300" y="1327227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49048</xdr:rowOff>
    </xdr:from>
    <xdr:to>
      <xdr:col>31</xdr:col>
      <xdr:colOff>85725</xdr:colOff>
      <xdr:row>76</xdr:row>
      <xdr:rowOff>150648</xdr:rowOff>
    </xdr:to>
    <xdr:sp macro="" textlink="">
      <xdr:nvSpPr>
        <xdr:cNvPr id="847" name="フローチャート : 判断 846"/>
        <xdr:cNvSpPr/>
      </xdr:nvSpPr>
      <xdr:spPr>
        <a:xfrm>
          <a:off x="21272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167174</xdr:rowOff>
    </xdr:from>
    <xdr:ext cx="534377" cy="259045"/>
    <xdr:sp macro="" textlink="">
      <xdr:nvSpPr>
        <xdr:cNvPr id="848" name="テキスト ボックス 847"/>
        <xdr:cNvSpPr txBox="1"/>
      </xdr:nvSpPr>
      <xdr:spPr>
        <a:xfrm>
          <a:off x="21056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108344</xdr:rowOff>
    </xdr:from>
    <xdr:to>
      <xdr:col>29</xdr:col>
      <xdr:colOff>517525</xdr:colOff>
      <xdr:row>77</xdr:row>
      <xdr:rowOff>144272</xdr:rowOff>
    </xdr:to>
    <xdr:cxnSp macro="">
      <xdr:nvCxnSpPr>
        <xdr:cNvPr id="849" name="直線コネクタ 848"/>
        <xdr:cNvCxnSpPr/>
      </xdr:nvCxnSpPr>
      <xdr:spPr>
        <a:xfrm flipV="1">
          <a:off x="19545300" y="13309994"/>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127470</xdr:rowOff>
    </xdr:from>
    <xdr:to>
      <xdr:col>28</xdr:col>
      <xdr:colOff>314325</xdr:colOff>
      <xdr:row>77</xdr:row>
      <xdr:rowOff>144272</xdr:rowOff>
    </xdr:to>
    <xdr:cxnSp macro="">
      <xdr:nvCxnSpPr>
        <xdr:cNvPr id="852" name="直線コネクタ 851"/>
        <xdr:cNvCxnSpPr/>
      </xdr:nvCxnSpPr>
      <xdr:spPr>
        <a:xfrm>
          <a:off x="18656300" y="13329120"/>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161119</xdr:rowOff>
    </xdr:from>
    <xdr:to>
      <xdr:col>32</xdr:col>
      <xdr:colOff>238125</xdr:colOff>
      <xdr:row>76</xdr:row>
      <xdr:rowOff>91269</xdr:rowOff>
    </xdr:to>
    <xdr:sp macro="" textlink="">
      <xdr:nvSpPr>
        <xdr:cNvPr id="862" name="円/楕円 861"/>
        <xdr:cNvSpPr/>
      </xdr:nvSpPr>
      <xdr:spPr>
        <a:xfrm>
          <a:off x="22110700" y="130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12546</xdr:rowOff>
    </xdr:from>
    <xdr:ext cx="534377" cy="259045"/>
    <xdr:sp macro="" textlink="">
      <xdr:nvSpPr>
        <xdr:cNvPr id="863" name="繰出金該当値テキスト"/>
        <xdr:cNvSpPr txBox="1"/>
      </xdr:nvSpPr>
      <xdr:spPr>
        <a:xfrm>
          <a:off x="22212300" y="128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19825</xdr:rowOff>
    </xdr:from>
    <xdr:to>
      <xdr:col>31</xdr:col>
      <xdr:colOff>85725</xdr:colOff>
      <xdr:row>77</xdr:row>
      <xdr:rowOff>121425</xdr:rowOff>
    </xdr:to>
    <xdr:sp macro="" textlink="">
      <xdr:nvSpPr>
        <xdr:cNvPr id="864" name="円/楕円 863"/>
        <xdr:cNvSpPr/>
      </xdr:nvSpPr>
      <xdr:spPr>
        <a:xfrm>
          <a:off x="21272500" y="13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112552</xdr:rowOff>
    </xdr:from>
    <xdr:ext cx="534377" cy="259045"/>
    <xdr:sp macro="" textlink="">
      <xdr:nvSpPr>
        <xdr:cNvPr id="865" name="テキスト ボックス 864"/>
        <xdr:cNvSpPr txBox="1"/>
      </xdr:nvSpPr>
      <xdr:spPr>
        <a:xfrm>
          <a:off x="21056111" y="133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57544</xdr:rowOff>
    </xdr:from>
    <xdr:to>
      <xdr:col>29</xdr:col>
      <xdr:colOff>568325</xdr:colOff>
      <xdr:row>77</xdr:row>
      <xdr:rowOff>159144</xdr:rowOff>
    </xdr:to>
    <xdr:sp macro="" textlink="">
      <xdr:nvSpPr>
        <xdr:cNvPr id="866" name="円/楕円 865"/>
        <xdr:cNvSpPr/>
      </xdr:nvSpPr>
      <xdr:spPr>
        <a:xfrm>
          <a:off x="20383500" y="132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150271</xdr:rowOff>
    </xdr:from>
    <xdr:ext cx="534377" cy="259045"/>
    <xdr:sp macro="" textlink="">
      <xdr:nvSpPr>
        <xdr:cNvPr id="867" name="テキスト ボックス 866"/>
        <xdr:cNvSpPr txBox="1"/>
      </xdr:nvSpPr>
      <xdr:spPr>
        <a:xfrm>
          <a:off x="20167111" y="13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93472</xdr:rowOff>
    </xdr:from>
    <xdr:to>
      <xdr:col>28</xdr:col>
      <xdr:colOff>365125</xdr:colOff>
      <xdr:row>78</xdr:row>
      <xdr:rowOff>23622</xdr:rowOff>
    </xdr:to>
    <xdr:sp macro="" textlink="">
      <xdr:nvSpPr>
        <xdr:cNvPr id="868" name="円/楕円 867"/>
        <xdr:cNvSpPr/>
      </xdr:nvSpPr>
      <xdr:spPr>
        <a:xfrm>
          <a:off x="19494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14749</xdr:rowOff>
    </xdr:from>
    <xdr:ext cx="534377" cy="259045"/>
    <xdr:sp macro="" textlink="">
      <xdr:nvSpPr>
        <xdr:cNvPr id="869" name="テキスト ボックス 868"/>
        <xdr:cNvSpPr txBox="1"/>
      </xdr:nvSpPr>
      <xdr:spPr>
        <a:xfrm>
          <a:off x="19278111" y="133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76670</xdr:rowOff>
    </xdr:from>
    <xdr:to>
      <xdr:col>27</xdr:col>
      <xdr:colOff>161925</xdr:colOff>
      <xdr:row>78</xdr:row>
      <xdr:rowOff>6820</xdr:rowOff>
    </xdr:to>
    <xdr:sp macro="" textlink="">
      <xdr:nvSpPr>
        <xdr:cNvPr id="870" name="円/楕円 869"/>
        <xdr:cNvSpPr/>
      </xdr:nvSpPr>
      <xdr:spPr>
        <a:xfrm>
          <a:off x="18605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169397</xdr:rowOff>
    </xdr:from>
    <xdr:ext cx="534377" cy="259045"/>
    <xdr:sp macro="" textlink="">
      <xdr:nvSpPr>
        <xdr:cNvPr id="871" name="テキスト ボックス 870"/>
        <xdr:cNvSpPr txBox="1"/>
      </xdr:nvSpPr>
      <xdr:spPr>
        <a:xfrm>
          <a:off x="18389111" y="13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人件費、公債費については、旧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市町村と合併したことによる影響で、類似団体平均より大きく上回っている。しかしながら、人件費・公債費・扶助費以外の経費については類似団体平均</a:t>
          </a:r>
          <a:r>
            <a:rPr kumimoji="1" lang="ja-JP" altLang="en-US" sz="1100">
              <a:solidFill>
                <a:schemeClr val="dk1"/>
              </a:solidFill>
              <a:effectLst/>
              <a:latin typeface="+mn-lt"/>
              <a:ea typeface="+mn-ea"/>
              <a:cs typeface="+mn-cs"/>
            </a:rPr>
            <a:t>と同水準、または</a:t>
          </a:r>
          <a:r>
            <a:rPr kumimoji="1" lang="ja-JP" altLang="ja-JP" sz="1100">
              <a:solidFill>
                <a:schemeClr val="dk1"/>
              </a:solidFill>
              <a:effectLst/>
              <a:latin typeface="+mn-lt"/>
              <a:ea typeface="+mn-ea"/>
              <a:cs typeface="+mn-cs"/>
            </a:rPr>
            <a:t>下回っており、ある程度支出を抑制することに成功している。</a:t>
          </a:r>
          <a:endParaRPr lang="ja-JP" altLang="ja-JP" sz="1400">
            <a:effectLst/>
          </a:endParaRPr>
        </a:p>
        <a:p>
          <a:r>
            <a:rPr kumimoji="1" lang="ja-JP" altLang="ja-JP" sz="1100">
              <a:solidFill>
                <a:schemeClr val="dk1"/>
              </a:solidFill>
              <a:effectLst/>
              <a:latin typeface="+mn-lt"/>
              <a:ea typeface="+mn-ea"/>
              <a:cs typeface="+mn-cs"/>
            </a:rPr>
            <a:t>　補助費等については、病院事業会計繰出金などの減により、類似団体平均を下回った。維持補修費については、公共施設の統廃合を進めたことにより、減となった。</a:t>
          </a:r>
          <a:r>
            <a:rPr kumimoji="1" lang="ja-JP" altLang="en-US" sz="1100">
              <a:solidFill>
                <a:schemeClr val="dk1"/>
              </a:solidFill>
              <a:effectLst/>
              <a:latin typeface="+mn-lt"/>
              <a:ea typeface="+mn-ea"/>
              <a:cs typeface="+mn-cs"/>
            </a:rPr>
            <a:t>普通建設事業費について、前年度と比較し</a:t>
          </a:r>
          <a:r>
            <a:rPr kumimoji="1" lang="en-US" altLang="ja-JP" sz="1100">
              <a:solidFill>
                <a:schemeClr val="dk1"/>
              </a:solidFill>
              <a:effectLst/>
              <a:latin typeface="+mn-lt"/>
              <a:ea typeface="+mn-ea"/>
              <a:cs typeface="+mn-cs"/>
            </a:rPr>
            <a:t>55.6</a:t>
          </a:r>
          <a:r>
            <a:rPr kumimoji="1" lang="ja-JP" altLang="en-US" sz="1100">
              <a:solidFill>
                <a:schemeClr val="dk1"/>
              </a:solidFill>
              <a:effectLst/>
              <a:latin typeface="+mn-lt"/>
              <a:ea typeface="+mn-ea"/>
              <a:cs typeface="+mn-cs"/>
            </a:rPr>
            <a:t>％の増となり、類似団体平均を上回っているが、新庁舎建設工事の開始が主な要因である。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普通建設事業費のうち更新整備については、前年度と比較し</a:t>
          </a:r>
          <a:r>
            <a:rPr kumimoji="1" lang="en-US" altLang="ja-JP" sz="1100">
              <a:solidFill>
                <a:schemeClr val="dk1"/>
              </a:solidFill>
              <a:effectLst/>
              <a:latin typeface="+mn-lt"/>
              <a:ea typeface="+mn-ea"/>
              <a:cs typeface="+mn-cs"/>
            </a:rPr>
            <a:t>59.0</a:t>
          </a:r>
          <a:r>
            <a:rPr kumimoji="1" lang="ja-JP" altLang="en-US" sz="1100">
              <a:solidFill>
                <a:schemeClr val="dk1"/>
              </a:solidFill>
              <a:effectLst/>
              <a:latin typeface="+mn-lt"/>
              <a:ea typeface="+mn-ea"/>
              <a:cs typeface="+mn-cs"/>
            </a:rPr>
            <a:t>％の増となり、類似団体平均を上回っている。多くの施設を保有し、老朽化等に伴う更新が必要となったためであり、今後も増加することが予測される。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このような中、</a:t>
          </a:r>
          <a:r>
            <a:rPr kumimoji="1" lang="ja-JP" altLang="ja-JP" sz="1100">
              <a:solidFill>
                <a:schemeClr val="dk1"/>
              </a:solidFill>
              <a:effectLst/>
              <a:latin typeface="+mn-lt"/>
              <a:ea typeface="+mn-ea"/>
              <a:cs typeface="+mn-cs"/>
            </a:rPr>
            <a:t>今後も定員管理方針に基づいた職員数の見直し</a:t>
          </a:r>
          <a:r>
            <a:rPr kumimoji="1" lang="ja-JP" altLang="en-US" sz="1100">
              <a:solidFill>
                <a:schemeClr val="dk1"/>
              </a:solidFill>
              <a:effectLst/>
              <a:latin typeface="+mn-lt"/>
              <a:ea typeface="+mn-ea"/>
              <a:cs typeface="+mn-cs"/>
            </a:rPr>
            <a:t>や公共施設最適化計画による</a:t>
          </a:r>
          <a:r>
            <a:rPr kumimoji="1" lang="ja-JP" altLang="ja-JP" sz="1100">
              <a:solidFill>
                <a:schemeClr val="dk1"/>
              </a:solidFill>
              <a:effectLst/>
              <a:latin typeface="+mn-lt"/>
              <a:ea typeface="+mn-ea"/>
              <a:cs typeface="+mn-cs"/>
            </a:rPr>
            <a:t>公共施設の統廃合などを推進し、更なる経費縮減に努める。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93,892
89,368
558.23
46,125,979
45,219,231
816,057
28,148,303
56,052,317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85.3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63772</xdr:rowOff>
    </xdr:from>
    <xdr:to>
      <xdr:col>6</xdr:col>
      <xdr:colOff>511175</xdr:colOff>
      <xdr:row>38</xdr:row>
      <xdr:rowOff>128760</xdr:rowOff>
    </xdr:to>
    <xdr:cxnSp macro="">
      <xdr:nvCxnSpPr>
        <xdr:cNvPr id="63" name="直線コネクタ 62"/>
        <xdr:cNvCxnSpPr/>
      </xdr:nvCxnSpPr>
      <xdr:spPr>
        <a:xfrm>
          <a:off x="3797300" y="6578872"/>
          <a:ext cx="8382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58547</xdr:rowOff>
    </xdr:from>
    <xdr:to>
      <xdr:col>5</xdr:col>
      <xdr:colOff>358775</xdr:colOff>
      <xdr:row>38</xdr:row>
      <xdr:rowOff>63772</xdr:rowOff>
    </xdr:to>
    <xdr:cxnSp macro="">
      <xdr:nvCxnSpPr>
        <xdr:cNvPr id="66" name="直線コネクタ 65"/>
        <xdr:cNvCxnSpPr/>
      </xdr:nvCxnSpPr>
      <xdr:spPr>
        <a:xfrm>
          <a:off x="2908300" y="657364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95431</xdr:rowOff>
    </xdr:from>
    <xdr:to>
      <xdr:col>5</xdr:col>
      <xdr:colOff>409575</xdr:colOff>
      <xdr:row>38</xdr:row>
      <xdr:rowOff>25581</xdr:rowOff>
    </xdr:to>
    <xdr:sp macro="" textlink="">
      <xdr:nvSpPr>
        <xdr:cNvPr id="67" name="フローチャート : 判断 66"/>
        <xdr:cNvSpPr/>
      </xdr:nvSpPr>
      <xdr:spPr>
        <a:xfrm>
          <a:off x="37465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42108</xdr:rowOff>
    </xdr:from>
    <xdr:ext cx="469744" cy="259045"/>
    <xdr:sp macro="" textlink="">
      <xdr:nvSpPr>
        <xdr:cNvPr id="68" name="テキスト ボックス 67"/>
        <xdr:cNvSpPr txBox="1"/>
      </xdr:nvSpPr>
      <xdr:spPr>
        <a:xfrm>
          <a:off x="3562427" y="621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58547</xdr:rowOff>
    </xdr:from>
    <xdr:to>
      <xdr:col>4</xdr:col>
      <xdr:colOff>155575</xdr:colOff>
      <xdr:row>38</xdr:row>
      <xdr:rowOff>95449</xdr:rowOff>
    </xdr:to>
    <xdr:cxnSp macro="">
      <xdr:nvCxnSpPr>
        <xdr:cNvPr id="69" name="直線コネクタ 68"/>
        <xdr:cNvCxnSpPr/>
      </xdr:nvCxnSpPr>
      <xdr:spPr>
        <a:xfrm flipV="1">
          <a:off x="2019300" y="6573647"/>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38299</xdr:rowOff>
    </xdr:from>
    <xdr:to>
      <xdr:col>2</xdr:col>
      <xdr:colOff>638175</xdr:colOff>
      <xdr:row>38</xdr:row>
      <xdr:rowOff>95449</xdr:rowOff>
    </xdr:to>
    <xdr:cxnSp macro="">
      <xdr:nvCxnSpPr>
        <xdr:cNvPr id="72" name="直線コネクタ 71"/>
        <xdr:cNvCxnSpPr/>
      </xdr:nvCxnSpPr>
      <xdr:spPr>
        <a:xfrm>
          <a:off x="1130300" y="655339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77960</xdr:rowOff>
    </xdr:from>
    <xdr:to>
      <xdr:col>6</xdr:col>
      <xdr:colOff>561975</xdr:colOff>
      <xdr:row>39</xdr:row>
      <xdr:rowOff>8110</xdr:rowOff>
    </xdr:to>
    <xdr:sp macro="" textlink="">
      <xdr:nvSpPr>
        <xdr:cNvPr id="82" name="円/楕円 81"/>
        <xdr:cNvSpPr/>
      </xdr:nvSpPr>
      <xdr:spPr>
        <a:xfrm>
          <a:off x="4584700" y="65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56387</xdr:rowOff>
    </xdr:from>
    <xdr:ext cx="469744" cy="259045"/>
    <xdr:sp macro="" textlink="">
      <xdr:nvSpPr>
        <xdr:cNvPr id="83" name="議会費該当値テキスト"/>
        <xdr:cNvSpPr txBox="1"/>
      </xdr:nvSpPr>
      <xdr:spPr>
        <a:xfrm>
          <a:off x="4686300" y="657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12972</xdr:rowOff>
    </xdr:from>
    <xdr:to>
      <xdr:col>5</xdr:col>
      <xdr:colOff>409575</xdr:colOff>
      <xdr:row>38</xdr:row>
      <xdr:rowOff>114572</xdr:rowOff>
    </xdr:to>
    <xdr:sp macro="" textlink="">
      <xdr:nvSpPr>
        <xdr:cNvPr id="84" name="円/楕円 83"/>
        <xdr:cNvSpPr/>
      </xdr:nvSpPr>
      <xdr:spPr>
        <a:xfrm>
          <a:off x="3746500" y="65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105699</xdr:rowOff>
    </xdr:from>
    <xdr:ext cx="469744" cy="259045"/>
    <xdr:sp macro="" textlink="">
      <xdr:nvSpPr>
        <xdr:cNvPr id="85" name="テキスト ボックス 84"/>
        <xdr:cNvSpPr txBox="1"/>
      </xdr:nvSpPr>
      <xdr:spPr>
        <a:xfrm>
          <a:off x="3562427" y="66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7747</xdr:rowOff>
    </xdr:from>
    <xdr:to>
      <xdr:col>4</xdr:col>
      <xdr:colOff>206375</xdr:colOff>
      <xdr:row>38</xdr:row>
      <xdr:rowOff>109347</xdr:rowOff>
    </xdr:to>
    <xdr:sp macro="" textlink="">
      <xdr:nvSpPr>
        <xdr:cNvPr id="86" name="円/楕円 85"/>
        <xdr:cNvSpPr/>
      </xdr:nvSpPr>
      <xdr:spPr>
        <a:xfrm>
          <a:off x="2857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100474</xdr:rowOff>
    </xdr:from>
    <xdr:ext cx="469744" cy="259045"/>
    <xdr:sp macro="" textlink="">
      <xdr:nvSpPr>
        <xdr:cNvPr id="87" name="テキスト ボックス 86"/>
        <xdr:cNvSpPr txBox="1"/>
      </xdr:nvSpPr>
      <xdr:spPr>
        <a:xfrm>
          <a:off x="2673427" y="6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44649</xdr:rowOff>
    </xdr:from>
    <xdr:to>
      <xdr:col>3</xdr:col>
      <xdr:colOff>3175</xdr:colOff>
      <xdr:row>38</xdr:row>
      <xdr:rowOff>146249</xdr:rowOff>
    </xdr:to>
    <xdr:sp macro="" textlink="">
      <xdr:nvSpPr>
        <xdr:cNvPr id="88" name="円/楕円 87"/>
        <xdr:cNvSpPr/>
      </xdr:nvSpPr>
      <xdr:spPr>
        <a:xfrm>
          <a:off x="1968500" y="65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137376</xdr:rowOff>
    </xdr:from>
    <xdr:ext cx="469744" cy="259045"/>
    <xdr:sp macro="" textlink="">
      <xdr:nvSpPr>
        <xdr:cNvPr id="89" name="テキスト ボックス 88"/>
        <xdr:cNvSpPr txBox="1"/>
      </xdr:nvSpPr>
      <xdr:spPr>
        <a:xfrm>
          <a:off x="1784427" y="66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158949</xdr:rowOff>
    </xdr:from>
    <xdr:to>
      <xdr:col>1</xdr:col>
      <xdr:colOff>485775</xdr:colOff>
      <xdr:row>38</xdr:row>
      <xdr:rowOff>89099</xdr:rowOff>
    </xdr:to>
    <xdr:sp macro="" textlink="">
      <xdr:nvSpPr>
        <xdr:cNvPr id="90" name="円/楕円 89"/>
        <xdr:cNvSpPr/>
      </xdr:nvSpPr>
      <xdr:spPr>
        <a:xfrm>
          <a:off x="1079500" y="65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80226</xdr:rowOff>
    </xdr:from>
    <xdr:ext cx="469744" cy="259045"/>
    <xdr:sp macro="" textlink="">
      <xdr:nvSpPr>
        <xdr:cNvPr id="91" name="テキスト ボックス 90"/>
        <xdr:cNvSpPr txBox="1"/>
      </xdr:nvSpPr>
      <xdr:spPr>
        <a:xfrm>
          <a:off x="895427" y="659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122852</xdr:rowOff>
    </xdr:from>
    <xdr:to>
      <xdr:col>6</xdr:col>
      <xdr:colOff>511175</xdr:colOff>
      <xdr:row>58</xdr:row>
      <xdr:rowOff>65121</xdr:rowOff>
    </xdr:to>
    <xdr:cxnSp macro="">
      <xdr:nvCxnSpPr>
        <xdr:cNvPr id="122" name="直線コネクタ 121"/>
        <xdr:cNvCxnSpPr/>
      </xdr:nvCxnSpPr>
      <xdr:spPr>
        <a:xfrm flipV="1">
          <a:off x="3797300" y="9895502"/>
          <a:ext cx="838200" cy="11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3128</xdr:rowOff>
    </xdr:from>
    <xdr:to>
      <xdr:col>5</xdr:col>
      <xdr:colOff>358775</xdr:colOff>
      <xdr:row>58</xdr:row>
      <xdr:rowOff>65121</xdr:rowOff>
    </xdr:to>
    <xdr:cxnSp macro="">
      <xdr:nvCxnSpPr>
        <xdr:cNvPr id="125" name="直線コネクタ 124"/>
        <xdr:cNvCxnSpPr/>
      </xdr:nvCxnSpPr>
      <xdr:spPr>
        <a:xfrm>
          <a:off x="2908300" y="9947228"/>
          <a:ext cx="889000" cy="6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158143</xdr:rowOff>
    </xdr:from>
    <xdr:to>
      <xdr:col>5</xdr:col>
      <xdr:colOff>409575</xdr:colOff>
      <xdr:row>58</xdr:row>
      <xdr:rowOff>88293</xdr:rowOff>
    </xdr:to>
    <xdr:sp macro="" textlink="">
      <xdr:nvSpPr>
        <xdr:cNvPr id="126" name="フローチャート : 判断 125"/>
        <xdr:cNvSpPr/>
      </xdr:nvSpPr>
      <xdr:spPr>
        <a:xfrm>
          <a:off x="3746500" y="993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104820</xdr:rowOff>
    </xdr:from>
    <xdr:ext cx="534377" cy="259045"/>
    <xdr:sp macro="" textlink="">
      <xdr:nvSpPr>
        <xdr:cNvPr id="127" name="テキスト ボックス 126"/>
        <xdr:cNvSpPr txBox="1"/>
      </xdr:nvSpPr>
      <xdr:spPr>
        <a:xfrm>
          <a:off x="3530111" y="97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3128</xdr:rowOff>
    </xdr:from>
    <xdr:to>
      <xdr:col>4</xdr:col>
      <xdr:colOff>155575</xdr:colOff>
      <xdr:row>58</xdr:row>
      <xdr:rowOff>21295</xdr:rowOff>
    </xdr:to>
    <xdr:cxnSp macro="">
      <xdr:nvCxnSpPr>
        <xdr:cNvPr id="128" name="直線コネクタ 127"/>
        <xdr:cNvCxnSpPr/>
      </xdr:nvCxnSpPr>
      <xdr:spPr>
        <a:xfrm flipV="1">
          <a:off x="2019300" y="9947228"/>
          <a:ext cx="889000" cy="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106039</xdr:rowOff>
    </xdr:from>
    <xdr:ext cx="534377" cy="259045"/>
    <xdr:sp macro="" textlink="">
      <xdr:nvSpPr>
        <xdr:cNvPr id="130" name="テキスト ボックス 129"/>
        <xdr:cNvSpPr txBox="1"/>
      </xdr:nvSpPr>
      <xdr:spPr>
        <a:xfrm>
          <a:off x="2641111" y="100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21295</xdr:rowOff>
    </xdr:from>
    <xdr:to>
      <xdr:col>2</xdr:col>
      <xdr:colOff>638175</xdr:colOff>
      <xdr:row>58</xdr:row>
      <xdr:rowOff>28564</xdr:rowOff>
    </xdr:to>
    <xdr:cxnSp macro="">
      <xdr:nvCxnSpPr>
        <xdr:cNvPr id="131" name="直線コネクタ 130"/>
        <xdr:cNvCxnSpPr/>
      </xdr:nvCxnSpPr>
      <xdr:spPr>
        <a:xfrm flipV="1">
          <a:off x="1130300" y="9965395"/>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95915</xdr:rowOff>
    </xdr:from>
    <xdr:ext cx="534377" cy="259045"/>
    <xdr:sp macro="" textlink="">
      <xdr:nvSpPr>
        <xdr:cNvPr id="133" name="テキスト ボックス 132"/>
        <xdr:cNvSpPr txBox="1"/>
      </xdr:nvSpPr>
      <xdr:spPr>
        <a:xfrm>
          <a:off x="1752111" y="100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115356</xdr:rowOff>
    </xdr:from>
    <xdr:ext cx="534377" cy="259045"/>
    <xdr:sp macro="" textlink="">
      <xdr:nvSpPr>
        <xdr:cNvPr id="135" name="テキスト ボックス 134"/>
        <xdr:cNvSpPr txBox="1"/>
      </xdr:nvSpPr>
      <xdr:spPr>
        <a:xfrm>
          <a:off x="863111" y="1005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72052</xdr:rowOff>
    </xdr:from>
    <xdr:to>
      <xdr:col>6</xdr:col>
      <xdr:colOff>561975</xdr:colOff>
      <xdr:row>58</xdr:row>
      <xdr:rowOff>2202</xdr:rowOff>
    </xdr:to>
    <xdr:sp macro="" textlink="">
      <xdr:nvSpPr>
        <xdr:cNvPr id="141" name="円/楕円 140"/>
        <xdr:cNvSpPr/>
      </xdr:nvSpPr>
      <xdr:spPr>
        <a:xfrm>
          <a:off x="4584700" y="98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94929</xdr:rowOff>
    </xdr:from>
    <xdr:ext cx="534377" cy="259045"/>
    <xdr:sp macro="" textlink="">
      <xdr:nvSpPr>
        <xdr:cNvPr id="142" name="総務費該当値テキスト"/>
        <xdr:cNvSpPr txBox="1"/>
      </xdr:nvSpPr>
      <xdr:spPr>
        <a:xfrm>
          <a:off x="4686300" y="96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14321</xdr:rowOff>
    </xdr:from>
    <xdr:to>
      <xdr:col>5</xdr:col>
      <xdr:colOff>409575</xdr:colOff>
      <xdr:row>58</xdr:row>
      <xdr:rowOff>115921</xdr:rowOff>
    </xdr:to>
    <xdr:sp macro="" textlink="">
      <xdr:nvSpPr>
        <xdr:cNvPr id="143" name="円/楕円 142"/>
        <xdr:cNvSpPr/>
      </xdr:nvSpPr>
      <xdr:spPr>
        <a:xfrm>
          <a:off x="3746500" y="99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107048</xdr:rowOff>
    </xdr:from>
    <xdr:ext cx="534377" cy="259045"/>
    <xdr:sp macro="" textlink="">
      <xdr:nvSpPr>
        <xdr:cNvPr id="144" name="テキスト ボックス 143"/>
        <xdr:cNvSpPr txBox="1"/>
      </xdr:nvSpPr>
      <xdr:spPr>
        <a:xfrm>
          <a:off x="3530111" y="10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123778</xdr:rowOff>
    </xdr:from>
    <xdr:to>
      <xdr:col>4</xdr:col>
      <xdr:colOff>206375</xdr:colOff>
      <xdr:row>58</xdr:row>
      <xdr:rowOff>53928</xdr:rowOff>
    </xdr:to>
    <xdr:sp macro="" textlink="">
      <xdr:nvSpPr>
        <xdr:cNvPr id="145" name="円/楕円 144"/>
        <xdr:cNvSpPr/>
      </xdr:nvSpPr>
      <xdr:spPr>
        <a:xfrm>
          <a:off x="2857500" y="989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70455</xdr:rowOff>
    </xdr:from>
    <xdr:ext cx="534377" cy="259045"/>
    <xdr:sp macro="" textlink="">
      <xdr:nvSpPr>
        <xdr:cNvPr id="146" name="テキスト ボックス 145"/>
        <xdr:cNvSpPr txBox="1"/>
      </xdr:nvSpPr>
      <xdr:spPr>
        <a:xfrm>
          <a:off x="2641111" y="96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141945</xdr:rowOff>
    </xdr:from>
    <xdr:to>
      <xdr:col>3</xdr:col>
      <xdr:colOff>3175</xdr:colOff>
      <xdr:row>58</xdr:row>
      <xdr:rowOff>72095</xdr:rowOff>
    </xdr:to>
    <xdr:sp macro="" textlink="">
      <xdr:nvSpPr>
        <xdr:cNvPr id="147" name="円/楕円 146"/>
        <xdr:cNvSpPr/>
      </xdr:nvSpPr>
      <xdr:spPr>
        <a:xfrm>
          <a:off x="1968500" y="99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88622</xdr:rowOff>
    </xdr:from>
    <xdr:ext cx="534377" cy="259045"/>
    <xdr:sp macro="" textlink="">
      <xdr:nvSpPr>
        <xdr:cNvPr id="148" name="テキスト ボックス 147"/>
        <xdr:cNvSpPr txBox="1"/>
      </xdr:nvSpPr>
      <xdr:spPr>
        <a:xfrm>
          <a:off x="1752111" y="968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149214</xdr:rowOff>
    </xdr:from>
    <xdr:to>
      <xdr:col>1</xdr:col>
      <xdr:colOff>485775</xdr:colOff>
      <xdr:row>58</xdr:row>
      <xdr:rowOff>79364</xdr:rowOff>
    </xdr:to>
    <xdr:sp macro="" textlink="">
      <xdr:nvSpPr>
        <xdr:cNvPr id="149" name="円/楕円 148"/>
        <xdr:cNvSpPr/>
      </xdr:nvSpPr>
      <xdr:spPr>
        <a:xfrm>
          <a:off x="1079500" y="99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95891</xdr:rowOff>
    </xdr:from>
    <xdr:ext cx="534377" cy="259045"/>
    <xdr:sp macro="" textlink="">
      <xdr:nvSpPr>
        <xdr:cNvPr id="150" name="テキスト ボックス 149"/>
        <xdr:cNvSpPr txBox="1"/>
      </xdr:nvSpPr>
      <xdr:spPr>
        <a:xfrm>
          <a:off x="863111" y="96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25701</xdr:rowOff>
    </xdr:from>
    <xdr:to>
      <xdr:col>6</xdr:col>
      <xdr:colOff>511175</xdr:colOff>
      <xdr:row>78</xdr:row>
      <xdr:rowOff>25763</xdr:rowOff>
    </xdr:to>
    <xdr:cxnSp macro="">
      <xdr:nvCxnSpPr>
        <xdr:cNvPr id="181" name="直線コネクタ 180"/>
        <xdr:cNvCxnSpPr/>
      </xdr:nvCxnSpPr>
      <xdr:spPr>
        <a:xfrm flipV="1">
          <a:off x="3797300" y="13398801"/>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25763</xdr:rowOff>
    </xdr:from>
    <xdr:to>
      <xdr:col>5</xdr:col>
      <xdr:colOff>358775</xdr:colOff>
      <xdr:row>78</xdr:row>
      <xdr:rowOff>32584</xdr:rowOff>
    </xdr:to>
    <xdr:cxnSp macro="">
      <xdr:nvCxnSpPr>
        <xdr:cNvPr id="184" name="直線コネクタ 183"/>
        <xdr:cNvCxnSpPr/>
      </xdr:nvCxnSpPr>
      <xdr:spPr>
        <a:xfrm flipV="1">
          <a:off x="2908300" y="13398863"/>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139164</xdr:rowOff>
    </xdr:from>
    <xdr:to>
      <xdr:col>5</xdr:col>
      <xdr:colOff>409575</xdr:colOff>
      <xdr:row>78</xdr:row>
      <xdr:rowOff>69314</xdr:rowOff>
    </xdr:to>
    <xdr:sp macro="" textlink="">
      <xdr:nvSpPr>
        <xdr:cNvPr id="185" name="フローチャート : 判断 184"/>
        <xdr:cNvSpPr/>
      </xdr:nvSpPr>
      <xdr:spPr>
        <a:xfrm>
          <a:off x="3746500" y="133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85841</xdr:rowOff>
    </xdr:from>
    <xdr:ext cx="599010" cy="259045"/>
    <xdr:sp macro="" textlink="">
      <xdr:nvSpPr>
        <xdr:cNvPr id="186" name="テキスト ボックス 185"/>
        <xdr:cNvSpPr txBox="1"/>
      </xdr:nvSpPr>
      <xdr:spPr>
        <a:xfrm>
          <a:off x="3497794" y="131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32584</xdr:rowOff>
    </xdr:from>
    <xdr:to>
      <xdr:col>4</xdr:col>
      <xdr:colOff>155575</xdr:colOff>
      <xdr:row>78</xdr:row>
      <xdr:rowOff>42100</xdr:rowOff>
    </xdr:to>
    <xdr:cxnSp macro="">
      <xdr:nvCxnSpPr>
        <xdr:cNvPr id="187" name="直線コネクタ 186"/>
        <xdr:cNvCxnSpPr/>
      </xdr:nvCxnSpPr>
      <xdr:spPr>
        <a:xfrm flipV="1">
          <a:off x="2019300" y="13405684"/>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85969</xdr:rowOff>
    </xdr:from>
    <xdr:ext cx="599010" cy="259045"/>
    <xdr:sp macro="" textlink="">
      <xdr:nvSpPr>
        <xdr:cNvPr id="189" name="テキスト ボックス 188"/>
        <xdr:cNvSpPr txBox="1"/>
      </xdr:nvSpPr>
      <xdr:spPr>
        <a:xfrm>
          <a:off x="2608794" y="1345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42100</xdr:rowOff>
    </xdr:from>
    <xdr:to>
      <xdr:col>2</xdr:col>
      <xdr:colOff>638175</xdr:colOff>
      <xdr:row>78</xdr:row>
      <xdr:rowOff>48301</xdr:rowOff>
    </xdr:to>
    <xdr:cxnSp macro="">
      <xdr:nvCxnSpPr>
        <xdr:cNvPr id="190" name="直線コネクタ 189"/>
        <xdr:cNvCxnSpPr/>
      </xdr:nvCxnSpPr>
      <xdr:spPr>
        <a:xfrm flipV="1">
          <a:off x="1130300" y="13415200"/>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90750</xdr:rowOff>
    </xdr:from>
    <xdr:ext cx="599010" cy="259045"/>
    <xdr:sp macro="" textlink="">
      <xdr:nvSpPr>
        <xdr:cNvPr id="192" name="テキスト ボックス 191"/>
        <xdr:cNvSpPr txBox="1"/>
      </xdr:nvSpPr>
      <xdr:spPr>
        <a:xfrm>
          <a:off x="1719794" y="1346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97141</xdr:rowOff>
    </xdr:from>
    <xdr:ext cx="599010" cy="259045"/>
    <xdr:sp macro="" textlink="">
      <xdr:nvSpPr>
        <xdr:cNvPr id="194" name="テキスト ボックス 193"/>
        <xdr:cNvSpPr txBox="1"/>
      </xdr:nvSpPr>
      <xdr:spPr>
        <a:xfrm>
          <a:off x="830794" y="1347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146351</xdr:rowOff>
    </xdr:from>
    <xdr:to>
      <xdr:col>6</xdr:col>
      <xdr:colOff>561975</xdr:colOff>
      <xdr:row>78</xdr:row>
      <xdr:rowOff>76501</xdr:rowOff>
    </xdr:to>
    <xdr:sp macro="" textlink="">
      <xdr:nvSpPr>
        <xdr:cNvPr id="200" name="円/楕円 199"/>
        <xdr:cNvSpPr/>
      </xdr:nvSpPr>
      <xdr:spPr>
        <a:xfrm>
          <a:off x="4584700" y="1334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105728</xdr:rowOff>
    </xdr:from>
    <xdr:ext cx="599010" cy="259045"/>
    <xdr:sp macro="" textlink="">
      <xdr:nvSpPr>
        <xdr:cNvPr id="201" name="民生費該当値テキスト"/>
        <xdr:cNvSpPr txBox="1"/>
      </xdr:nvSpPr>
      <xdr:spPr>
        <a:xfrm>
          <a:off x="4686300" y="1313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146413</xdr:rowOff>
    </xdr:from>
    <xdr:to>
      <xdr:col>5</xdr:col>
      <xdr:colOff>409575</xdr:colOff>
      <xdr:row>78</xdr:row>
      <xdr:rowOff>76563</xdr:rowOff>
    </xdr:to>
    <xdr:sp macro="" textlink="">
      <xdr:nvSpPr>
        <xdr:cNvPr id="202" name="円/楕円 201"/>
        <xdr:cNvSpPr/>
      </xdr:nvSpPr>
      <xdr:spPr>
        <a:xfrm>
          <a:off x="37465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67690</xdr:rowOff>
    </xdr:from>
    <xdr:ext cx="599010" cy="259045"/>
    <xdr:sp macro="" textlink="">
      <xdr:nvSpPr>
        <xdr:cNvPr id="203" name="テキスト ボックス 202"/>
        <xdr:cNvSpPr txBox="1"/>
      </xdr:nvSpPr>
      <xdr:spPr>
        <a:xfrm>
          <a:off x="3497794" y="1344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153234</xdr:rowOff>
    </xdr:from>
    <xdr:to>
      <xdr:col>4</xdr:col>
      <xdr:colOff>206375</xdr:colOff>
      <xdr:row>78</xdr:row>
      <xdr:rowOff>83384</xdr:rowOff>
    </xdr:to>
    <xdr:sp macro="" textlink="">
      <xdr:nvSpPr>
        <xdr:cNvPr id="204" name="円/楕円 203"/>
        <xdr:cNvSpPr/>
      </xdr:nvSpPr>
      <xdr:spPr>
        <a:xfrm>
          <a:off x="2857500" y="133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99911</xdr:rowOff>
    </xdr:from>
    <xdr:ext cx="599010" cy="259045"/>
    <xdr:sp macro="" textlink="">
      <xdr:nvSpPr>
        <xdr:cNvPr id="205" name="テキスト ボックス 204"/>
        <xdr:cNvSpPr txBox="1"/>
      </xdr:nvSpPr>
      <xdr:spPr>
        <a:xfrm>
          <a:off x="2608794" y="1313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162750</xdr:rowOff>
    </xdr:from>
    <xdr:to>
      <xdr:col>3</xdr:col>
      <xdr:colOff>3175</xdr:colOff>
      <xdr:row>78</xdr:row>
      <xdr:rowOff>92900</xdr:rowOff>
    </xdr:to>
    <xdr:sp macro="" textlink="">
      <xdr:nvSpPr>
        <xdr:cNvPr id="206" name="円/楕円 205"/>
        <xdr:cNvSpPr/>
      </xdr:nvSpPr>
      <xdr:spPr>
        <a:xfrm>
          <a:off x="1968500" y="133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109427</xdr:rowOff>
    </xdr:from>
    <xdr:ext cx="599010" cy="259045"/>
    <xdr:sp macro="" textlink="">
      <xdr:nvSpPr>
        <xdr:cNvPr id="207" name="テキスト ボックス 206"/>
        <xdr:cNvSpPr txBox="1"/>
      </xdr:nvSpPr>
      <xdr:spPr>
        <a:xfrm>
          <a:off x="1719794" y="1313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168951</xdr:rowOff>
    </xdr:from>
    <xdr:to>
      <xdr:col>1</xdr:col>
      <xdr:colOff>485775</xdr:colOff>
      <xdr:row>78</xdr:row>
      <xdr:rowOff>99101</xdr:rowOff>
    </xdr:to>
    <xdr:sp macro="" textlink="">
      <xdr:nvSpPr>
        <xdr:cNvPr id="208" name="円/楕円 207"/>
        <xdr:cNvSpPr/>
      </xdr:nvSpPr>
      <xdr:spPr>
        <a:xfrm>
          <a:off x="1079500" y="133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115628</xdr:rowOff>
    </xdr:from>
    <xdr:ext cx="599010" cy="259045"/>
    <xdr:sp macro="" textlink="">
      <xdr:nvSpPr>
        <xdr:cNvPr id="209" name="テキスト ボックス 208"/>
        <xdr:cNvSpPr txBox="1"/>
      </xdr:nvSpPr>
      <xdr:spPr>
        <a:xfrm>
          <a:off x="830794" y="1314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26715</xdr:rowOff>
    </xdr:from>
    <xdr:to>
      <xdr:col>6</xdr:col>
      <xdr:colOff>511175</xdr:colOff>
      <xdr:row>96</xdr:row>
      <xdr:rowOff>112725</xdr:rowOff>
    </xdr:to>
    <xdr:cxnSp macro="">
      <xdr:nvCxnSpPr>
        <xdr:cNvPr id="239" name="直線コネクタ 238"/>
        <xdr:cNvCxnSpPr/>
      </xdr:nvCxnSpPr>
      <xdr:spPr>
        <a:xfrm>
          <a:off x="3797300" y="16485915"/>
          <a:ext cx="8382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106248</xdr:rowOff>
    </xdr:from>
    <xdr:to>
      <xdr:col>5</xdr:col>
      <xdr:colOff>358775</xdr:colOff>
      <xdr:row>96</xdr:row>
      <xdr:rowOff>26715</xdr:rowOff>
    </xdr:to>
    <xdr:cxnSp macro="">
      <xdr:nvCxnSpPr>
        <xdr:cNvPr id="242" name="直線コネクタ 241"/>
        <xdr:cNvCxnSpPr/>
      </xdr:nvCxnSpPr>
      <xdr:spPr>
        <a:xfrm>
          <a:off x="2908300" y="16393998"/>
          <a:ext cx="8890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113342</xdr:rowOff>
    </xdr:from>
    <xdr:to>
      <xdr:col>5</xdr:col>
      <xdr:colOff>409575</xdr:colOff>
      <xdr:row>97</xdr:row>
      <xdr:rowOff>43492</xdr:rowOff>
    </xdr:to>
    <xdr:sp macro="" textlink="">
      <xdr:nvSpPr>
        <xdr:cNvPr id="243" name="フローチャート : 判断 242"/>
        <xdr:cNvSpPr/>
      </xdr:nvSpPr>
      <xdr:spPr>
        <a:xfrm>
          <a:off x="3746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34619</xdr:rowOff>
    </xdr:from>
    <xdr:ext cx="534377" cy="259045"/>
    <xdr:sp macro="" textlink="">
      <xdr:nvSpPr>
        <xdr:cNvPr id="244" name="テキスト ボックス 243"/>
        <xdr:cNvSpPr txBox="1"/>
      </xdr:nvSpPr>
      <xdr:spPr>
        <a:xfrm>
          <a:off x="3530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106248</xdr:rowOff>
    </xdr:from>
    <xdr:to>
      <xdr:col>4</xdr:col>
      <xdr:colOff>155575</xdr:colOff>
      <xdr:row>95</xdr:row>
      <xdr:rowOff>170866</xdr:rowOff>
    </xdr:to>
    <xdr:cxnSp macro="">
      <xdr:nvCxnSpPr>
        <xdr:cNvPr id="245" name="直線コネクタ 244"/>
        <xdr:cNvCxnSpPr/>
      </xdr:nvCxnSpPr>
      <xdr:spPr>
        <a:xfrm flipV="1">
          <a:off x="2019300" y="16393998"/>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140500</xdr:rowOff>
    </xdr:from>
    <xdr:to>
      <xdr:col>2</xdr:col>
      <xdr:colOff>638175</xdr:colOff>
      <xdr:row>95</xdr:row>
      <xdr:rowOff>170866</xdr:rowOff>
    </xdr:to>
    <xdr:cxnSp macro="">
      <xdr:nvCxnSpPr>
        <xdr:cNvPr id="248" name="直線コネクタ 247"/>
        <xdr:cNvCxnSpPr/>
      </xdr:nvCxnSpPr>
      <xdr:spPr>
        <a:xfrm>
          <a:off x="1130300" y="16428250"/>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61925</xdr:rowOff>
    </xdr:from>
    <xdr:to>
      <xdr:col>6</xdr:col>
      <xdr:colOff>561975</xdr:colOff>
      <xdr:row>96</xdr:row>
      <xdr:rowOff>163525</xdr:rowOff>
    </xdr:to>
    <xdr:sp macro="" textlink="">
      <xdr:nvSpPr>
        <xdr:cNvPr id="258" name="円/楕円 257"/>
        <xdr:cNvSpPr/>
      </xdr:nvSpPr>
      <xdr:spPr>
        <a:xfrm>
          <a:off x="4584700" y="165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84802</xdr:rowOff>
    </xdr:from>
    <xdr:ext cx="534377" cy="259045"/>
    <xdr:sp macro="" textlink="">
      <xdr:nvSpPr>
        <xdr:cNvPr id="259" name="衛生費該当値テキスト"/>
        <xdr:cNvSpPr txBox="1"/>
      </xdr:nvSpPr>
      <xdr:spPr>
        <a:xfrm>
          <a:off x="4686300" y="163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43,416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147365</xdr:rowOff>
    </xdr:from>
    <xdr:to>
      <xdr:col>5</xdr:col>
      <xdr:colOff>409575</xdr:colOff>
      <xdr:row>96</xdr:row>
      <xdr:rowOff>77515</xdr:rowOff>
    </xdr:to>
    <xdr:sp macro="" textlink="">
      <xdr:nvSpPr>
        <xdr:cNvPr id="260" name="円/楕円 259"/>
        <xdr:cNvSpPr/>
      </xdr:nvSpPr>
      <xdr:spPr>
        <a:xfrm>
          <a:off x="3746500" y="164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94042</xdr:rowOff>
    </xdr:from>
    <xdr:ext cx="534377" cy="259045"/>
    <xdr:sp macro="" textlink="">
      <xdr:nvSpPr>
        <xdr:cNvPr id="261" name="テキスト ボックス 260"/>
        <xdr:cNvSpPr txBox="1"/>
      </xdr:nvSpPr>
      <xdr:spPr>
        <a:xfrm>
          <a:off x="3530111" y="162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55448</xdr:rowOff>
    </xdr:from>
    <xdr:to>
      <xdr:col>4</xdr:col>
      <xdr:colOff>206375</xdr:colOff>
      <xdr:row>95</xdr:row>
      <xdr:rowOff>157048</xdr:rowOff>
    </xdr:to>
    <xdr:sp macro="" textlink="">
      <xdr:nvSpPr>
        <xdr:cNvPr id="262" name="円/楕円 261"/>
        <xdr:cNvSpPr/>
      </xdr:nvSpPr>
      <xdr:spPr>
        <a:xfrm>
          <a:off x="2857500" y="163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2125</xdr:rowOff>
    </xdr:from>
    <xdr:ext cx="534377" cy="259045"/>
    <xdr:sp macro="" textlink="">
      <xdr:nvSpPr>
        <xdr:cNvPr id="263" name="テキスト ボックス 262"/>
        <xdr:cNvSpPr txBox="1"/>
      </xdr:nvSpPr>
      <xdr:spPr>
        <a:xfrm>
          <a:off x="2641111" y="161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120066</xdr:rowOff>
    </xdr:from>
    <xdr:to>
      <xdr:col>3</xdr:col>
      <xdr:colOff>3175</xdr:colOff>
      <xdr:row>96</xdr:row>
      <xdr:rowOff>50216</xdr:rowOff>
    </xdr:to>
    <xdr:sp macro="" textlink="">
      <xdr:nvSpPr>
        <xdr:cNvPr id="264" name="円/楕円 263"/>
        <xdr:cNvSpPr/>
      </xdr:nvSpPr>
      <xdr:spPr>
        <a:xfrm>
          <a:off x="1968500" y="164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66743</xdr:rowOff>
    </xdr:from>
    <xdr:ext cx="534377" cy="259045"/>
    <xdr:sp macro="" textlink="">
      <xdr:nvSpPr>
        <xdr:cNvPr id="265" name="テキスト ボックス 264"/>
        <xdr:cNvSpPr txBox="1"/>
      </xdr:nvSpPr>
      <xdr:spPr>
        <a:xfrm>
          <a:off x="1752111" y="161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89700</xdr:rowOff>
    </xdr:from>
    <xdr:to>
      <xdr:col>1</xdr:col>
      <xdr:colOff>485775</xdr:colOff>
      <xdr:row>96</xdr:row>
      <xdr:rowOff>19850</xdr:rowOff>
    </xdr:to>
    <xdr:sp macro="" textlink="">
      <xdr:nvSpPr>
        <xdr:cNvPr id="266" name="円/楕円 265"/>
        <xdr:cNvSpPr/>
      </xdr:nvSpPr>
      <xdr:spPr>
        <a:xfrm>
          <a:off x="1079500" y="163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36377</xdr:rowOff>
    </xdr:from>
    <xdr:ext cx="534377" cy="259045"/>
    <xdr:sp macro="" textlink="">
      <xdr:nvSpPr>
        <xdr:cNvPr id="267" name="テキスト ボックス 266"/>
        <xdr:cNvSpPr txBox="1"/>
      </xdr:nvSpPr>
      <xdr:spPr>
        <a:xfrm>
          <a:off x="863111" y="161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96860</xdr:rowOff>
    </xdr:from>
    <xdr:to>
      <xdr:col>15</xdr:col>
      <xdr:colOff>180975</xdr:colOff>
      <xdr:row>38</xdr:row>
      <xdr:rowOff>105044</xdr:rowOff>
    </xdr:to>
    <xdr:cxnSp macro="">
      <xdr:nvCxnSpPr>
        <xdr:cNvPr id="294" name="直線コネクタ 293"/>
        <xdr:cNvCxnSpPr/>
      </xdr:nvCxnSpPr>
      <xdr:spPr>
        <a:xfrm>
          <a:off x="9639300" y="6611960"/>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89728</xdr:rowOff>
    </xdr:from>
    <xdr:to>
      <xdr:col>14</xdr:col>
      <xdr:colOff>28575</xdr:colOff>
      <xdr:row>38</xdr:row>
      <xdr:rowOff>96860</xdr:rowOff>
    </xdr:to>
    <xdr:cxnSp macro="">
      <xdr:nvCxnSpPr>
        <xdr:cNvPr id="297" name="直線コネクタ 296"/>
        <xdr:cNvCxnSpPr/>
      </xdr:nvCxnSpPr>
      <xdr:spPr>
        <a:xfrm>
          <a:off x="8750300" y="660482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38745</xdr:rowOff>
    </xdr:from>
    <xdr:to>
      <xdr:col>14</xdr:col>
      <xdr:colOff>79375</xdr:colOff>
      <xdr:row>38</xdr:row>
      <xdr:rowOff>140345</xdr:rowOff>
    </xdr:to>
    <xdr:sp macro="" textlink="">
      <xdr:nvSpPr>
        <xdr:cNvPr id="298" name="フローチャート : 判断 297"/>
        <xdr:cNvSpPr/>
      </xdr:nvSpPr>
      <xdr:spPr>
        <a:xfrm>
          <a:off x="9588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156872</xdr:rowOff>
    </xdr:from>
    <xdr:ext cx="469744" cy="259045"/>
    <xdr:sp macro="" textlink="">
      <xdr:nvSpPr>
        <xdr:cNvPr id="299" name="テキスト ボックス 298"/>
        <xdr:cNvSpPr txBox="1"/>
      </xdr:nvSpPr>
      <xdr:spPr>
        <a:xfrm>
          <a:off x="9404427"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65862</xdr:rowOff>
    </xdr:from>
    <xdr:to>
      <xdr:col>12</xdr:col>
      <xdr:colOff>511175</xdr:colOff>
      <xdr:row>38</xdr:row>
      <xdr:rowOff>89728</xdr:rowOff>
    </xdr:to>
    <xdr:cxnSp macro="">
      <xdr:nvCxnSpPr>
        <xdr:cNvPr id="300" name="直線コネクタ 299"/>
        <xdr:cNvCxnSpPr/>
      </xdr:nvCxnSpPr>
      <xdr:spPr>
        <a:xfrm>
          <a:off x="7861300" y="6580962"/>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33310</xdr:rowOff>
    </xdr:from>
    <xdr:to>
      <xdr:col>11</xdr:col>
      <xdr:colOff>307975</xdr:colOff>
      <xdr:row>38</xdr:row>
      <xdr:rowOff>65862</xdr:rowOff>
    </xdr:to>
    <xdr:cxnSp macro="">
      <xdr:nvCxnSpPr>
        <xdr:cNvPr id="303" name="直線コネクタ 302"/>
        <xdr:cNvCxnSpPr/>
      </xdr:nvCxnSpPr>
      <xdr:spPr>
        <a:xfrm>
          <a:off x="6972300" y="6548410"/>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77797</xdr:rowOff>
    </xdr:from>
    <xdr:ext cx="469744" cy="259045"/>
    <xdr:sp macro="" textlink="">
      <xdr:nvSpPr>
        <xdr:cNvPr id="307" name="テキスト ボックス 306"/>
        <xdr:cNvSpPr txBox="1"/>
      </xdr:nvSpPr>
      <xdr:spPr>
        <a:xfrm>
          <a:off x="6737427" y="65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54244</xdr:rowOff>
    </xdr:from>
    <xdr:to>
      <xdr:col>15</xdr:col>
      <xdr:colOff>231775</xdr:colOff>
      <xdr:row>38</xdr:row>
      <xdr:rowOff>155844</xdr:rowOff>
    </xdr:to>
    <xdr:sp macro="" textlink="">
      <xdr:nvSpPr>
        <xdr:cNvPr id="313" name="円/楕円 312"/>
        <xdr:cNvSpPr/>
      </xdr:nvSpPr>
      <xdr:spPr>
        <a:xfrm>
          <a:off x="104267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46060</xdr:rowOff>
    </xdr:from>
    <xdr:to>
      <xdr:col>14</xdr:col>
      <xdr:colOff>79375</xdr:colOff>
      <xdr:row>38</xdr:row>
      <xdr:rowOff>147660</xdr:rowOff>
    </xdr:to>
    <xdr:sp macro="" textlink="">
      <xdr:nvSpPr>
        <xdr:cNvPr id="315" name="円/楕円 314"/>
        <xdr:cNvSpPr/>
      </xdr:nvSpPr>
      <xdr:spPr>
        <a:xfrm>
          <a:off x="9588500" y="65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138787</xdr:rowOff>
    </xdr:from>
    <xdr:ext cx="378565" cy="259045"/>
    <xdr:sp macro="" textlink="">
      <xdr:nvSpPr>
        <xdr:cNvPr id="316" name="テキスト ボックス 315"/>
        <xdr:cNvSpPr txBox="1"/>
      </xdr:nvSpPr>
      <xdr:spPr>
        <a:xfrm>
          <a:off x="9450017" y="665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38928</xdr:rowOff>
    </xdr:from>
    <xdr:to>
      <xdr:col>12</xdr:col>
      <xdr:colOff>561975</xdr:colOff>
      <xdr:row>38</xdr:row>
      <xdr:rowOff>140528</xdr:rowOff>
    </xdr:to>
    <xdr:sp macro="" textlink="">
      <xdr:nvSpPr>
        <xdr:cNvPr id="317" name="円/楕円 316"/>
        <xdr:cNvSpPr/>
      </xdr:nvSpPr>
      <xdr:spPr>
        <a:xfrm>
          <a:off x="8699500" y="65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131655</xdr:rowOff>
    </xdr:from>
    <xdr:ext cx="469744" cy="259045"/>
    <xdr:sp macro="" textlink="">
      <xdr:nvSpPr>
        <xdr:cNvPr id="318" name="テキスト ボックス 317"/>
        <xdr:cNvSpPr txBox="1"/>
      </xdr:nvSpPr>
      <xdr:spPr>
        <a:xfrm>
          <a:off x="8515427" y="6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15062</xdr:rowOff>
    </xdr:from>
    <xdr:to>
      <xdr:col>11</xdr:col>
      <xdr:colOff>358775</xdr:colOff>
      <xdr:row>38</xdr:row>
      <xdr:rowOff>116662</xdr:rowOff>
    </xdr:to>
    <xdr:sp macro="" textlink="">
      <xdr:nvSpPr>
        <xdr:cNvPr id="319" name="円/楕円 318"/>
        <xdr:cNvSpPr/>
      </xdr:nvSpPr>
      <xdr:spPr>
        <a:xfrm>
          <a:off x="7810500" y="65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107789</xdr:rowOff>
    </xdr:from>
    <xdr:ext cx="469744" cy="259045"/>
    <xdr:sp macro="" textlink="">
      <xdr:nvSpPr>
        <xdr:cNvPr id="320" name="テキスト ボックス 319"/>
        <xdr:cNvSpPr txBox="1"/>
      </xdr:nvSpPr>
      <xdr:spPr>
        <a:xfrm>
          <a:off x="7626427" y="662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153960</xdr:rowOff>
    </xdr:from>
    <xdr:to>
      <xdr:col>10</xdr:col>
      <xdr:colOff>155575</xdr:colOff>
      <xdr:row>38</xdr:row>
      <xdr:rowOff>84110</xdr:rowOff>
    </xdr:to>
    <xdr:sp macro="" textlink="">
      <xdr:nvSpPr>
        <xdr:cNvPr id="321" name="円/楕円 320"/>
        <xdr:cNvSpPr/>
      </xdr:nvSpPr>
      <xdr:spPr>
        <a:xfrm>
          <a:off x="6921500" y="64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100637</xdr:rowOff>
    </xdr:from>
    <xdr:ext cx="469744" cy="259045"/>
    <xdr:sp macro="" textlink="">
      <xdr:nvSpPr>
        <xdr:cNvPr id="322" name="テキスト ボックス 321"/>
        <xdr:cNvSpPr txBox="1"/>
      </xdr:nvSpPr>
      <xdr:spPr>
        <a:xfrm>
          <a:off x="6737427"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48086</xdr:rowOff>
    </xdr:from>
    <xdr:to>
      <xdr:col>15</xdr:col>
      <xdr:colOff>180975</xdr:colOff>
      <xdr:row>58</xdr:row>
      <xdr:rowOff>57390</xdr:rowOff>
    </xdr:to>
    <xdr:cxnSp macro="">
      <xdr:nvCxnSpPr>
        <xdr:cNvPr id="349" name="直線コネクタ 348"/>
        <xdr:cNvCxnSpPr/>
      </xdr:nvCxnSpPr>
      <xdr:spPr>
        <a:xfrm>
          <a:off x="9639300" y="9992186"/>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48086</xdr:rowOff>
    </xdr:from>
    <xdr:to>
      <xdr:col>14</xdr:col>
      <xdr:colOff>28575</xdr:colOff>
      <xdr:row>58</xdr:row>
      <xdr:rowOff>59525</xdr:rowOff>
    </xdr:to>
    <xdr:cxnSp macro="">
      <xdr:nvCxnSpPr>
        <xdr:cNvPr id="352" name="直線コネクタ 351"/>
        <xdr:cNvCxnSpPr/>
      </xdr:nvCxnSpPr>
      <xdr:spPr>
        <a:xfrm flipV="1">
          <a:off x="8750300" y="9992186"/>
          <a:ext cx="889000" cy="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158687</xdr:rowOff>
    </xdr:from>
    <xdr:to>
      <xdr:col>14</xdr:col>
      <xdr:colOff>79375</xdr:colOff>
      <xdr:row>58</xdr:row>
      <xdr:rowOff>88837</xdr:rowOff>
    </xdr:to>
    <xdr:sp macro="" textlink="">
      <xdr:nvSpPr>
        <xdr:cNvPr id="353" name="フローチャート : 判断 352"/>
        <xdr:cNvSpPr/>
      </xdr:nvSpPr>
      <xdr:spPr>
        <a:xfrm>
          <a:off x="9588500" y="99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105364</xdr:rowOff>
    </xdr:from>
    <xdr:ext cx="534377" cy="259045"/>
    <xdr:sp macro="" textlink="">
      <xdr:nvSpPr>
        <xdr:cNvPr id="354" name="テキスト ボックス 353"/>
        <xdr:cNvSpPr txBox="1"/>
      </xdr:nvSpPr>
      <xdr:spPr>
        <a:xfrm>
          <a:off x="9372111" y="97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59525</xdr:rowOff>
    </xdr:from>
    <xdr:to>
      <xdr:col>12</xdr:col>
      <xdr:colOff>511175</xdr:colOff>
      <xdr:row>58</xdr:row>
      <xdr:rowOff>61318</xdr:rowOff>
    </xdr:to>
    <xdr:cxnSp macro="">
      <xdr:nvCxnSpPr>
        <xdr:cNvPr id="355" name="直線コネクタ 354"/>
        <xdr:cNvCxnSpPr/>
      </xdr:nvCxnSpPr>
      <xdr:spPr>
        <a:xfrm flipV="1">
          <a:off x="7861300" y="10003625"/>
          <a:ext cx="8890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108004</xdr:rowOff>
    </xdr:from>
    <xdr:ext cx="534377" cy="259045"/>
    <xdr:sp macro="" textlink="">
      <xdr:nvSpPr>
        <xdr:cNvPr id="357" name="テキスト ボックス 356"/>
        <xdr:cNvSpPr txBox="1"/>
      </xdr:nvSpPr>
      <xdr:spPr>
        <a:xfrm>
          <a:off x="8483111" y="100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61318</xdr:rowOff>
    </xdr:from>
    <xdr:to>
      <xdr:col>11</xdr:col>
      <xdr:colOff>307975</xdr:colOff>
      <xdr:row>58</xdr:row>
      <xdr:rowOff>65675</xdr:rowOff>
    </xdr:to>
    <xdr:cxnSp macro="">
      <xdr:nvCxnSpPr>
        <xdr:cNvPr id="358" name="直線コネクタ 357"/>
        <xdr:cNvCxnSpPr/>
      </xdr:nvCxnSpPr>
      <xdr:spPr>
        <a:xfrm flipV="1">
          <a:off x="6972300" y="10005418"/>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111145</xdr:rowOff>
    </xdr:from>
    <xdr:ext cx="534377" cy="259045"/>
    <xdr:sp macro="" textlink="">
      <xdr:nvSpPr>
        <xdr:cNvPr id="360" name="テキスト ボックス 359"/>
        <xdr:cNvSpPr txBox="1"/>
      </xdr:nvSpPr>
      <xdr:spPr>
        <a:xfrm>
          <a:off x="7594111" y="100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116444</xdr:rowOff>
    </xdr:from>
    <xdr:ext cx="534377" cy="259045"/>
    <xdr:sp macro="" textlink="">
      <xdr:nvSpPr>
        <xdr:cNvPr id="362" name="テキスト ボックス 361"/>
        <xdr:cNvSpPr txBox="1"/>
      </xdr:nvSpPr>
      <xdr:spPr>
        <a:xfrm>
          <a:off x="6705111" y="100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6590</xdr:rowOff>
    </xdr:from>
    <xdr:to>
      <xdr:col>15</xdr:col>
      <xdr:colOff>231775</xdr:colOff>
      <xdr:row>58</xdr:row>
      <xdr:rowOff>108190</xdr:rowOff>
    </xdr:to>
    <xdr:sp macro="" textlink="">
      <xdr:nvSpPr>
        <xdr:cNvPr id="368" name="円/楕円 367"/>
        <xdr:cNvSpPr/>
      </xdr:nvSpPr>
      <xdr:spPr>
        <a:xfrm>
          <a:off x="10426700" y="9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137417</xdr:rowOff>
    </xdr:from>
    <xdr:ext cx="534377" cy="259045"/>
    <xdr:sp macro="" textlink="">
      <xdr:nvSpPr>
        <xdr:cNvPr id="369" name="農林水産業費該当値テキスト"/>
        <xdr:cNvSpPr txBox="1"/>
      </xdr:nvSpPr>
      <xdr:spPr>
        <a:xfrm>
          <a:off x="10528300" y="973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168736</xdr:rowOff>
    </xdr:from>
    <xdr:to>
      <xdr:col>14</xdr:col>
      <xdr:colOff>79375</xdr:colOff>
      <xdr:row>58</xdr:row>
      <xdr:rowOff>98886</xdr:rowOff>
    </xdr:to>
    <xdr:sp macro="" textlink="">
      <xdr:nvSpPr>
        <xdr:cNvPr id="370" name="円/楕円 369"/>
        <xdr:cNvSpPr/>
      </xdr:nvSpPr>
      <xdr:spPr>
        <a:xfrm>
          <a:off x="9588500" y="99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90013</xdr:rowOff>
    </xdr:from>
    <xdr:ext cx="534377" cy="259045"/>
    <xdr:sp macro="" textlink="">
      <xdr:nvSpPr>
        <xdr:cNvPr id="371" name="テキスト ボックス 370"/>
        <xdr:cNvSpPr txBox="1"/>
      </xdr:nvSpPr>
      <xdr:spPr>
        <a:xfrm>
          <a:off x="9372111" y="1003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8725</xdr:rowOff>
    </xdr:from>
    <xdr:to>
      <xdr:col>12</xdr:col>
      <xdr:colOff>561975</xdr:colOff>
      <xdr:row>58</xdr:row>
      <xdr:rowOff>110325</xdr:rowOff>
    </xdr:to>
    <xdr:sp macro="" textlink="">
      <xdr:nvSpPr>
        <xdr:cNvPr id="372" name="円/楕円 371"/>
        <xdr:cNvSpPr/>
      </xdr:nvSpPr>
      <xdr:spPr>
        <a:xfrm>
          <a:off x="8699500" y="99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126852</xdr:rowOff>
    </xdr:from>
    <xdr:ext cx="534377" cy="259045"/>
    <xdr:sp macro="" textlink="">
      <xdr:nvSpPr>
        <xdr:cNvPr id="373" name="テキスト ボックス 372"/>
        <xdr:cNvSpPr txBox="1"/>
      </xdr:nvSpPr>
      <xdr:spPr>
        <a:xfrm>
          <a:off x="8483111" y="97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10518</xdr:rowOff>
    </xdr:from>
    <xdr:to>
      <xdr:col>11</xdr:col>
      <xdr:colOff>358775</xdr:colOff>
      <xdr:row>58</xdr:row>
      <xdr:rowOff>112118</xdr:rowOff>
    </xdr:to>
    <xdr:sp macro="" textlink="">
      <xdr:nvSpPr>
        <xdr:cNvPr id="374" name="円/楕円 373"/>
        <xdr:cNvSpPr/>
      </xdr:nvSpPr>
      <xdr:spPr>
        <a:xfrm>
          <a:off x="7810500" y="99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128645</xdr:rowOff>
    </xdr:from>
    <xdr:ext cx="534377" cy="259045"/>
    <xdr:sp macro="" textlink="">
      <xdr:nvSpPr>
        <xdr:cNvPr id="375" name="テキスト ボックス 374"/>
        <xdr:cNvSpPr txBox="1"/>
      </xdr:nvSpPr>
      <xdr:spPr>
        <a:xfrm>
          <a:off x="7594111" y="972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14875</xdr:rowOff>
    </xdr:from>
    <xdr:to>
      <xdr:col>10</xdr:col>
      <xdr:colOff>155575</xdr:colOff>
      <xdr:row>58</xdr:row>
      <xdr:rowOff>116475</xdr:rowOff>
    </xdr:to>
    <xdr:sp macro="" textlink="">
      <xdr:nvSpPr>
        <xdr:cNvPr id="376" name="円/楕円 375"/>
        <xdr:cNvSpPr/>
      </xdr:nvSpPr>
      <xdr:spPr>
        <a:xfrm>
          <a:off x="6921500" y="99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133002</xdr:rowOff>
    </xdr:from>
    <xdr:ext cx="534377" cy="259045"/>
    <xdr:sp macro="" textlink="">
      <xdr:nvSpPr>
        <xdr:cNvPr id="377" name="テキスト ボックス 376"/>
        <xdr:cNvSpPr txBox="1"/>
      </xdr:nvSpPr>
      <xdr:spPr>
        <a:xfrm>
          <a:off x="6705111" y="973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133550</xdr:rowOff>
    </xdr:from>
    <xdr:to>
      <xdr:col>15</xdr:col>
      <xdr:colOff>180975</xdr:colOff>
      <xdr:row>77</xdr:row>
      <xdr:rowOff>162240</xdr:rowOff>
    </xdr:to>
    <xdr:cxnSp macro="">
      <xdr:nvCxnSpPr>
        <xdr:cNvPr id="404" name="直線コネクタ 403"/>
        <xdr:cNvCxnSpPr/>
      </xdr:nvCxnSpPr>
      <xdr:spPr>
        <a:xfrm flipV="1">
          <a:off x="9639300" y="13335200"/>
          <a:ext cx="8382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162240</xdr:rowOff>
    </xdr:from>
    <xdr:to>
      <xdr:col>14</xdr:col>
      <xdr:colOff>28575</xdr:colOff>
      <xdr:row>78</xdr:row>
      <xdr:rowOff>14404</xdr:rowOff>
    </xdr:to>
    <xdr:cxnSp macro="">
      <xdr:nvCxnSpPr>
        <xdr:cNvPr id="407" name="直線コネクタ 406"/>
        <xdr:cNvCxnSpPr/>
      </xdr:nvCxnSpPr>
      <xdr:spPr>
        <a:xfrm flipV="1">
          <a:off x="8750300" y="13363890"/>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112926</xdr:rowOff>
    </xdr:from>
    <xdr:to>
      <xdr:col>14</xdr:col>
      <xdr:colOff>79375</xdr:colOff>
      <xdr:row>77</xdr:row>
      <xdr:rowOff>43076</xdr:rowOff>
    </xdr:to>
    <xdr:sp macro="" textlink="">
      <xdr:nvSpPr>
        <xdr:cNvPr id="408" name="フローチャート : 判断 407"/>
        <xdr:cNvSpPr/>
      </xdr:nvSpPr>
      <xdr:spPr>
        <a:xfrm>
          <a:off x="9588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59603</xdr:rowOff>
    </xdr:from>
    <xdr:ext cx="534377" cy="259045"/>
    <xdr:sp macro="" textlink="">
      <xdr:nvSpPr>
        <xdr:cNvPr id="409" name="テキスト ボックス 408"/>
        <xdr:cNvSpPr txBox="1"/>
      </xdr:nvSpPr>
      <xdr:spPr>
        <a:xfrm>
          <a:off x="9372111" y="129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2539</xdr:rowOff>
    </xdr:from>
    <xdr:to>
      <xdr:col>12</xdr:col>
      <xdr:colOff>511175</xdr:colOff>
      <xdr:row>78</xdr:row>
      <xdr:rowOff>14404</xdr:rowOff>
    </xdr:to>
    <xdr:cxnSp macro="">
      <xdr:nvCxnSpPr>
        <xdr:cNvPr id="410" name="直線コネクタ 409"/>
        <xdr:cNvCxnSpPr/>
      </xdr:nvCxnSpPr>
      <xdr:spPr>
        <a:xfrm>
          <a:off x="7861300" y="13375639"/>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2539</xdr:rowOff>
    </xdr:from>
    <xdr:to>
      <xdr:col>11</xdr:col>
      <xdr:colOff>307975</xdr:colOff>
      <xdr:row>78</xdr:row>
      <xdr:rowOff>37401</xdr:rowOff>
    </xdr:to>
    <xdr:cxnSp macro="">
      <xdr:nvCxnSpPr>
        <xdr:cNvPr id="413" name="直線コネクタ 412"/>
        <xdr:cNvCxnSpPr/>
      </xdr:nvCxnSpPr>
      <xdr:spPr>
        <a:xfrm flipV="1">
          <a:off x="6972300" y="13375639"/>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82750</xdr:rowOff>
    </xdr:from>
    <xdr:to>
      <xdr:col>15</xdr:col>
      <xdr:colOff>231775</xdr:colOff>
      <xdr:row>78</xdr:row>
      <xdr:rowOff>12900</xdr:rowOff>
    </xdr:to>
    <xdr:sp macro="" textlink="">
      <xdr:nvSpPr>
        <xdr:cNvPr id="423" name="円/楕円 422"/>
        <xdr:cNvSpPr/>
      </xdr:nvSpPr>
      <xdr:spPr>
        <a:xfrm>
          <a:off x="10426700" y="132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61177</xdr:rowOff>
    </xdr:from>
    <xdr:ext cx="469744" cy="259045"/>
    <xdr:sp macro="" textlink="">
      <xdr:nvSpPr>
        <xdr:cNvPr id="424" name="商工費該当値テキスト"/>
        <xdr:cNvSpPr txBox="1"/>
      </xdr:nvSpPr>
      <xdr:spPr>
        <a:xfrm>
          <a:off x="10528300" y="132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111440</xdr:rowOff>
    </xdr:from>
    <xdr:to>
      <xdr:col>14</xdr:col>
      <xdr:colOff>79375</xdr:colOff>
      <xdr:row>78</xdr:row>
      <xdr:rowOff>41590</xdr:rowOff>
    </xdr:to>
    <xdr:sp macro="" textlink="">
      <xdr:nvSpPr>
        <xdr:cNvPr id="425" name="円/楕円 424"/>
        <xdr:cNvSpPr/>
      </xdr:nvSpPr>
      <xdr:spPr>
        <a:xfrm>
          <a:off x="9588500" y="13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32717</xdr:rowOff>
    </xdr:from>
    <xdr:ext cx="469744" cy="259045"/>
    <xdr:sp macro="" textlink="">
      <xdr:nvSpPr>
        <xdr:cNvPr id="426" name="テキスト ボックス 425"/>
        <xdr:cNvSpPr txBox="1"/>
      </xdr:nvSpPr>
      <xdr:spPr>
        <a:xfrm>
          <a:off x="9404427" y="1340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135054</xdr:rowOff>
    </xdr:from>
    <xdr:to>
      <xdr:col>12</xdr:col>
      <xdr:colOff>561975</xdr:colOff>
      <xdr:row>78</xdr:row>
      <xdr:rowOff>65204</xdr:rowOff>
    </xdr:to>
    <xdr:sp macro="" textlink="">
      <xdr:nvSpPr>
        <xdr:cNvPr id="427" name="円/楕円 426"/>
        <xdr:cNvSpPr/>
      </xdr:nvSpPr>
      <xdr:spPr>
        <a:xfrm>
          <a:off x="8699500" y="133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56331</xdr:rowOff>
    </xdr:from>
    <xdr:ext cx="469744" cy="259045"/>
    <xdr:sp macro="" textlink="">
      <xdr:nvSpPr>
        <xdr:cNvPr id="428" name="テキスト ボックス 427"/>
        <xdr:cNvSpPr txBox="1"/>
      </xdr:nvSpPr>
      <xdr:spPr>
        <a:xfrm>
          <a:off x="8515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123189</xdr:rowOff>
    </xdr:from>
    <xdr:to>
      <xdr:col>11</xdr:col>
      <xdr:colOff>358775</xdr:colOff>
      <xdr:row>78</xdr:row>
      <xdr:rowOff>53339</xdr:rowOff>
    </xdr:to>
    <xdr:sp macro="" textlink="">
      <xdr:nvSpPr>
        <xdr:cNvPr id="429" name="円/楕円 428"/>
        <xdr:cNvSpPr/>
      </xdr:nvSpPr>
      <xdr:spPr>
        <a:xfrm>
          <a:off x="7810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44466</xdr:rowOff>
    </xdr:from>
    <xdr:ext cx="469744" cy="259045"/>
    <xdr:sp macro="" textlink="">
      <xdr:nvSpPr>
        <xdr:cNvPr id="430" name="テキスト ボックス 429"/>
        <xdr:cNvSpPr txBox="1"/>
      </xdr:nvSpPr>
      <xdr:spPr>
        <a:xfrm>
          <a:off x="7626427"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158051</xdr:rowOff>
    </xdr:from>
    <xdr:to>
      <xdr:col>10</xdr:col>
      <xdr:colOff>155575</xdr:colOff>
      <xdr:row>78</xdr:row>
      <xdr:rowOff>88201</xdr:rowOff>
    </xdr:to>
    <xdr:sp macro="" textlink="">
      <xdr:nvSpPr>
        <xdr:cNvPr id="431" name="円/楕円 430"/>
        <xdr:cNvSpPr/>
      </xdr:nvSpPr>
      <xdr:spPr>
        <a:xfrm>
          <a:off x="6921500" y="133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79328</xdr:rowOff>
    </xdr:from>
    <xdr:ext cx="469744" cy="259045"/>
    <xdr:sp macro="" textlink="">
      <xdr:nvSpPr>
        <xdr:cNvPr id="432" name="テキスト ボックス 431"/>
        <xdr:cNvSpPr txBox="1"/>
      </xdr:nvSpPr>
      <xdr:spPr>
        <a:xfrm>
          <a:off x="6737427" y="1345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3435</xdr:rowOff>
    </xdr:from>
    <xdr:to>
      <xdr:col>15</xdr:col>
      <xdr:colOff>180975</xdr:colOff>
      <xdr:row>99</xdr:row>
      <xdr:rowOff>4888</xdr:rowOff>
    </xdr:to>
    <xdr:cxnSp macro="">
      <xdr:nvCxnSpPr>
        <xdr:cNvPr id="461" name="直線コネクタ 460"/>
        <xdr:cNvCxnSpPr/>
      </xdr:nvCxnSpPr>
      <xdr:spPr>
        <a:xfrm>
          <a:off x="9639300" y="16976985"/>
          <a:ext cx="8382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1874</xdr:rowOff>
    </xdr:from>
    <xdr:to>
      <xdr:col>14</xdr:col>
      <xdr:colOff>28575</xdr:colOff>
      <xdr:row>99</xdr:row>
      <xdr:rowOff>3435</xdr:rowOff>
    </xdr:to>
    <xdr:cxnSp macro="">
      <xdr:nvCxnSpPr>
        <xdr:cNvPr id="464" name="直線コネクタ 463"/>
        <xdr:cNvCxnSpPr/>
      </xdr:nvCxnSpPr>
      <xdr:spPr>
        <a:xfrm>
          <a:off x="8750300" y="16975424"/>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106747</xdr:rowOff>
    </xdr:from>
    <xdr:to>
      <xdr:col>14</xdr:col>
      <xdr:colOff>79375</xdr:colOff>
      <xdr:row>99</xdr:row>
      <xdr:rowOff>36897</xdr:rowOff>
    </xdr:to>
    <xdr:sp macro="" textlink="">
      <xdr:nvSpPr>
        <xdr:cNvPr id="465" name="フローチャート : 判断 464"/>
        <xdr:cNvSpPr/>
      </xdr:nvSpPr>
      <xdr:spPr>
        <a:xfrm>
          <a:off x="9588500" y="1690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53424</xdr:rowOff>
    </xdr:from>
    <xdr:ext cx="534377" cy="259045"/>
    <xdr:sp macro="" textlink="">
      <xdr:nvSpPr>
        <xdr:cNvPr id="466" name="テキスト ボックス 465"/>
        <xdr:cNvSpPr txBox="1"/>
      </xdr:nvSpPr>
      <xdr:spPr>
        <a:xfrm>
          <a:off x="9372111" y="166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166991</xdr:rowOff>
    </xdr:from>
    <xdr:to>
      <xdr:col>12</xdr:col>
      <xdr:colOff>511175</xdr:colOff>
      <xdr:row>99</xdr:row>
      <xdr:rowOff>1874</xdr:rowOff>
    </xdr:to>
    <xdr:cxnSp macro="">
      <xdr:nvCxnSpPr>
        <xdr:cNvPr id="467" name="直線コネクタ 466"/>
        <xdr:cNvCxnSpPr/>
      </xdr:nvCxnSpPr>
      <xdr:spPr>
        <a:xfrm>
          <a:off x="7861300" y="16969091"/>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166991</xdr:rowOff>
    </xdr:from>
    <xdr:to>
      <xdr:col>11</xdr:col>
      <xdr:colOff>307975</xdr:colOff>
      <xdr:row>99</xdr:row>
      <xdr:rowOff>2315</xdr:rowOff>
    </xdr:to>
    <xdr:cxnSp macro="">
      <xdr:nvCxnSpPr>
        <xdr:cNvPr id="470" name="直線コネクタ 469"/>
        <xdr:cNvCxnSpPr/>
      </xdr:nvCxnSpPr>
      <xdr:spPr>
        <a:xfrm flipV="1">
          <a:off x="6972300" y="16969091"/>
          <a:ext cx="889000" cy="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125538</xdr:rowOff>
    </xdr:from>
    <xdr:to>
      <xdr:col>15</xdr:col>
      <xdr:colOff>231775</xdr:colOff>
      <xdr:row>99</xdr:row>
      <xdr:rowOff>55688</xdr:rowOff>
    </xdr:to>
    <xdr:sp macro="" textlink="">
      <xdr:nvSpPr>
        <xdr:cNvPr id="480" name="円/楕円 479"/>
        <xdr:cNvSpPr/>
      </xdr:nvSpPr>
      <xdr:spPr>
        <a:xfrm>
          <a:off x="10426700" y="169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124085</xdr:rowOff>
    </xdr:from>
    <xdr:to>
      <xdr:col>14</xdr:col>
      <xdr:colOff>79375</xdr:colOff>
      <xdr:row>99</xdr:row>
      <xdr:rowOff>54235</xdr:rowOff>
    </xdr:to>
    <xdr:sp macro="" textlink="">
      <xdr:nvSpPr>
        <xdr:cNvPr id="482" name="円/楕円 481"/>
        <xdr:cNvSpPr/>
      </xdr:nvSpPr>
      <xdr:spPr>
        <a:xfrm>
          <a:off x="9588500" y="16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45362</xdr:rowOff>
    </xdr:from>
    <xdr:ext cx="534377" cy="259045"/>
    <xdr:sp macro="" textlink="">
      <xdr:nvSpPr>
        <xdr:cNvPr id="483" name="テキスト ボックス 482"/>
        <xdr:cNvSpPr txBox="1"/>
      </xdr:nvSpPr>
      <xdr:spPr>
        <a:xfrm>
          <a:off x="9372111" y="170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122524</xdr:rowOff>
    </xdr:from>
    <xdr:to>
      <xdr:col>12</xdr:col>
      <xdr:colOff>561975</xdr:colOff>
      <xdr:row>99</xdr:row>
      <xdr:rowOff>52674</xdr:rowOff>
    </xdr:to>
    <xdr:sp macro="" textlink="">
      <xdr:nvSpPr>
        <xdr:cNvPr id="484" name="円/楕円 483"/>
        <xdr:cNvSpPr/>
      </xdr:nvSpPr>
      <xdr:spPr>
        <a:xfrm>
          <a:off x="8699500" y="169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43801</xdr:rowOff>
    </xdr:from>
    <xdr:ext cx="534377" cy="259045"/>
    <xdr:sp macro="" textlink="">
      <xdr:nvSpPr>
        <xdr:cNvPr id="485" name="テキスト ボックス 484"/>
        <xdr:cNvSpPr txBox="1"/>
      </xdr:nvSpPr>
      <xdr:spPr>
        <a:xfrm>
          <a:off x="8483111" y="170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116191</xdr:rowOff>
    </xdr:from>
    <xdr:to>
      <xdr:col>11</xdr:col>
      <xdr:colOff>358775</xdr:colOff>
      <xdr:row>99</xdr:row>
      <xdr:rowOff>46341</xdr:rowOff>
    </xdr:to>
    <xdr:sp macro="" textlink="">
      <xdr:nvSpPr>
        <xdr:cNvPr id="486" name="円/楕円 485"/>
        <xdr:cNvSpPr/>
      </xdr:nvSpPr>
      <xdr:spPr>
        <a:xfrm>
          <a:off x="7810500" y="16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37468</xdr:rowOff>
    </xdr:from>
    <xdr:ext cx="534377" cy="259045"/>
    <xdr:sp macro="" textlink="">
      <xdr:nvSpPr>
        <xdr:cNvPr id="487" name="テキスト ボックス 486"/>
        <xdr:cNvSpPr txBox="1"/>
      </xdr:nvSpPr>
      <xdr:spPr>
        <a:xfrm>
          <a:off x="7594111" y="170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122965</xdr:rowOff>
    </xdr:from>
    <xdr:to>
      <xdr:col>10</xdr:col>
      <xdr:colOff>155575</xdr:colOff>
      <xdr:row>99</xdr:row>
      <xdr:rowOff>53115</xdr:rowOff>
    </xdr:to>
    <xdr:sp macro="" textlink="">
      <xdr:nvSpPr>
        <xdr:cNvPr id="488" name="円/楕円 487"/>
        <xdr:cNvSpPr/>
      </xdr:nvSpPr>
      <xdr:spPr>
        <a:xfrm>
          <a:off x="6921500" y="169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44242</xdr:rowOff>
    </xdr:from>
    <xdr:ext cx="534377" cy="259045"/>
    <xdr:sp macro="" textlink="">
      <xdr:nvSpPr>
        <xdr:cNvPr id="489" name="テキスト ボックス 488"/>
        <xdr:cNvSpPr txBox="1"/>
      </xdr:nvSpPr>
      <xdr:spPr>
        <a:xfrm>
          <a:off x="6705111" y="1701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136957</xdr:rowOff>
    </xdr:from>
    <xdr:to>
      <xdr:col>23</xdr:col>
      <xdr:colOff>517525</xdr:colOff>
      <xdr:row>34</xdr:row>
      <xdr:rowOff>169784</xdr:rowOff>
    </xdr:to>
    <xdr:cxnSp macro="">
      <xdr:nvCxnSpPr>
        <xdr:cNvPr id="517" name="直線コネクタ 516"/>
        <xdr:cNvCxnSpPr/>
      </xdr:nvCxnSpPr>
      <xdr:spPr>
        <a:xfrm>
          <a:off x="15481300" y="5794807"/>
          <a:ext cx="838200" cy="20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136957</xdr:rowOff>
    </xdr:from>
    <xdr:to>
      <xdr:col>22</xdr:col>
      <xdr:colOff>365125</xdr:colOff>
      <xdr:row>36</xdr:row>
      <xdr:rowOff>31572</xdr:rowOff>
    </xdr:to>
    <xdr:cxnSp macro="">
      <xdr:nvCxnSpPr>
        <xdr:cNvPr id="520" name="直線コネクタ 519"/>
        <xdr:cNvCxnSpPr/>
      </xdr:nvCxnSpPr>
      <xdr:spPr>
        <a:xfrm flipV="1">
          <a:off x="14592300" y="5794807"/>
          <a:ext cx="889000" cy="4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102159</xdr:rowOff>
    </xdr:from>
    <xdr:to>
      <xdr:col>22</xdr:col>
      <xdr:colOff>415925</xdr:colOff>
      <xdr:row>36</xdr:row>
      <xdr:rowOff>32309</xdr:rowOff>
    </xdr:to>
    <xdr:sp macro="" textlink="">
      <xdr:nvSpPr>
        <xdr:cNvPr id="521" name="フローチャート : 判断 520"/>
        <xdr:cNvSpPr/>
      </xdr:nvSpPr>
      <xdr:spPr>
        <a:xfrm>
          <a:off x="15430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23436</xdr:rowOff>
    </xdr:from>
    <xdr:ext cx="534377" cy="259045"/>
    <xdr:sp macro="" textlink="">
      <xdr:nvSpPr>
        <xdr:cNvPr id="522" name="テキスト ボックス 521"/>
        <xdr:cNvSpPr txBox="1"/>
      </xdr:nvSpPr>
      <xdr:spPr>
        <a:xfrm>
          <a:off x="15214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31572</xdr:rowOff>
    </xdr:from>
    <xdr:to>
      <xdr:col>21</xdr:col>
      <xdr:colOff>161925</xdr:colOff>
      <xdr:row>37</xdr:row>
      <xdr:rowOff>21880</xdr:rowOff>
    </xdr:to>
    <xdr:cxnSp macro="">
      <xdr:nvCxnSpPr>
        <xdr:cNvPr id="523" name="直線コネクタ 522"/>
        <xdr:cNvCxnSpPr/>
      </xdr:nvCxnSpPr>
      <xdr:spPr>
        <a:xfrm flipV="1">
          <a:off x="13703300" y="6203772"/>
          <a:ext cx="8890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21880</xdr:rowOff>
    </xdr:from>
    <xdr:to>
      <xdr:col>19</xdr:col>
      <xdr:colOff>644525</xdr:colOff>
      <xdr:row>37</xdr:row>
      <xdr:rowOff>28372</xdr:rowOff>
    </xdr:to>
    <xdr:cxnSp macro="">
      <xdr:nvCxnSpPr>
        <xdr:cNvPr id="526" name="直線コネクタ 525"/>
        <xdr:cNvCxnSpPr/>
      </xdr:nvCxnSpPr>
      <xdr:spPr>
        <a:xfrm flipV="1">
          <a:off x="12814300" y="6365530"/>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118984</xdr:rowOff>
    </xdr:from>
    <xdr:to>
      <xdr:col>23</xdr:col>
      <xdr:colOff>568325</xdr:colOff>
      <xdr:row>35</xdr:row>
      <xdr:rowOff>49134</xdr:rowOff>
    </xdr:to>
    <xdr:sp macro="" textlink="">
      <xdr:nvSpPr>
        <xdr:cNvPr id="536" name="円/楕円 535"/>
        <xdr:cNvSpPr/>
      </xdr:nvSpPr>
      <xdr:spPr>
        <a:xfrm>
          <a:off x="16268700" y="59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141861</xdr:rowOff>
    </xdr:from>
    <xdr:ext cx="534377" cy="259045"/>
    <xdr:sp macro="" textlink="">
      <xdr:nvSpPr>
        <xdr:cNvPr id="537" name="消防費該当値テキスト"/>
        <xdr:cNvSpPr txBox="1"/>
      </xdr:nvSpPr>
      <xdr:spPr>
        <a:xfrm>
          <a:off x="16370300" y="579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24,342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86157</xdr:rowOff>
    </xdr:from>
    <xdr:to>
      <xdr:col>22</xdr:col>
      <xdr:colOff>415925</xdr:colOff>
      <xdr:row>34</xdr:row>
      <xdr:rowOff>16307</xdr:rowOff>
    </xdr:to>
    <xdr:sp macro="" textlink="">
      <xdr:nvSpPr>
        <xdr:cNvPr id="538" name="円/楕円 537"/>
        <xdr:cNvSpPr/>
      </xdr:nvSpPr>
      <xdr:spPr>
        <a:xfrm>
          <a:off x="15430500" y="57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32834</xdr:rowOff>
    </xdr:from>
    <xdr:ext cx="534377" cy="259045"/>
    <xdr:sp macro="" textlink="">
      <xdr:nvSpPr>
        <xdr:cNvPr id="539" name="テキスト ボックス 538"/>
        <xdr:cNvSpPr txBox="1"/>
      </xdr:nvSpPr>
      <xdr:spPr>
        <a:xfrm>
          <a:off x="15214111" y="551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152222</xdr:rowOff>
    </xdr:from>
    <xdr:to>
      <xdr:col>21</xdr:col>
      <xdr:colOff>212725</xdr:colOff>
      <xdr:row>36</xdr:row>
      <xdr:rowOff>82372</xdr:rowOff>
    </xdr:to>
    <xdr:sp macro="" textlink="">
      <xdr:nvSpPr>
        <xdr:cNvPr id="540" name="円/楕円 539"/>
        <xdr:cNvSpPr/>
      </xdr:nvSpPr>
      <xdr:spPr>
        <a:xfrm>
          <a:off x="14541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73499</xdr:rowOff>
    </xdr:from>
    <xdr:ext cx="534377" cy="259045"/>
    <xdr:sp macro="" textlink="">
      <xdr:nvSpPr>
        <xdr:cNvPr id="541" name="テキスト ボックス 540"/>
        <xdr:cNvSpPr txBox="1"/>
      </xdr:nvSpPr>
      <xdr:spPr>
        <a:xfrm>
          <a:off x="14325111" y="62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142530</xdr:rowOff>
    </xdr:from>
    <xdr:to>
      <xdr:col>20</xdr:col>
      <xdr:colOff>9525</xdr:colOff>
      <xdr:row>37</xdr:row>
      <xdr:rowOff>72680</xdr:rowOff>
    </xdr:to>
    <xdr:sp macro="" textlink="">
      <xdr:nvSpPr>
        <xdr:cNvPr id="542" name="円/楕円 541"/>
        <xdr:cNvSpPr/>
      </xdr:nvSpPr>
      <xdr:spPr>
        <a:xfrm>
          <a:off x="13652500" y="63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63807</xdr:rowOff>
    </xdr:from>
    <xdr:ext cx="534377" cy="259045"/>
    <xdr:sp macro="" textlink="">
      <xdr:nvSpPr>
        <xdr:cNvPr id="543" name="テキスト ボックス 542"/>
        <xdr:cNvSpPr txBox="1"/>
      </xdr:nvSpPr>
      <xdr:spPr>
        <a:xfrm>
          <a:off x="13436111" y="64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149022</xdr:rowOff>
    </xdr:from>
    <xdr:to>
      <xdr:col>18</xdr:col>
      <xdr:colOff>492125</xdr:colOff>
      <xdr:row>37</xdr:row>
      <xdr:rowOff>79172</xdr:rowOff>
    </xdr:to>
    <xdr:sp macro="" textlink="">
      <xdr:nvSpPr>
        <xdr:cNvPr id="544" name="円/楕円 543"/>
        <xdr:cNvSpPr/>
      </xdr:nvSpPr>
      <xdr:spPr>
        <a:xfrm>
          <a:off x="12763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70299</xdr:rowOff>
    </xdr:from>
    <xdr:ext cx="534377" cy="259045"/>
    <xdr:sp macro="" textlink="">
      <xdr:nvSpPr>
        <xdr:cNvPr id="545" name="テキスト ボックス 544"/>
        <xdr:cNvSpPr txBox="1"/>
      </xdr:nvSpPr>
      <xdr:spPr>
        <a:xfrm>
          <a:off x="12547111"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62829</xdr:rowOff>
    </xdr:from>
    <xdr:to>
      <xdr:col>23</xdr:col>
      <xdr:colOff>517525</xdr:colOff>
      <xdr:row>58</xdr:row>
      <xdr:rowOff>90886</xdr:rowOff>
    </xdr:to>
    <xdr:cxnSp macro="">
      <xdr:nvCxnSpPr>
        <xdr:cNvPr id="573" name="直線コネクタ 572"/>
        <xdr:cNvCxnSpPr/>
      </xdr:nvCxnSpPr>
      <xdr:spPr>
        <a:xfrm>
          <a:off x="15481300" y="10006929"/>
          <a:ext cx="838200" cy="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148173</xdr:rowOff>
    </xdr:from>
    <xdr:to>
      <xdr:col>22</xdr:col>
      <xdr:colOff>365125</xdr:colOff>
      <xdr:row>58</xdr:row>
      <xdr:rowOff>62829</xdr:rowOff>
    </xdr:to>
    <xdr:cxnSp macro="">
      <xdr:nvCxnSpPr>
        <xdr:cNvPr id="576" name="直線コネクタ 575"/>
        <xdr:cNvCxnSpPr/>
      </xdr:nvCxnSpPr>
      <xdr:spPr>
        <a:xfrm>
          <a:off x="14592300" y="9920823"/>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153030</xdr:rowOff>
    </xdr:from>
    <xdr:to>
      <xdr:col>22</xdr:col>
      <xdr:colOff>415925</xdr:colOff>
      <xdr:row>56</xdr:row>
      <xdr:rowOff>83180</xdr:rowOff>
    </xdr:to>
    <xdr:sp macro="" textlink="">
      <xdr:nvSpPr>
        <xdr:cNvPr id="577" name="フローチャート : 判断 576"/>
        <xdr:cNvSpPr/>
      </xdr:nvSpPr>
      <xdr:spPr>
        <a:xfrm>
          <a:off x="15430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99707</xdr:rowOff>
    </xdr:from>
    <xdr:ext cx="534377" cy="259045"/>
    <xdr:sp macro="" textlink="">
      <xdr:nvSpPr>
        <xdr:cNvPr id="578" name="テキスト ボックス 577"/>
        <xdr:cNvSpPr txBox="1"/>
      </xdr:nvSpPr>
      <xdr:spPr>
        <a:xfrm>
          <a:off x="15214111" y="93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148173</xdr:rowOff>
    </xdr:from>
    <xdr:to>
      <xdr:col>21</xdr:col>
      <xdr:colOff>161925</xdr:colOff>
      <xdr:row>58</xdr:row>
      <xdr:rowOff>43124</xdr:rowOff>
    </xdr:to>
    <xdr:cxnSp macro="">
      <xdr:nvCxnSpPr>
        <xdr:cNvPr id="579" name="直線コネクタ 578"/>
        <xdr:cNvCxnSpPr/>
      </xdr:nvCxnSpPr>
      <xdr:spPr>
        <a:xfrm flipV="1">
          <a:off x="13703300" y="9920823"/>
          <a:ext cx="889000" cy="6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43124</xdr:rowOff>
    </xdr:from>
    <xdr:to>
      <xdr:col>19</xdr:col>
      <xdr:colOff>644525</xdr:colOff>
      <xdr:row>58</xdr:row>
      <xdr:rowOff>141574</xdr:rowOff>
    </xdr:to>
    <xdr:cxnSp macro="">
      <xdr:nvCxnSpPr>
        <xdr:cNvPr id="582" name="直線コネクタ 581"/>
        <xdr:cNvCxnSpPr/>
      </xdr:nvCxnSpPr>
      <xdr:spPr>
        <a:xfrm flipV="1">
          <a:off x="12814300" y="9987224"/>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40086</xdr:rowOff>
    </xdr:from>
    <xdr:to>
      <xdr:col>23</xdr:col>
      <xdr:colOff>568325</xdr:colOff>
      <xdr:row>58</xdr:row>
      <xdr:rowOff>141686</xdr:rowOff>
    </xdr:to>
    <xdr:sp macro="" textlink="">
      <xdr:nvSpPr>
        <xdr:cNvPr id="592" name="円/楕円 591"/>
        <xdr:cNvSpPr/>
      </xdr:nvSpPr>
      <xdr:spPr>
        <a:xfrm>
          <a:off x="16268700" y="99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18513</xdr:rowOff>
    </xdr:from>
    <xdr:ext cx="534377" cy="259045"/>
    <xdr:sp macro="" textlink="">
      <xdr:nvSpPr>
        <xdr:cNvPr id="593" name="教育費該当値テキスト"/>
        <xdr:cNvSpPr txBox="1"/>
      </xdr:nvSpPr>
      <xdr:spPr>
        <a:xfrm>
          <a:off x="16370300" y="996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33,203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12029</xdr:rowOff>
    </xdr:from>
    <xdr:to>
      <xdr:col>22</xdr:col>
      <xdr:colOff>415925</xdr:colOff>
      <xdr:row>58</xdr:row>
      <xdr:rowOff>113629</xdr:rowOff>
    </xdr:to>
    <xdr:sp macro="" textlink="">
      <xdr:nvSpPr>
        <xdr:cNvPr id="594" name="円/楕円 593"/>
        <xdr:cNvSpPr/>
      </xdr:nvSpPr>
      <xdr:spPr>
        <a:xfrm>
          <a:off x="15430500" y="99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104756</xdr:rowOff>
    </xdr:from>
    <xdr:ext cx="534377" cy="259045"/>
    <xdr:sp macro="" textlink="">
      <xdr:nvSpPr>
        <xdr:cNvPr id="595" name="テキスト ボックス 594"/>
        <xdr:cNvSpPr txBox="1"/>
      </xdr:nvSpPr>
      <xdr:spPr>
        <a:xfrm>
          <a:off x="15214111" y="100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97373</xdr:rowOff>
    </xdr:from>
    <xdr:to>
      <xdr:col>21</xdr:col>
      <xdr:colOff>212725</xdr:colOff>
      <xdr:row>58</xdr:row>
      <xdr:rowOff>27523</xdr:rowOff>
    </xdr:to>
    <xdr:sp macro="" textlink="">
      <xdr:nvSpPr>
        <xdr:cNvPr id="596" name="円/楕円 595"/>
        <xdr:cNvSpPr/>
      </xdr:nvSpPr>
      <xdr:spPr>
        <a:xfrm>
          <a:off x="14541500" y="98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18650</xdr:rowOff>
    </xdr:from>
    <xdr:ext cx="534377" cy="259045"/>
    <xdr:sp macro="" textlink="">
      <xdr:nvSpPr>
        <xdr:cNvPr id="597" name="テキスト ボックス 596"/>
        <xdr:cNvSpPr txBox="1"/>
      </xdr:nvSpPr>
      <xdr:spPr>
        <a:xfrm>
          <a:off x="14325111" y="996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163774</xdr:rowOff>
    </xdr:from>
    <xdr:to>
      <xdr:col>20</xdr:col>
      <xdr:colOff>9525</xdr:colOff>
      <xdr:row>58</xdr:row>
      <xdr:rowOff>93924</xdr:rowOff>
    </xdr:to>
    <xdr:sp macro="" textlink="">
      <xdr:nvSpPr>
        <xdr:cNvPr id="598" name="円/楕円 597"/>
        <xdr:cNvSpPr/>
      </xdr:nvSpPr>
      <xdr:spPr>
        <a:xfrm>
          <a:off x="13652500" y="99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85051</xdr:rowOff>
    </xdr:from>
    <xdr:ext cx="534377" cy="259045"/>
    <xdr:sp macro="" textlink="">
      <xdr:nvSpPr>
        <xdr:cNvPr id="599" name="テキスト ボックス 598"/>
        <xdr:cNvSpPr txBox="1"/>
      </xdr:nvSpPr>
      <xdr:spPr>
        <a:xfrm>
          <a:off x="13436111" y="100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90774</xdr:rowOff>
    </xdr:from>
    <xdr:to>
      <xdr:col>18</xdr:col>
      <xdr:colOff>492125</xdr:colOff>
      <xdr:row>59</xdr:row>
      <xdr:rowOff>20924</xdr:rowOff>
    </xdr:to>
    <xdr:sp macro="" textlink="">
      <xdr:nvSpPr>
        <xdr:cNvPr id="600" name="円/楕円 599"/>
        <xdr:cNvSpPr/>
      </xdr:nvSpPr>
      <xdr:spPr>
        <a:xfrm>
          <a:off x="12763500" y="100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12051</xdr:rowOff>
    </xdr:from>
    <xdr:ext cx="534377" cy="259045"/>
    <xdr:sp macro="" textlink="">
      <xdr:nvSpPr>
        <xdr:cNvPr id="601" name="テキスト ボックス 600"/>
        <xdr:cNvSpPr txBox="1"/>
      </xdr:nvSpPr>
      <xdr:spPr>
        <a:xfrm>
          <a:off x="12547111" y="101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2248</xdr:rowOff>
    </xdr:from>
    <xdr:to>
      <xdr:col>23</xdr:col>
      <xdr:colOff>517525</xdr:colOff>
      <xdr:row>79</xdr:row>
      <xdr:rowOff>23940</xdr:rowOff>
    </xdr:to>
    <xdr:cxnSp macro="">
      <xdr:nvCxnSpPr>
        <xdr:cNvPr id="630" name="直線コネクタ 629"/>
        <xdr:cNvCxnSpPr/>
      </xdr:nvCxnSpPr>
      <xdr:spPr>
        <a:xfrm>
          <a:off x="15481300" y="13546798"/>
          <a:ext cx="8382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102705</xdr:rowOff>
    </xdr:from>
    <xdr:to>
      <xdr:col>22</xdr:col>
      <xdr:colOff>365125</xdr:colOff>
      <xdr:row>79</xdr:row>
      <xdr:rowOff>2248</xdr:rowOff>
    </xdr:to>
    <xdr:cxnSp macro="">
      <xdr:nvCxnSpPr>
        <xdr:cNvPr id="633" name="直線コネクタ 632"/>
        <xdr:cNvCxnSpPr/>
      </xdr:nvCxnSpPr>
      <xdr:spPr>
        <a:xfrm>
          <a:off x="14592300" y="134758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90106</xdr:rowOff>
    </xdr:from>
    <xdr:to>
      <xdr:col>22</xdr:col>
      <xdr:colOff>415925</xdr:colOff>
      <xdr:row>79</xdr:row>
      <xdr:rowOff>20256</xdr:rowOff>
    </xdr:to>
    <xdr:sp macro="" textlink="">
      <xdr:nvSpPr>
        <xdr:cNvPr id="634" name="フローチャート : 判断 633"/>
        <xdr:cNvSpPr/>
      </xdr:nvSpPr>
      <xdr:spPr>
        <a:xfrm>
          <a:off x="15430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36783</xdr:rowOff>
    </xdr:from>
    <xdr:ext cx="469744" cy="259045"/>
    <xdr:sp macro="" textlink="">
      <xdr:nvSpPr>
        <xdr:cNvPr id="635" name="テキスト ボックス 634"/>
        <xdr:cNvSpPr txBox="1"/>
      </xdr:nvSpPr>
      <xdr:spPr>
        <a:xfrm>
          <a:off x="15246427"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90729</xdr:rowOff>
    </xdr:from>
    <xdr:to>
      <xdr:col>21</xdr:col>
      <xdr:colOff>161925</xdr:colOff>
      <xdr:row>78</xdr:row>
      <xdr:rowOff>102705</xdr:rowOff>
    </xdr:to>
    <xdr:cxnSp macro="">
      <xdr:nvCxnSpPr>
        <xdr:cNvPr id="636" name="直線コネクタ 635"/>
        <xdr:cNvCxnSpPr/>
      </xdr:nvCxnSpPr>
      <xdr:spPr>
        <a:xfrm>
          <a:off x="13703300" y="13463829"/>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31996</xdr:rowOff>
    </xdr:from>
    <xdr:ext cx="469744" cy="259045"/>
    <xdr:sp macro="" textlink="">
      <xdr:nvSpPr>
        <xdr:cNvPr id="638" name="テキスト ボックス 637"/>
        <xdr:cNvSpPr txBox="1"/>
      </xdr:nvSpPr>
      <xdr:spPr>
        <a:xfrm>
          <a:off x="14357427"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90729</xdr:rowOff>
    </xdr:from>
    <xdr:to>
      <xdr:col>19</xdr:col>
      <xdr:colOff>644525</xdr:colOff>
      <xdr:row>78</xdr:row>
      <xdr:rowOff>116193</xdr:rowOff>
    </xdr:to>
    <xdr:cxnSp macro="">
      <xdr:nvCxnSpPr>
        <xdr:cNvPr id="639" name="直線コネクタ 638"/>
        <xdr:cNvCxnSpPr/>
      </xdr:nvCxnSpPr>
      <xdr:spPr>
        <a:xfrm flipV="1">
          <a:off x="12814300" y="13463829"/>
          <a:ext cx="889000" cy="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155427</xdr:rowOff>
    </xdr:from>
    <xdr:ext cx="469744" cy="259045"/>
    <xdr:sp macro="" textlink="">
      <xdr:nvSpPr>
        <xdr:cNvPr id="641" name="テキスト ボックス 640"/>
        <xdr:cNvSpPr txBox="1"/>
      </xdr:nvSpPr>
      <xdr:spPr>
        <a:xfrm>
          <a:off x="13468427" y="135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144590</xdr:rowOff>
    </xdr:from>
    <xdr:to>
      <xdr:col>23</xdr:col>
      <xdr:colOff>568325</xdr:colOff>
      <xdr:row>79</xdr:row>
      <xdr:rowOff>74740</xdr:rowOff>
    </xdr:to>
    <xdr:sp macro="" textlink="">
      <xdr:nvSpPr>
        <xdr:cNvPr id="649" name="円/楕円 648"/>
        <xdr:cNvSpPr/>
      </xdr:nvSpPr>
      <xdr:spPr>
        <a:xfrm>
          <a:off x="162687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469744" cy="259045"/>
    <xdr:sp macro="" textlink="">
      <xdr:nvSpPr>
        <xdr:cNvPr id="650" name="災害復旧費該当値テキスト"/>
        <xdr:cNvSpPr txBox="1"/>
      </xdr:nvSpPr>
      <xdr:spPr>
        <a:xfrm>
          <a:off x="16370300" y="13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122898</xdr:rowOff>
    </xdr:from>
    <xdr:to>
      <xdr:col>22</xdr:col>
      <xdr:colOff>415925</xdr:colOff>
      <xdr:row>79</xdr:row>
      <xdr:rowOff>53048</xdr:rowOff>
    </xdr:to>
    <xdr:sp macro="" textlink="">
      <xdr:nvSpPr>
        <xdr:cNvPr id="651" name="円/楕円 650"/>
        <xdr:cNvSpPr/>
      </xdr:nvSpPr>
      <xdr:spPr>
        <a:xfrm>
          <a:off x="15430500" y="134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44175</xdr:rowOff>
    </xdr:from>
    <xdr:ext cx="469744" cy="259045"/>
    <xdr:sp macro="" textlink="">
      <xdr:nvSpPr>
        <xdr:cNvPr id="652" name="テキスト ボックス 651"/>
        <xdr:cNvSpPr txBox="1"/>
      </xdr:nvSpPr>
      <xdr:spPr>
        <a:xfrm>
          <a:off x="15246427" y="135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51905</xdr:rowOff>
    </xdr:from>
    <xdr:to>
      <xdr:col>21</xdr:col>
      <xdr:colOff>212725</xdr:colOff>
      <xdr:row>78</xdr:row>
      <xdr:rowOff>153505</xdr:rowOff>
    </xdr:to>
    <xdr:sp macro="" textlink="">
      <xdr:nvSpPr>
        <xdr:cNvPr id="653" name="円/楕円 652"/>
        <xdr:cNvSpPr/>
      </xdr:nvSpPr>
      <xdr:spPr>
        <a:xfrm>
          <a:off x="14541500" y="134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170032</xdr:rowOff>
    </xdr:from>
    <xdr:ext cx="469744" cy="259045"/>
    <xdr:sp macro="" textlink="">
      <xdr:nvSpPr>
        <xdr:cNvPr id="654" name="テキスト ボックス 653"/>
        <xdr:cNvSpPr txBox="1"/>
      </xdr:nvSpPr>
      <xdr:spPr>
        <a:xfrm>
          <a:off x="14357427" y="132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39929</xdr:rowOff>
    </xdr:from>
    <xdr:to>
      <xdr:col>20</xdr:col>
      <xdr:colOff>9525</xdr:colOff>
      <xdr:row>78</xdr:row>
      <xdr:rowOff>141529</xdr:rowOff>
    </xdr:to>
    <xdr:sp macro="" textlink="">
      <xdr:nvSpPr>
        <xdr:cNvPr id="655" name="円/楕円 654"/>
        <xdr:cNvSpPr/>
      </xdr:nvSpPr>
      <xdr:spPr>
        <a:xfrm>
          <a:off x="13652500" y="134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158056</xdr:rowOff>
    </xdr:from>
    <xdr:ext cx="469744" cy="259045"/>
    <xdr:sp macro="" textlink="">
      <xdr:nvSpPr>
        <xdr:cNvPr id="656" name="テキスト ボックス 655"/>
        <xdr:cNvSpPr txBox="1"/>
      </xdr:nvSpPr>
      <xdr:spPr>
        <a:xfrm>
          <a:off x="13468427" y="1318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65393</xdr:rowOff>
    </xdr:from>
    <xdr:to>
      <xdr:col>18</xdr:col>
      <xdr:colOff>492125</xdr:colOff>
      <xdr:row>78</xdr:row>
      <xdr:rowOff>166993</xdr:rowOff>
    </xdr:to>
    <xdr:sp macro="" textlink="">
      <xdr:nvSpPr>
        <xdr:cNvPr id="657" name="円/楕円 656"/>
        <xdr:cNvSpPr/>
      </xdr:nvSpPr>
      <xdr:spPr>
        <a:xfrm>
          <a:off x="127635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158120</xdr:rowOff>
    </xdr:from>
    <xdr:ext cx="469744" cy="259045"/>
    <xdr:sp macro="" textlink="">
      <xdr:nvSpPr>
        <xdr:cNvPr id="658" name="テキスト ボックス 657"/>
        <xdr:cNvSpPr txBox="1"/>
      </xdr:nvSpPr>
      <xdr:spPr>
        <a:xfrm>
          <a:off x="12579427" y="1353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139537</xdr:rowOff>
    </xdr:from>
    <xdr:to>
      <xdr:col>23</xdr:col>
      <xdr:colOff>517525</xdr:colOff>
      <xdr:row>93</xdr:row>
      <xdr:rowOff>4466</xdr:rowOff>
    </xdr:to>
    <xdr:cxnSp macro="">
      <xdr:nvCxnSpPr>
        <xdr:cNvPr id="689" name="直線コネクタ 688"/>
        <xdr:cNvCxnSpPr/>
      </xdr:nvCxnSpPr>
      <xdr:spPr>
        <a:xfrm flipV="1">
          <a:off x="15481300" y="15912937"/>
          <a:ext cx="8382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163148</xdr:rowOff>
    </xdr:from>
    <xdr:to>
      <xdr:col>22</xdr:col>
      <xdr:colOff>365125</xdr:colOff>
      <xdr:row>93</xdr:row>
      <xdr:rowOff>4466</xdr:rowOff>
    </xdr:to>
    <xdr:cxnSp macro="">
      <xdr:nvCxnSpPr>
        <xdr:cNvPr id="692" name="直線コネクタ 691"/>
        <xdr:cNvCxnSpPr/>
      </xdr:nvCxnSpPr>
      <xdr:spPr>
        <a:xfrm>
          <a:off x="14592300" y="15936548"/>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116315</xdr:rowOff>
    </xdr:from>
    <xdr:to>
      <xdr:col>22</xdr:col>
      <xdr:colOff>415925</xdr:colOff>
      <xdr:row>95</xdr:row>
      <xdr:rowOff>46465</xdr:rowOff>
    </xdr:to>
    <xdr:sp macro="" textlink="">
      <xdr:nvSpPr>
        <xdr:cNvPr id="693" name="フローチャート : 判断 692"/>
        <xdr:cNvSpPr/>
      </xdr:nvSpPr>
      <xdr:spPr>
        <a:xfrm>
          <a:off x="15430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37592</xdr:rowOff>
    </xdr:from>
    <xdr:ext cx="534377" cy="259045"/>
    <xdr:sp macro="" textlink="">
      <xdr:nvSpPr>
        <xdr:cNvPr id="694" name="テキスト ボックス 693"/>
        <xdr:cNvSpPr txBox="1"/>
      </xdr:nvSpPr>
      <xdr:spPr>
        <a:xfrm>
          <a:off x="15214111" y="163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157090</xdr:rowOff>
    </xdr:from>
    <xdr:to>
      <xdr:col>21</xdr:col>
      <xdr:colOff>161925</xdr:colOff>
      <xdr:row>92</xdr:row>
      <xdr:rowOff>163148</xdr:rowOff>
    </xdr:to>
    <xdr:cxnSp macro="">
      <xdr:nvCxnSpPr>
        <xdr:cNvPr id="695" name="直線コネクタ 694"/>
        <xdr:cNvCxnSpPr/>
      </xdr:nvCxnSpPr>
      <xdr:spPr>
        <a:xfrm>
          <a:off x="13703300" y="1593049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73418</xdr:rowOff>
    </xdr:from>
    <xdr:ext cx="534377" cy="259045"/>
    <xdr:sp macro="" textlink="">
      <xdr:nvSpPr>
        <xdr:cNvPr id="697" name="テキスト ボックス 696"/>
        <xdr:cNvSpPr txBox="1"/>
      </xdr:nvSpPr>
      <xdr:spPr>
        <a:xfrm>
          <a:off x="14325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157090</xdr:rowOff>
    </xdr:from>
    <xdr:to>
      <xdr:col>19</xdr:col>
      <xdr:colOff>644525</xdr:colOff>
      <xdr:row>93</xdr:row>
      <xdr:rowOff>34919</xdr:rowOff>
    </xdr:to>
    <xdr:cxnSp macro="">
      <xdr:nvCxnSpPr>
        <xdr:cNvPr id="698" name="直線コネクタ 697"/>
        <xdr:cNvCxnSpPr/>
      </xdr:nvCxnSpPr>
      <xdr:spPr>
        <a:xfrm flipV="1">
          <a:off x="12814300" y="15930490"/>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62968</xdr:rowOff>
    </xdr:from>
    <xdr:ext cx="534377" cy="259045"/>
    <xdr:sp macro="" textlink="">
      <xdr:nvSpPr>
        <xdr:cNvPr id="700" name="テキスト ボックス 699"/>
        <xdr:cNvSpPr txBox="1"/>
      </xdr:nvSpPr>
      <xdr:spPr>
        <a:xfrm>
          <a:off x="13436111" y="163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52745</xdr:rowOff>
    </xdr:from>
    <xdr:ext cx="534377" cy="259045"/>
    <xdr:sp macro="" textlink="">
      <xdr:nvSpPr>
        <xdr:cNvPr id="702" name="テキスト ボックス 701"/>
        <xdr:cNvSpPr txBox="1"/>
      </xdr:nvSpPr>
      <xdr:spPr>
        <a:xfrm>
          <a:off x="12547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88737</xdr:rowOff>
    </xdr:from>
    <xdr:to>
      <xdr:col>23</xdr:col>
      <xdr:colOff>568325</xdr:colOff>
      <xdr:row>93</xdr:row>
      <xdr:rowOff>18887</xdr:rowOff>
    </xdr:to>
    <xdr:sp macro="" textlink="">
      <xdr:nvSpPr>
        <xdr:cNvPr id="708" name="円/楕円 707"/>
        <xdr:cNvSpPr/>
      </xdr:nvSpPr>
      <xdr:spPr>
        <a:xfrm>
          <a:off x="16268700" y="15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111614</xdr:rowOff>
    </xdr:from>
    <xdr:ext cx="534377" cy="259045"/>
    <xdr:sp macro="" textlink="">
      <xdr:nvSpPr>
        <xdr:cNvPr id="709" name="公債費該当値テキスト"/>
        <xdr:cNvSpPr txBox="1"/>
      </xdr:nvSpPr>
      <xdr:spPr>
        <a:xfrm>
          <a:off x="16370300" y="157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71,010</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125116</xdr:rowOff>
    </xdr:from>
    <xdr:to>
      <xdr:col>22</xdr:col>
      <xdr:colOff>415925</xdr:colOff>
      <xdr:row>93</xdr:row>
      <xdr:rowOff>55266</xdr:rowOff>
    </xdr:to>
    <xdr:sp macro="" textlink="">
      <xdr:nvSpPr>
        <xdr:cNvPr id="710" name="円/楕円 709"/>
        <xdr:cNvSpPr/>
      </xdr:nvSpPr>
      <xdr:spPr>
        <a:xfrm>
          <a:off x="15430500" y="1589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71793</xdr:rowOff>
    </xdr:from>
    <xdr:ext cx="534377" cy="259045"/>
    <xdr:sp macro="" textlink="">
      <xdr:nvSpPr>
        <xdr:cNvPr id="711" name="テキスト ボックス 710"/>
        <xdr:cNvSpPr txBox="1"/>
      </xdr:nvSpPr>
      <xdr:spPr>
        <a:xfrm>
          <a:off x="15214111" y="1567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112348</xdr:rowOff>
    </xdr:from>
    <xdr:to>
      <xdr:col>21</xdr:col>
      <xdr:colOff>212725</xdr:colOff>
      <xdr:row>93</xdr:row>
      <xdr:rowOff>42498</xdr:rowOff>
    </xdr:to>
    <xdr:sp macro="" textlink="">
      <xdr:nvSpPr>
        <xdr:cNvPr id="712" name="円/楕円 711"/>
        <xdr:cNvSpPr/>
      </xdr:nvSpPr>
      <xdr:spPr>
        <a:xfrm>
          <a:off x="14541500" y="15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59025</xdr:rowOff>
    </xdr:from>
    <xdr:ext cx="534377" cy="259045"/>
    <xdr:sp macro="" textlink="">
      <xdr:nvSpPr>
        <xdr:cNvPr id="713" name="テキスト ボックス 712"/>
        <xdr:cNvSpPr txBox="1"/>
      </xdr:nvSpPr>
      <xdr:spPr>
        <a:xfrm>
          <a:off x="14325111" y="15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106290</xdr:rowOff>
    </xdr:from>
    <xdr:to>
      <xdr:col>20</xdr:col>
      <xdr:colOff>9525</xdr:colOff>
      <xdr:row>93</xdr:row>
      <xdr:rowOff>36440</xdr:rowOff>
    </xdr:to>
    <xdr:sp macro="" textlink="">
      <xdr:nvSpPr>
        <xdr:cNvPr id="714" name="円/楕円 713"/>
        <xdr:cNvSpPr/>
      </xdr:nvSpPr>
      <xdr:spPr>
        <a:xfrm>
          <a:off x="13652500" y="158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52967</xdr:rowOff>
    </xdr:from>
    <xdr:ext cx="534377" cy="259045"/>
    <xdr:sp macro="" textlink="">
      <xdr:nvSpPr>
        <xdr:cNvPr id="715" name="テキスト ボックス 714"/>
        <xdr:cNvSpPr txBox="1"/>
      </xdr:nvSpPr>
      <xdr:spPr>
        <a:xfrm>
          <a:off x="13436111" y="156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155569</xdr:rowOff>
    </xdr:from>
    <xdr:to>
      <xdr:col>18</xdr:col>
      <xdr:colOff>492125</xdr:colOff>
      <xdr:row>93</xdr:row>
      <xdr:rowOff>85719</xdr:rowOff>
    </xdr:to>
    <xdr:sp macro="" textlink="">
      <xdr:nvSpPr>
        <xdr:cNvPr id="716" name="円/楕円 715"/>
        <xdr:cNvSpPr/>
      </xdr:nvSpPr>
      <xdr:spPr>
        <a:xfrm>
          <a:off x="12763500" y="159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102246</xdr:rowOff>
    </xdr:from>
    <xdr:ext cx="534377" cy="259045"/>
    <xdr:sp macro="" textlink="">
      <xdr:nvSpPr>
        <xdr:cNvPr id="717" name="テキスト ボックス 716"/>
        <xdr:cNvSpPr txBox="1"/>
      </xdr:nvSpPr>
      <xdr:spPr>
        <a:xfrm>
          <a:off x="12547111" y="157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133096</xdr:rowOff>
    </xdr:from>
    <xdr:to>
      <xdr:col>31</xdr:col>
      <xdr:colOff>85725</xdr:colOff>
      <xdr:row>39</xdr:row>
      <xdr:rowOff>63246</xdr:rowOff>
    </xdr:to>
    <xdr:sp macro="" textlink="">
      <xdr:nvSpPr>
        <xdr:cNvPr id="750" name="フローチャート : 判断 749"/>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79773</xdr:rowOff>
    </xdr:from>
    <xdr:ext cx="378565" cy="259045"/>
    <xdr:sp macro="" textlink="">
      <xdr:nvSpPr>
        <xdr:cNvPr id="751" name="テキスト ボックス 750"/>
        <xdr:cNvSpPr txBox="1"/>
      </xdr:nvSpPr>
      <xdr:spPr>
        <a:xfrm>
          <a:off x="21134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新庁舎建設事業の開始により、</a:t>
          </a:r>
          <a:r>
            <a:rPr kumimoji="1" lang="ja-JP" altLang="ja-JP" sz="1100">
              <a:solidFill>
                <a:schemeClr val="dk1"/>
              </a:solidFill>
              <a:effectLst/>
              <a:latin typeface="+mn-lt"/>
              <a:ea typeface="+mn-ea"/>
              <a:cs typeface="+mn-cs"/>
            </a:rPr>
            <a:t>前年度に比べて大きく</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消防費については、新庁舎建設事業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前年度から減少しているが、</a:t>
          </a:r>
          <a:r>
            <a:rPr kumimoji="1" lang="ja-JP" altLang="ja-JP" sz="1100">
              <a:solidFill>
                <a:schemeClr val="dk1"/>
              </a:solidFill>
              <a:effectLst/>
              <a:latin typeface="+mn-lt"/>
              <a:ea typeface="+mn-ea"/>
              <a:cs typeface="+mn-cs"/>
            </a:rPr>
            <a:t>類似団体平均を大きく上回っている。</a:t>
          </a:r>
          <a:r>
            <a:rPr kumimoji="1" lang="ja-JP" altLang="en-US" sz="1100">
              <a:solidFill>
                <a:schemeClr val="dk1"/>
              </a:solidFill>
              <a:effectLst/>
              <a:latin typeface="+mn-lt"/>
              <a:ea typeface="+mn-ea"/>
              <a:cs typeface="+mn-cs"/>
            </a:rPr>
            <a:t>同費目における住民一人当たりに対する人件費の支出が他団体と比較して大きいことが主な要因と考えられる。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公債費については、旧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市町村と合併し、地方債を受け継いだことにより、依然として類似団体平均を上回っている。また、今後も大型事業が予定されているため、増額することが見込まれる。投資的経費の見直しなどにより、縮減に努め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も汚泥再生処理センターや小学校の建設等</a:t>
          </a:r>
          <a:r>
            <a:rPr kumimoji="1" lang="ja-JP" altLang="ja-JP" sz="1100">
              <a:solidFill>
                <a:schemeClr val="dk1"/>
              </a:solidFill>
              <a:effectLst/>
              <a:latin typeface="+mn-lt"/>
              <a:ea typeface="+mn-ea"/>
              <a:cs typeface="+mn-cs"/>
            </a:rPr>
            <a:t>大型の整備事業が開始されることから、</a:t>
          </a:r>
          <a:r>
            <a:rPr kumimoji="1" lang="ja-JP" altLang="en-US" sz="1100">
              <a:solidFill>
                <a:schemeClr val="dk1"/>
              </a:solidFill>
              <a:effectLst/>
              <a:latin typeface="+mn-lt"/>
              <a:ea typeface="+mn-ea"/>
              <a:cs typeface="+mn-cs"/>
            </a:rPr>
            <a:t>関係費目</a:t>
          </a:r>
          <a:r>
            <a:rPr kumimoji="1" lang="ja-JP" altLang="ja-JP" sz="1100">
              <a:solidFill>
                <a:schemeClr val="dk1"/>
              </a:solidFill>
              <a:effectLst/>
              <a:latin typeface="+mn-lt"/>
              <a:ea typeface="+mn-ea"/>
              <a:cs typeface="+mn-cs"/>
            </a:rPr>
            <a:t>の増額が予想されるが、</a:t>
          </a:r>
          <a:r>
            <a:rPr kumimoji="1" lang="ja-JP" altLang="en-US" sz="1100">
              <a:solidFill>
                <a:schemeClr val="dk1"/>
              </a:solidFill>
              <a:effectLst/>
              <a:latin typeface="+mn-lt"/>
              <a:ea typeface="+mn-ea"/>
              <a:cs typeface="+mn-cs"/>
            </a:rPr>
            <a:t>市全体における予算執行額の</a:t>
          </a:r>
          <a:r>
            <a:rPr kumimoji="1" lang="ja-JP" altLang="ja-JP" sz="1100">
              <a:solidFill>
                <a:schemeClr val="dk1"/>
              </a:solidFill>
              <a:effectLst/>
              <a:latin typeface="+mn-lt"/>
              <a:ea typeface="+mn-ea"/>
              <a:cs typeface="+mn-cs"/>
            </a:rPr>
            <a:t>可能な限り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抑制、適正な執行に努める。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実質収支、実質単年度収支ともに黒字である。しかし、</a:t>
          </a:r>
          <a:r>
            <a:rPr kumimoji="1" lang="ja-JP" altLang="en-US" sz="1100">
              <a:solidFill>
                <a:schemeClr val="dk1"/>
              </a:solidFill>
              <a:effectLst/>
              <a:latin typeface="+mn-lt"/>
              <a:ea typeface="+mn-ea"/>
              <a:cs typeface="+mn-cs"/>
            </a:rPr>
            <a:t>合併算定替え終了に伴う</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の減額など、</a:t>
          </a:r>
          <a:r>
            <a:rPr kumimoji="1" lang="ja-JP" altLang="ja-JP" sz="1100">
              <a:solidFill>
                <a:schemeClr val="dk1"/>
              </a:solidFill>
              <a:effectLst/>
              <a:latin typeface="+mn-lt"/>
              <a:ea typeface="+mn-ea"/>
              <a:cs typeface="+mn-cs"/>
            </a:rPr>
            <a:t>一般財源の確保が今後より一層厳しい状況になると見込まれることから、計画的な財政調整基金の運用に努める必要がある</a:t>
          </a:r>
          <a:r>
            <a:rPr kumimoji="1" lang="ja-JP" altLang="en-US"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財政調整基金については、中期的な見通しのもとに、決算剰余金を中心に積み立てるとともに，最低水準の取り崩しに努めている。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住宅新築資金等貸付特別会計、国民健康保険</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特別会計が赤字となり、その他の会計は黒字となった。</a:t>
          </a:r>
          <a:endParaRPr lang="ja-JP" altLang="ja-JP" sz="1400">
            <a:effectLst/>
          </a:endParaRPr>
        </a:p>
        <a:p>
          <a:r>
            <a:rPr kumimoji="1" lang="ja-JP" altLang="ja-JP" sz="1100">
              <a:solidFill>
                <a:schemeClr val="dk1"/>
              </a:solidFill>
              <a:effectLst/>
              <a:latin typeface="+mn-lt"/>
              <a:ea typeface="+mn-ea"/>
              <a:cs typeface="+mn-cs"/>
            </a:rPr>
            <a:t>　しかし、病院事業会計については連結での赤字額は生じていないが、一般会計からの繰出金に依存しているため、歳入の確保と経費の節減を図り、経営の健全化に努めなければならない。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46125979</v>
      </c>
      <c r="BO4" s="381"/>
      <c r="BP4" s="381"/>
      <c r="BQ4" s="381"/>
      <c r="BR4" s="381"/>
      <c r="BS4" s="381"/>
      <c r="BT4" s="381"/>
      <c r="BU4" s="382"/>
      <c r="BV4" s="380">
        <v>44811766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2.9</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45219231</v>
      </c>
      <c r="BO5" s="418"/>
      <c r="BP5" s="418"/>
      <c r="BQ5" s="418"/>
      <c r="BR5" s="418"/>
      <c r="BS5" s="418"/>
      <c r="BT5" s="418"/>
      <c r="BU5" s="419"/>
      <c r="BV5" s="417">
        <v>43534413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97.4</v>
      </c>
      <c r="CU5" s="415"/>
      <c r="CV5" s="415"/>
      <c r="CW5" s="415"/>
      <c r="CX5" s="415"/>
      <c r="CY5" s="415"/>
      <c r="CZ5" s="415"/>
      <c r="DA5" s="416"/>
      <c r="DB5" s="414">
        <v>92.4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906748</v>
      </c>
      <c r="BO6" s="418"/>
      <c r="BP6" s="418"/>
      <c r="BQ6" s="418"/>
      <c r="BR6" s="418"/>
      <c r="BS6" s="418"/>
      <c r="BT6" s="418"/>
      <c r="BU6" s="419"/>
      <c r="BV6" s="417">
        <v>1277353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103.7</v>
      </c>
      <c r="CU6" s="455"/>
      <c r="CV6" s="455"/>
      <c r="CW6" s="455"/>
      <c r="CX6" s="455"/>
      <c r="CY6" s="455"/>
      <c r="CZ6" s="455"/>
      <c r="DA6" s="456"/>
      <c r="DB6" s="454">
        <v>99.7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90691</v>
      </c>
      <c r="BO7" s="418"/>
      <c r="BP7" s="418"/>
      <c r="BQ7" s="418"/>
      <c r="BR7" s="418"/>
      <c r="BS7" s="418"/>
      <c r="BT7" s="418"/>
      <c r="BU7" s="419"/>
      <c r="BV7" s="417">
        <v>325896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28148303</v>
      </c>
      <c r="CU7" s="418"/>
      <c r="CV7" s="418"/>
      <c r="CW7" s="418"/>
      <c r="CX7" s="418"/>
      <c r="CY7" s="418"/>
      <c r="CZ7" s="418"/>
      <c r="DA7" s="419"/>
      <c r="DB7" s="417">
        <v>28514769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816057</v>
      </c>
      <c r="BO8" s="418"/>
      <c r="BP8" s="418"/>
      <c r="BQ8" s="418"/>
      <c r="BR8" s="418"/>
      <c r="BS8" s="418"/>
      <c r="BT8" s="418"/>
      <c r="BU8" s="419"/>
      <c r="BV8" s="417">
        <v>951457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0.64</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90581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-135400</v>
      </c>
      <c r="BO9" s="418"/>
      <c r="BP9" s="418"/>
      <c r="BQ9" s="418"/>
      <c r="BR9" s="418"/>
      <c r="BS9" s="418"/>
      <c r="BT9" s="418"/>
      <c r="BU9" s="419"/>
      <c r="BV9" s="417">
        <v>360388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21.2</v>
      </c>
      <c r="CU9" s="415"/>
      <c r="CV9" s="415"/>
      <c r="CW9" s="415"/>
      <c r="CX9" s="415"/>
      <c r="CY9" s="415"/>
      <c r="CZ9" s="415"/>
      <c r="DA9" s="416"/>
      <c r="DB9" s="414">
        <v>19.8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97207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547893</v>
      </c>
      <c r="BO10" s="418"/>
      <c r="BP10" s="418"/>
      <c r="BQ10" s="418"/>
      <c r="BR10" s="418"/>
      <c r="BS10" s="418"/>
      <c r="BT10" s="418"/>
      <c r="BU10" s="419"/>
      <c r="BV10" s="417">
        <v>471952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7000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93892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89368</v>
      </c>
      <c r="S13" s="499"/>
      <c r="T13" s="499"/>
      <c r="U13" s="499"/>
      <c r="V13" s="500"/>
      <c r="W13" s="433" t="s">
        <v>124</v>
      </c>
      <c r="X13" s="434"/>
      <c r="Y13" s="434"/>
      <c r="Z13" s="434"/>
      <c r="AA13" s="434"/>
      <c r="AB13" s="424"/>
      <c r="AC13" s="468">
        <v>2620</v>
      </c>
      <c r="AD13" s="469"/>
      <c r="AE13" s="469"/>
      <c r="AF13" s="469"/>
      <c r="AG13" s="508"/>
      <c r="AH13" s="468">
        <v>2432</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412493</v>
      </c>
      <c r="BO13" s="418"/>
      <c r="BP13" s="418"/>
      <c r="BQ13" s="418"/>
      <c r="BR13" s="418"/>
      <c r="BS13" s="418"/>
      <c r="BT13" s="418"/>
      <c r="BU13" s="419"/>
      <c r="BV13" s="417">
        <v>839340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12.5</v>
      </c>
      <c r="CU13" s="415"/>
      <c r="CV13" s="415"/>
      <c r="CW13" s="415"/>
      <c r="CX13" s="415"/>
      <c r="CY13" s="415"/>
      <c r="CZ13" s="415"/>
      <c r="DA13" s="416"/>
      <c r="DB13" s="414">
        <v>13.2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94732</v>
      </c>
      <c r="S14" s="499"/>
      <c r="T14" s="499"/>
      <c r="U14" s="499"/>
      <c r="V14" s="500"/>
      <c r="W14" s="407"/>
      <c r="X14" s="408"/>
      <c r="Y14" s="408"/>
      <c r="Z14" s="408"/>
      <c r="AA14" s="408"/>
      <c r="AB14" s="397"/>
      <c r="AC14" s="501">
        <v>6</v>
      </c>
      <c r="AD14" s="502"/>
      <c r="AE14" s="502"/>
      <c r="AF14" s="502"/>
      <c r="AG14" s="503"/>
      <c r="AH14" s="501">
        <v>5.5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85.3</v>
      </c>
      <c r="CU14" s="513"/>
      <c r="CV14" s="513"/>
      <c r="CW14" s="513"/>
      <c r="CX14" s="513"/>
      <c r="CY14" s="513"/>
      <c r="CZ14" s="513"/>
      <c r="DA14" s="514"/>
      <c r="DB14" s="512">
        <v>90.8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90544</v>
      </c>
      <c r="S15" s="499"/>
      <c r="T15" s="499"/>
      <c r="U15" s="499"/>
      <c r="V15" s="500"/>
      <c r="W15" s="433" t="s">
        <v>130</v>
      </c>
      <c r="X15" s="434"/>
      <c r="Y15" s="434"/>
      <c r="Z15" s="434"/>
      <c r="AA15" s="434"/>
      <c r="AB15" s="424"/>
      <c r="AC15" s="468">
        <v>17274</v>
      </c>
      <c r="AD15" s="469"/>
      <c r="AE15" s="469"/>
      <c r="AF15" s="469"/>
      <c r="AG15" s="508"/>
      <c r="AH15" s="468">
        <v>17159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13438602</v>
      </c>
      <c r="BO15" s="381"/>
      <c r="BP15" s="381"/>
      <c r="BQ15" s="381"/>
      <c r="BR15" s="381"/>
      <c r="BS15" s="381"/>
      <c r="BT15" s="381"/>
      <c r="BU15" s="382"/>
      <c r="BV15" s="380">
        <v>12968545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39.299999999999997</v>
      </c>
      <c r="AD16" s="502"/>
      <c r="AE16" s="502"/>
      <c r="AF16" s="502"/>
      <c r="AG16" s="503"/>
      <c r="AH16" s="501">
        <v>39.200000000000003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21261404</v>
      </c>
      <c r="BO16" s="418"/>
      <c r="BP16" s="418"/>
      <c r="BQ16" s="418"/>
      <c r="BR16" s="418"/>
      <c r="BS16" s="418"/>
      <c r="BT16" s="418"/>
      <c r="BU16" s="419"/>
      <c r="BV16" s="417">
        <v>20575323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24059</v>
      </c>
      <c r="AD17" s="469"/>
      <c r="AE17" s="469"/>
      <c r="AF17" s="469"/>
      <c r="AG17" s="508"/>
      <c r="AH17" s="468">
        <v>24235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17185561</v>
      </c>
      <c r="BO17" s="418"/>
      <c r="BP17" s="418"/>
      <c r="BQ17" s="418"/>
      <c r="BR17" s="418"/>
      <c r="BS17" s="418"/>
      <c r="BT17" s="418"/>
      <c r="BU17" s="419"/>
      <c r="BV17" s="417">
        <v>16521346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558.23</v>
      </c>
      <c r="M18" s="530"/>
      <c r="N18" s="530"/>
      <c r="O18" s="530"/>
      <c r="P18" s="530"/>
      <c r="Q18" s="530"/>
      <c r="R18" s="531"/>
      <c r="S18" s="531"/>
      <c r="T18" s="531"/>
      <c r="U18" s="531"/>
      <c r="V18" s="532"/>
      <c r="W18" s="435"/>
      <c r="X18" s="436"/>
      <c r="Y18" s="436"/>
      <c r="Z18" s="436"/>
      <c r="AA18" s="436"/>
      <c r="AB18" s="427"/>
      <c r="AC18" s="533">
        <v>54.7</v>
      </c>
      <c r="AD18" s="534"/>
      <c r="AE18" s="534"/>
      <c r="AF18" s="534"/>
      <c r="AG18" s="535"/>
      <c r="AH18" s="533">
        <v>55.3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27399761</v>
      </c>
      <c r="BO18" s="418"/>
      <c r="BP18" s="418"/>
      <c r="BQ18" s="418"/>
      <c r="BR18" s="418"/>
      <c r="BS18" s="418"/>
      <c r="BT18" s="418"/>
      <c r="BU18" s="419"/>
      <c r="BV18" s="417">
        <v>27288549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162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31350735</v>
      </c>
      <c r="BO19" s="418"/>
      <c r="BP19" s="418"/>
      <c r="BQ19" s="418"/>
      <c r="BR19" s="418"/>
      <c r="BS19" s="418"/>
      <c r="BT19" s="418"/>
      <c r="BU19" s="419"/>
      <c r="BV19" s="417">
        <v>32770474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33651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56052317</v>
      </c>
      <c r="BO23" s="418"/>
      <c r="BP23" s="418"/>
      <c r="BQ23" s="418"/>
      <c r="BR23" s="418"/>
      <c r="BS23" s="418"/>
      <c r="BT23" s="418"/>
      <c r="BU23" s="419"/>
      <c r="BV23" s="417">
        <v>55341984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9240</v>
      </c>
      <c r="R24" s="469"/>
      <c r="S24" s="469"/>
      <c r="T24" s="469"/>
      <c r="U24" s="469"/>
      <c r="V24" s="508"/>
      <c r="W24" s="563"/>
      <c r="X24" s="551"/>
      <c r="Y24" s="552"/>
      <c r="Z24" s="467" t="s">
        <v>154</v>
      </c>
      <c r="AA24" s="447"/>
      <c r="AB24" s="447"/>
      <c r="AC24" s="447"/>
      <c r="AD24" s="447"/>
      <c r="AE24" s="447"/>
      <c r="AF24" s="447"/>
      <c r="AG24" s="448"/>
      <c r="AH24" s="468">
        <v>937</v>
      </c>
      <c r="AI24" s="469"/>
      <c r="AJ24" s="469"/>
      <c r="AK24" s="469"/>
      <c r="AL24" s="508"/>
      <c r="AM24" s="468">
        <v>3005896</v>
      </c>
      <c r="AN24" s="469"/>
      <c r="AO24" s="469"/>
      <c r="AP24" s="469"/>
      <c r="AQ24" s="469"/>
      <c r="AR24" s="508"/>
      <c r="AS24" s="468">
        <v>3208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38091139</v>
      </c>
      <c r="BO24" s="418"/>
      <c r="BP24" s="418"/>
      <c r="BQ24" s="418"/>
      <c r="BR24" s="418"/>
      <c r="BS24" s="418"/>
      <c r="BT24" s="418"/>
      <c r="BU24" s="419"/>
      <c r="BV24" s="417">
        <v>38261027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7160</v>
      </c>
      <c r="R25" s="469"/>
      <c r="S25" s="469"/>
      <c r="T25" s="469"/>
      <c r="U25" s="469"/>
      <c r="V25" s="508"/>
      <c r="W25" s="563"/>
      <c r="X25" s="551"/>
      <c r="Y25" s="552"/>
      <c r="Z25" s="467" t="s">
        <v>157</v>
      </c>
      <c r="AA25" s="447"/>
      <c r="AB25" s="447"/>
      <c r="AC25" s="447"/>
      <c r="AD25" s="447"/>
      <c r="AE25" s="447"/>
      <c r="AF25" s="447"/>
      <c r="AG25" s="448"/>
      <c r="AH25" s="468">
        <v>175</v>
      </c>
      <c r="AI25" s="469"/>
      <c r="AJ25" s="469"/>
      <c r="AK25" s="469"/>
      <c r="AL25" s="508"/>
      <c r="AM25" s="468">
        <v>505400</v>
      </c>
      <c r="AN25" s="469"/>
      <c r="AO25" s="469"/>
      <c r="AP25" s="469"/>
      <c r="AQ25" s="469"/>
      <c r="AR25" s="508"/>
      <c r="AS25" s="468">
        <v>2888</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8839763</v>
      </c>
      <c r="BO25" s="381"/>
      <c r="BP25" s="381"/>
      <c r="BQ25" s="381"/>
      <c r="BR25" s="381"/>
      <c r="BS25" s="381"/>
      <c r="BT25" s="381"/>
      <c r="BU25" s="382"/>
      <c r="BV25" s="380">
        <v>9011618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5915</v>
      </c>
      <c r="R26" s="469"/>
      <c r="S26" s="469"/>
      <c r="T26" s="469"/>
      <c r="U26" s="469"/>
      <c r="V26" s="508"/>
      <c r="W26" s="563"/>
      <c r="X26" s="551"/>
      <c r="Y26" s="552"/>
      <c r="Z26" s="467" t="s">
        <v>160</v>
      </c>
      <c r="AA26" s="573"/>
      <c r="AB26" s="573"/>
      <c r="AC26" s="573"/>
      <c r="AD26" s="573"/>
      <c r="AE26" s="573"/>
      <c r="AF26" s="573"/>
      <c r="AG26" s="574"/>
      <c r="AH26" s="468">
        <v>93</v>
      </c>
      <c r="AI26" s="469"/>
      <c r="AJ26" s="469"/>
      <c r="AK26" s="469"/>
      <c r="AL26" s="508"/>
      <c r="AM26" s="468">
        <v>300483</v>
      </c>
      <c r="AN26" s="469"/>
      <c r="AO26" s="469"/>
      <c r="AP26" s="469"/>
      <c r="AQ26" s="469"/>
      <c r="AR26" s="508"/>
      <c r="AS26" s="468">
        <v>3231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5300</v>
      </c>
      <c r="R27" s="469"/>
      <c r="S27" s="469"/>
      <c r="T27" s="469"/>
      <c r="U27" s="469"/>
      <c r="V27" s="508"/>
      <c r="W27" s="563"/>
      <c r="X27" s="551"/>
      <c r="Y27" s="552"/>
      <c r="Z27" s="467" t="s">
        <v>163</v>
      </c>
      <c r="AA27" s="447"/>
      <c r="AB27" s="447"/>
      <c r="AC27" s="447"/>
      <c r="AD27" s="447"/>
      <c r="AE27" s="447"/>
      <c r="AF27" s="447"/>
      <c r="AG27" s="448"/>
      <c r="AH27" s="468">
        <v>17</v>
      </c>
      <c r="AI27" s="469"/>
      <c r="AJ27" s="469"/>
      <c r="AK27" s="469"/>
      <c r="AL27" s="508"/>
      <c r="AM27" s="468">
        <v>61067</v>
      </c>
      <c r="AN27" s="469"/>
      <c r="AO27" s="469"/>
      <c r="AP27" s="469"/>
      <c r="AQ27" s="469"/>
      <c r="AR27" s="508"/>
      <c r="AS27" s="468">
        <v>3592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280169</v>
      </c>
      <c r="BO27" s="587"/>
      <c r="BP27" s="587"/>
      <c r="BQ27" s="587"/>
      <c r="BR27" s="587"/>
      <c r="BS27" s="587"/>
      <c r="BT27" s="587"/>
      <c r="BU27" s="588"/>
      <c r="BV27" s="586">
        <v>280013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4670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6070534</v>
      </c>
      <c r="BO28" s="381"/>
      <c r="BP28" s="381"/>
      <c r="BQ28" s="381"/>
      <c r="BR28" s="381"/>
      <c r="BS28" s="381"/>
      <c r="BT28" s="381"/>
      <c r="BU28" s="382"/>
      <c r="BV28" s="380">
        <v>5522641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22</v>
      </c>
      <c r="M29" s="469"/>
      <c r="N29" s="469"/>
      <c r="O29" s="469"/>
      <c r="P29" s="508"/>
      <c r="Q29" s="468">
        <v>4230</v>
      </c>
      <c r="R29" s="469"/>
      <c r="S29" s="469"/>
      <c r="T29" s="469"/>
      <c r="U29" s="469"/>
      <c r="V29" s="508"/>
      <c r="W29" s="564"/>
      <c r="X29" s="565"/>
      <c r="Y29" s="566"/>
      <c r="Z29" s="467" t="s">
        <v>170</v>
      </c>
      <c r="AA29" s="447"/>
      <c r="AB29" s="447"/>
      <c r="AC29" s="447"/>
      <c r="AD29" s="447"/>
      <c r="AE29" s="447"/>
      <c r="AF29" s="447"/>
      <c r="AG29" s="448"/>
      <c r="AH29" s="468">
        <v>954</v>
      </c>
      <c r="AI29" s="469"/>
      <c r="AJ29" s="469"/>
      <c r="AK29" s="469"/>
      <c r="AL29" s="508"/>
      <c r="AM29" s="468">
        <v>3066963</v>
      </c>
      <c r="AN29" s="469"/>
      <c r="AO29" s="469"/>
      <c r="AP29" s="469"/>
      <c r="AQ29" s="469"/>
      <c r="AR29" s="508"/>
      <c r="AS29" s="468">
        <v>3215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107109</v>
      </c>
      <c r="BO29" s="418"/>
      <c r="BP29" s="418"/>
      <c r="BQ29" s="418"/>
      <c r="BR29" s="418"/>
      <c r="BS29" s="418"/>
      <c r="BT29" s="418"/>
      <c r="BU29" s="419"/>
      <c r="BV29" s="417">
        <v>107086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8867348</v>
      </c>
      <c r="BO30" s="587"/>
      <c r="BP30" s="587"/>
      <c r="BQ30" s="587"/>
      <c r="BR30" s="587"/>
      <c r="BS30" s="587"/>
      <c r="BT30" s="587"/>
      <c r="BU30" s="588"/>
      <c r="BV30" s="586">
        <v>8683851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病院事業会計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伊賀市・名張市広域行政事務組合（一般会計）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伊賀市文化都市協会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水道事業会計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伊賀市・名張市広域行政事務組合（伊賀食肉センター特別会計）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俳都ピア</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サービスエリア特別会計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IF('各会計、関係団体の財政状況及び健全化判断比率'!B36="","",'各会計、関係団体の財政状況及び健全化判断比率'!B36)</f>
        <v>浄化槽事業特別会計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伊賀市・名張市広域行政事務組合（農業共済事業特別会計）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伊賀市土地開発公社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伊賀南部環境衛生組合</v>
      </c>
      <c r="BZ37" s="599"/>
      <c r="CA37" s="599"/>
      <c r="CB37" s="599"/>
      <c r="CC37" s="599"/>
      <c r="CD37" s="599"/>
      <c r="CE37" s="599"/>
      <c r="CF37" s="599"/>
      <c r="CG37" s="599"/>
      <c r="CH37" s="599"/>
      <c r="CI37" s="599"/>
      <c r="CJ37" s="599"/>
      <c r="CK37" s="599"/>
      <c r="CL37" s="599"/>
      <c r="CM37" s="599"/>
      <c r="CN37" s="167"/>
      <c r="CO37" s="598">
        <f t="shared" si="3"/>
        <v>26</v>
      </c>
      <c r="CP37" s="598"/>
      <c r="CQ37" s="599" t="str">
        <f>IF('各会計、関係団体の財政状況及び健全化判断比率'!BS10="","",'各会計、関係団体の財政状況及び健全化判断比率'!BS10)</f>
        <v>新堂駅管理商会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三重県市町総合事務組合（一般会計）</v>
      </c>
      <c r="BZ38" s="599"/>
      <c r="CA38" s="599"/>
      <c r="CB38" s="599"/>
      <c r="CC38" s="599"/>
      <c r="CD38" s="599"/>
      <c r="CE38" s="599"/>
      <c r="CF38" s="599"/>
      <c r="CG38" s="599"/>
      <c r="CH38" s="599"/>
      <c r="CI38" s="599"/>
      <c r="CJ38" s="599"/>
      <c r="CK38" s="599"/>
      <c r="CL38" s="599"/>
      <c r="CM38" s="599"/>
      <c r="CN38" s="167"/>
      <c r="CO38" s="598">
        <f t="shared" si="3"/>
        <v>27</v>
      </c>
      <c r="CP38" s="598"/>
      <c r="CQ38" s="599" t="str">
        <f>IF('各会計、関係団体の財政状況及び健全化判断比率'!BS11="","",'各会計、関係団体の財政状況及び健全化判断比率'!BS11)</f>
        <v>大山田農林業公社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三重県市町総合事務組合（共同研修特別会計）</v>
      </c>
      <c r="BZ39" s="599"/>
      <c r="CA39" s="599"/>
      <c r="CB39" s="599"/>
      <c r="CC39" s="599"/>
      <c r="CD39" s="599"/>
      <c r="CE39" s="599"/>
      <c r="CF39" s="599"/>
      <c r="CG39" s="599"/>
      <c r="CH39" s="599"/>
      <c r="CI39" s="599"/>
      <c r="CJ39" s="599"/>
      <c r="CK39" s="599"/>
      <c r="CL39" s="599"/>
      <c r="CM39" s="599"/>
      <c r="CN39" s="167"/>
      <c r="CO39" s="598">
        <f t="shared" si="3"/>
        <v>28</v>
      </c>
      <c r="CP39" s="598"/>
      <c r="CQ39" s="599" t="str">
        <f>IF('各会計、関係団体の財政状況及び健全化判断比率'!BS12="","",'各会計、関係団体の財政状況及び健全化判断比率'!BS12)</f>
        <v>大山田ファーム</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三重県市町総合事務組合（デジタル地図特別会計）</v>
      </c>
      <c r="BZ40" s="599"/>
      <c r="CA40" s="599"/>
      <c r="CB40" s="599"/>
      <c r="CC40" s="599"/>
      <c r="CD40" s="599"/>
      <c r="CE40" s="599"/>
      <c r="CF40" s="599"/>
      <c r="CG40" s="599"/>
      <c r="CH40" s="599"/>
      <c r="CI40" s="599"/>
      <c r="CJ40" s="599"/>
      <c r="CK40" s="599"/>
      <c r="CL40" s="599"/>
      <c r="CM40" s="599"/>
      <c r="CN40" s="167"/>
      <c r="CO40" s="598">
        <f t="shared" si="3"/>
        <v>29</v>
      </c>
      <c r="CP40" s="598"/>
      <c r="CQ40" s="599" t="str">
        <f>IF('各会計、関係団体の財政状況及び健全化判断比率'!BS13="","",'各会計、関係団体の財政状況及び健全化判断比率'!BS13)</f>
        <v>伊賀鉄道</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三重県市町総合事務組合（物品特別会計）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三重県市町総合事務組合（退職手当特別会計）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三重県市町総合事務組合（消防救急無線特別会計）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5" zoomScale="70" zoomScaleNormal="70" zoomScaleSheetLayoutView="100" workbookViewId="0">
      <selection activeCell="K38" sqref="K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531</v>
      </c>
      <c r="D34" s="1184"/>
      <c r="E34" s="1185"/>
      <c r="F34" s="32">
        <v>3.72</v>
      </c>
      <c r="G34" s="33">
        <v>2.8</v>
      </c>
      <c r="H34" s="33">
        <v>1.18</v>
      </c>
      <c r="I34" s="33" t="s">
        <v>532</v>
      </c>
      <c r="J34" s="34" t="s">
        <v>533</v>
      </c>
      <c r="K34" s="22"/>
      <c r="L34" s="22"/>
      <c r="M34" s="22"/>
      <c r="N34" s="22"/>
      <c r="O34" s="22"/>
      <c r="P34" s="22"/>
    </row>
    <row r="35" spans="1:16" ht="39" customHeight="1">
      <c r="A35" s="22"/>
      <c r="B35" s="35"/>
      <c r="C35" s="1178" t="s">
        <v>534</v>
      </c>
      <c r="D35" s="1179"/>
      <c r="E35" s="1180"/>
      <c r="F35" s="36" t="s">
        <v>533</v>
      </c>
      <c r="G35" s="37" t="s">
        <v>535</v>
      </c>
      <c r="H35" s="37" t="s">
        <v>535</v>
      </c>
      <c r="I35" s="37" t="s">
        <v>536</v>
      </c>
      <c r="J35" s="38" t="s">
        <v>537</v>
      </c>
      <c r="K35" s="22"/>
      <c r="L35" s="22"/>
      <c r="M35" s="22"/>
      <c r="N35" s="22"/>
      <c r="O35" s="22"/>
      <c r="P35" s="22"/>
    </row>
    <row r="36" spans="1:16" ht="39" customHeight="1">
      <c r="A36" s="22"/>
      <c r="B36" s="35"/>
      <c r="C36" s="1178" t="s">
        <v>538</v>
      </c>
      <c r="D36" s="1179"/>
      <c r="E36" s="1180"/>
      <c r="F36" s="36">
        <v>8.73</v>
      </c>
      <c r="G36" s="37">
        <v>9.5399999999999991</v>
      </c>
      <c r="H36" s="37">
        <v>9.4499999999999993</v>
      </c>
      <c r="I36" s="37">
        <v>9.5299999999999994</v>
      </c>
      <c r="J36" s="38">
        <v>10.46</v>
      </c>
      <c r="K36" s="22"/>
      <c r="L36" s="22"/>
      <c r="M36" s="22"/>
      <c r="N36" s="22"/>
      <c r="O36" s="22"/>
      <c r="P36" s="22"/>
    </row>
    <row r="37" spans="1:16" ht="39" customHeight="1">
      <c r="A37" s="22"/>
      <c r="B37" s="35"/>
      <c r="C37" s="1178" t="s">
        <v>539</v>
      </c>
      <c r="D37" s="1179"/>
      <c r="E37" s="1180"/>
      <c r="F37" s="36">
        <v>4.2</v>
      </c>
      <c r="G37" s="37">
        <v>3.8</v>
      </c>
      <c r="H37" s="37">
        <v>2.41</v>
      </c>
      <c r="I37" s="37">
        <v>3.65</v>
      </c>
      <c r="J37" s="38">
        <v>3.2</v>
      </c>
      <c r="K37" s="22"/>
      <c r="L37" s="22"/>
      <c r="M37" s="22"/>
      <c r="N37" s="22"/>
      <c r="O37" s="22"/>
      <c r="P37" s="22"/>
    </row>
    <row r="38" spans="1:16" ht="39" customHeight="1">
      <c r="A38" s="22"/>
      <c r="B38" s="35"/>
      <c r="C38" s="1178" t="s">
        <v>540</v>
      </c>
      <c r="D38" s="1179"/>
      <c r="E38" s="1180"/>
      <c r="F38" s="36">
        <v>0.49</v>
      </c>
      <c r="G38" s="37">
        <v>0.41</v>
      </c>
      <c r="H38" s="37">
        <v>0.75</v>
      </c>
      <c r="I38" s="37">
        <v>1.07</v>
      </c>
      <c r="J38" s="38">
        <v>1.87</v>
      </c>
      <c r="K38" s="22"/>
      <c r="L38" s="22"/>
      <c r="M38" s="22"/>
      <c r="N38" s="22"/>
      <c r="O38" s="22"/>
      <c r="P38" s="22"/>
    </row>
    <row r="39" spans="1:16" ht="39" customHeight="1">
      <c r="A39" s="22"/>
      <c r="B39" s="35"/>
      <c r="C39" s="1178" t="s">
        <v>541</v>
      </c>
      <c r="D39" s="1179"/>
      <c r="E39" s="1180"/>
      <c r="F39" s="36">
        <v>0.78</v>
      </c>
      <c r="G39" s="37">
        <v>1.07</v>
      </c>
      <c r="H39" s="37">
        <v>1.39</v>
      </c>
      <c r="I39" s="37">
        <v>1.31</v>
      </c>
      <c r="J39" s="38">
        <v>0.76</v>
      </c>
      <c r="K39" s="22"/>
      <c r="L39" s="22"/>
      <c r="M39" s="22"/>
      <c r="N39" s="22"/>
      <c r="O39" s="22"/>
      <c r="P39" s="22"/>
    </row>
    <row r="40" spans="1:16" ht="39" customHeight="1">
      <c r="A40" s="22"/>
      <c r="B40" s="35"/>
      <c r="C40" s="1178" t="s">
        <v>542</v>
      </c>
      <c r="D40" s="1179"/>
      <c r="E40" s="1180"/>
      <c r="F40" s="36">
        <v>0.09</v>
      </c>
      <c r="G40" s="37">
        <v>0.11</v>
      </c>
      <c r="H40" s="37">
        <v>0.15</v>
      </c>
      <c r="I40" s="37">
        <v>0.21</v>
      </c>
      <c r="J40" s="38">
        <v>0.46</v>
      </c>
      <c r="K40" s="22"/>
      <c r="L40" s="22"/>
      <c r="M40" s="22"/>
      <c r="N40" s="22"/>
      <c r="O40" s="22"/>
      <c r="P40" s="22"/>
    </row>
    <row r="41" spans="1:16" ht="39" customHeight="1">
      <c r="A41" s="22"/>
      <c r="B41" s="35"/>
      <c r="C41" s="1178" t="s">
        <v>543</v>
      </c>
      <c r="D41" s="1179"/>
      <c r="E41" s="1180"/>
      <c r="F41" s="36">
        <v>0.17</v>
      </c>
      <c r="G41" s="37">
        <v>0.2</v>
      </c>
      <c r="H41" s="37">
        <v>0.17</v>
      </c>
      <c r="I41" s="37">
        <v>0.18</v>
      </c>
      <c r="J41" s="38">
        <v>0.23</v>
      </c>
      <c r="K41" s="22"/>
      <c r="L41" s="22"/>
      <c r="M41" s="22"/>
      <c r="N41" s="22"/>
      <c r="O41" s="22"/>
      <c r="P41" s="22"/>
    </row>
    <row r="42" spans="1:16" ht="39" customHeight="1">
      <c r="A42" s="22"/>
      <c r="B42" s="39"/>
      <c r="C42" s="1178" t="s">
        <v>544</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545</v>
      </c>
      <c r="D43" s="1182"/>
      <c r="E43" s="1183"/>
      <c r="F43" s="41">
        <v>0.08</v>
      </c>
      <c r="G43" s="42">
        <v>7.0000000000000007E-2</v>
      </c>
      <c r="H43" s="42">
        <v>7.0000000000000007E-2</v>
      </c>
      <c r="I43" s="42">
        <v>0.08</v>
      </c>
      <c r="J43" s="43">
        <v>0.18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2" zoomScale="85" zoomScaleNormal="85" zoomScaleSheetLayoutView="55" workbookViewId="0">
      <selection activeCell="P55" sqref="P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6504</v>
      </c>
      <c r="L45" s="60">
        <v>6760</v>
      </c>
      <c r="M45" s="60">
        <v>6658</v>
      </c>
      <c r="N45" s="60">
        <v>6509</v>
      </c>
      <c r="O45" s="61">
        <v>6667</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1424</v>
      </c>
      <c r="L48" s="64">
        <v>1547</v>
      </c>
      <c r="M48" s="64">
        <v>1539</v>
      </c>
      <c r="N48" s="64">
        <v>1568</v>
      </c>
      <c r="O48" s="65">
        <v>1502</v>
      </c>
      <c r="P48" s="48"/>
      <c r="Q48" s="48"/>
      <c r="R48" s="48"/>
      <c r="S48" s="48"/>
      <c r="T48" s="48"/>
      <c r="U48" s="48"/>
    </row>
    <row r="49" spans="1:21" ht="30.75" customHeight="1">
      <c r="A49" s="48"/>
      <c r="B49" s="1196"/>
      <c r="C49" s="1197"/>
      <c r="D49" s="62"/>
      <c r="E49" s="1188" t="s">
        <v>16</v>
      </c>
      <c r="F49" s="1188"/>
      <c r="G49" s="1188"/>
      <c r="H49" s="1188"/>
      <c r="I49" s="1188"/>
      <c r="J49" s="1189"/>
      <c r="K49" s="63">
        <v>4</v>
      </c>
      <c r="L49" s="64">
        <v>3</v>
      </c>
      <c r="M49" s="64">
        <v>3</v>
      </c>
      <c r="N49" s="64">
        <v>3</v>
      </c>
      <c r="O49" s="65">
        <v>3</v>
      </c>
      <c r="P49" s="48"/>
      <c r="Q49" s="48"/>
      <c r="R49" s="48"/>
      <c r="S49" s="48"/>
      <c r="T49" s="48"/>
      <c r="U49" s="48"/>
    </row>
    <row r="50" spans="1:21" ht="30.75" customHeight="1">
      <c r="A50" s="48"/>
      <c r="B50" s="1196"/>
      <c r="C50" s="1197"/>
      <c r="D50" s="62"/>
      <c r="E50" s="1188" t="s">
        <v>17</v>
      </c>
      <c r="F50" s="1188"/>
      <c r="G50" s="1188"/>
      <c r="H50" s="1188"/>
      <c r="I50" s="1188"/>
      <c r="J50" s="1189"/>
      <c r="K50" s="63">
        <v>43</v>
      </c>
      <c r="L50" s="64">
        <v>42</v>
      </c>
      <c r="M50" s="64">
        <v>42</v>
      </c>
      <c r="N50" s="64">
        <v>37</v>
      </c>
      <c r="O50" s="65">
        <v>41</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486</v>
      </c>
      <c r="M51" s="64" t="s">
        <v>486</v>
      </c>
      <c r="N51" s="64" t="s">
        <v>486</v>
      </c>
      <c r="O51" s="65" t="s">
        <v>486</v>
      </c>
      <c r="P51" s="48"/>
      <c r="Q51" s="48"/>
      <c r="R51" s="48"/>
      <c r="S51" s="48"/>
      <c r="T51" s="48"/>
      <c r="U51" s="48"/>
    </row>
    <row r="52" spans="1:21" ht="30.75" customHeight="1">
      <c r="A52" s="48"/>
      <c r="B52" s="1186" t="s">
        <v>19</v>
      </c>
      <c r="C52" s="1187"/>
      <c r="D52" s="66"/>
      <c r="E52" s="1188" t="s">
        <v>20</v>
      </c>
      <c r="F52" s="1188"/>
      <c r="G52" s="1188"/>
      <c r="H52" s="1188"/>
      <c r="I52" s="1188"/>
      <c r="J52" s="1189"/>
      <c r="K52" s="63">
        <v>4687</v>
      </c>
      <c r="L52" s="64">
        <v>4861</v>
      </c>
      <c r="M52" s="64">
        <v>5301</v>
      </c>
      <c r="N52" s="64">
        <v>5239</v>
      </c>
      <c r="O52" s="65">
        <v>5318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3288</v>
      </c>
      <c r="L53" s="69">
        <v>3491</v>
      </c>
      <c r="M53" s="69">
        <v>2941</v>
      </c>
      <c r="N53" s="69">
        <v>2878</v>
      </c>
      <c r="O53" s="70">
        <v>2895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election activeCell="E54" sqref="E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2" t="s">
        <v>24</v>
      </c>
      <c r="C41" s="1203"/>
      <c r="D41" s="81"/>
      <c r="E41" s="1208" t="s">
        <v>25</v>
      </c>
      <c r="F41" s="1208"/>
      <c r="G41" s="1208"/>
      <c r="H41" s="1209"/>
      <c r="I41" s="82">
        <v>57710</v>
      </c>
      <c r="J41" s="83">
        <v>57029</v>
      </c>
      <c r="K41" s="83">
        <v>56275</v>
      </c>
      <c r="L41" s="83">
        <v>55342</v>
      </c>
      <c r="M41" s="84">
        <v>56052</v>
      </c>
    </row>
    <row r="42" spans="2:13" ht="27.75" customHeight="1">
      <c r="B42" s="1204"/>
      <c r="C42" s="1205"/>
      <c r="D42" s="85"/>
      <c r="E42" s="1210" t="s">
        <v>26</v>
      </c>
      <c r="F42" s="1210"/>
      <c r="G42" s="1210"/>
      <c r="H42" s="1211"/>
      <c r="I42" s="86">
        <v>2163</v>
      </c>
      <c r="J42" s="87">
        <v>1985</v>
      </c>
      <c r="K42" s="87">
        <v>3112</v>
      </c>
      <c r="L42" s="87">
        <v>3023</v>
      </c>
      <c r="M42" s="88">
        <v>2964</v>
      </c>
    </row>
    <row r="43" spans="2:13" ht="27.75" customHeight="1">
      <c r="B43" s="1204"/>
      <c r="C43" s="1205"/>
      <c r="D43" s="85"/>
      <c r="E43" s="1210" t="s">
        <v>27</v>
      </c>
      <c r="F43" s="1210"/>
      <c r="G43" s="1210"/>
      <c r="H43" s="1211"/>
      <c r="I43" s="86">
        <v>22170</v>
      </c>
      <c r="J43" s="87">
        <v>22739</v>
      </c>
      <c r="K43" s="87">
        <v>22176</v>
      </c>
      <c r="L43" s="87">
        <v>21225</v>
      </c>
      <c r="M43" s="88">
        <v>19663</v>
      </c>
    </row>
    <row r="44" spans="2:13" ht="27.75" customHeight="1">
      <c r="B44" s="1204"/>
      <c r="C44" s="1205"/>
      <c r="D44" s="85"/>
      <c r="E44" s="1210" t="s">
        <v>28</v>
      </c>
      <c r="F44" s="1210"/>
      <c r="G44" s="1210"/>
      <c r="H44" s="1211"/>
      <c r="I44" s="86">
        <v>11</v>
      </c>
      <c r="J44" s="87">
        <v>48</v>
      </c>
      <c r="K44" s="87">
        <v>81</v>
      </c>
      <c r="L44" s="87">
        <v>74</v>
      </c>
      <c r="M44" s="88">
        <v>63</v>
      </c>
    </row>
    <row r="45" spans="2:13" ht="27.75" customHeight="1">
      <c r="B45" s="1204"/>
      <c r="C45" s="1205"/>
      <c r="D45" s="85"/>
      <c r="E45" s="1210" t="s">
        <v>29</v>
      </c>
      <c r="F45" s="1210"/>
      <c r="G45" s="1210"/>
      <c r="H45" s="1211"/>
      <c r="I45" s="86">
        <v>9124</v>
      </c>
      <c r="J45" s="87">
        <v>8725</v>
      </c>
      <c r="K45" s="87">
        <v>8201</v>
      </c>
      <c r="L45" s="87">
        <v>7831</v>
      </c>
      <c r="M45" s="88">
        <v>7995</v>
      </c>
    </row>
    <row r="46" spans="2:13" ht="27.75" customHeight="1">
      <c r="B46" s="1204"/>
      <c r="C46" s="1205"/>
      <c r="D46" s="89"/>
      <c r="E46" s="1210" t="s">
        <v>30</v>
      </c>
      <c r="F46" s="1210"/>
      <c r="G46" s="1210"/>
      <c r="H46" s="1211"/>
      <c r="I46" s="86" t="s">
        <v>486</v>
      </c>
      <c r="J46" s="87" t="s">
        <v>486</v>
      </c>
      <c r="K46" s="87" t="s">
        <v>486</v>
      </c>
      <c r="L46" s="87" t="s">
        <v>486</v>
      </c>
      <c r="M46" s="88" t="s">
        <v>486</v>
      </c>
    </row>
    <row r="47" spans="2:13" ht="27.75" customHeight="1">
      <c r="B47" s="1204"/>
      <c r="C47" s="1205"/>
      <c r="D47" s="90"/>
      <c r="E47" s="1212" t="s">
        <v>31</v>
      </c>
      <c r="F47" s="1213"/>
      <c r="G47" s="1213"/>
      <c r="H47" s="1214"/>
      <c r="I47" s="86" t="s">
        <v>486</v>
      </c>
      <c r="J47" s="87" t="s">
        <v>486</v>
      </c>
      <c r="K47" s="87" t="s">
        <v>486</v>
      </c>
      <c r="L47" s="87" t="s">
        <v>486</v>
      </c>
      <c r="M47" s="88" t="s">
        <v>486</v>
      </c>
    </row>
    <row r="48" spans="2:13" ht="27.75" customHeight="1">
      <c r="B48" s="1204"/>
      <c r="C48" s="1205"/>
      <c r="D48" s="85"/>
      <c r="E48" s="1210" t="s">
        <v>32</v>
      </c>
      <c r="F48" s="1210"/>
      <c r="G48" s="1210"/>
      <c r="H48" s="1211"/>
      <c r="I48" s="86" t="s">
        <v>486</v>
      </c>
      <c r="J48" s="87" t="s">
        <v>486</v>
      </c>
      <c r="K48" s="87" t="s">
        <v>486</v>
      </c>
      <c r="L48" s="87" t="s">
        <v>486</v>
      </c>
      <c r="M48" s="88" t="s">
        <v>486</v>
      </c>
    </row>
    <row r="49" spans="2:13" ht="27.75" customHeight="1">
      <c r="B49" s="1206"/>
      <c r="C49" s="1207"/>
      <c r="D49" s="85"/>
      <c r="E49" s="1210" t="s">
        <v>33</v>
      </c>
      <c r="F49" s="1210"/>
      <c r="G49" s="1210"/>
      <c r="H49" s="1211"/>
      <c r="I49" s="86" t="s">
        <v>486</v>
      </c>
      <c r="J49" s="87" t="s">
        <v>486</v>
      </c>
      <c r="K49" s="87" t="s">
        <v>486</v>
      </c>
      <c r="L49" s="87" t="s">
        <v>486</v>
      </c>
      <c r="M49" s="88" t="s">
        <v>486</v>
      </c>
    </row>
    <row r="50" spans="2:13" ht="27.75" customHeight="1">
      <c r="B50" s="1215" t="s">
        <v>34</v>
      </c>
      <c r="C50" s="1216"/>
      <c r="D50" s="91"/>
      <c r="E50" s="1210" t="s">
        <v>35</v>
      </c>
      <c r="F50" s="1210"/>
      <c r="G50" s="1210"/>
      <c r="H50" s="1211"/>
      <c r="I50" s="86">
        <v>11357</v>
      </c>
      <c r="J50" s="87">
        <v>11696</v>
      </c>
      <c r="K50" s="87">
        <v>11637</v>
      </c>
      <c r="L50" s="87">
        <v>12869</v>
      </c>
      <c r="M50" s="88">
        <v>13049</v>
      </c>
    </row>
    <row r="51" spans="2:13" ht="27.75" customHeight="1">
      <c r="B51" s="1204"/>
      <c r="C51" s="1205"/>
      <c r="D51" s="85"/>
      <c r="E51" s="1210" t="s">
        <v>36</v>
      </c>
      <c r="F51" s="1210"/>
      <c r="G51" s="1210"/>
      <c r="H51" s="1211"/>
      <c r="I51" s="86">
        <v>109</v>
      </c>
      <c r="J51" s="87">
        <v>153</v>
      </c>
      <c r="K51" s="87">
        <v>103</v>
      </c>
      <c r="L51" s="87">
        <v>61</v>
      </c>
      <c r="M51" s="88">
        <v>324</v>
      </c>
    </row>
    <row r="52" spans="2:13" ht="27.75" customHeight="1">
      <c r="B52" s="1206"/>
      <c r="C52" s="1207"/>
      <c r="D52" s="85"/>
      <c r="E52" s="1210" t="s">
        <v>37</v>
      </c>
      <c r="F52" s="1210"/>
      <c r="G52" s="1210"/>
      <c r="H52" s="1211"/>
      <c r="I52" s="86">
        <v>52860</v>
      </c>
      <c r="J52" s="87">
        <v>53751</v>
      </c>
      <c r="K52" s="87">
        <v>53742</v>
      </c>
      <c r="L52" s="87">
        <v>53375</v>
      </c>
      <c r="M52" s="88">
        <v>53866</v>
      </c>
    </row>
    <row r="53" spans="2:13" ht="27.75" customHeight="1" thickBot="1">
      <c r="B53" s="1217" t="s">
        <v>21</v>
      </c>
      <c r="C53" s="1218"/>
      <c r="D53" s="92"/>
      <c r="E53" s="1219" t="s">
        <v>38</v>
      </c>
      <c r="F53" s="1219"/>
      <c r="G53" s="1219"/>
      <c r="H53" s="1220"/>
      <c r="I53" s="93">
        <v>26852</v>
      </c>
      <c r="J53" s="94">
        <v>24926</v>
      </c>
      <c r="K53" s="94">
        <v>24363</v>
      </c>
      <c r="L53" s="94">
        <v>21190</v>
      </c>
      <c r="M53" s="95">
        <v>19499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0" zoomScaleNormal="100" zoomScaleSheetLayoutView="55" workbookViewId="0">
      <selection activeCell="G72" sqref="G72:J72"/>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585</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585</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586</v>
      </c>
      <c r="C41" s="248"/>
      <c r="D41" s="248"/>
      <c r="E41" s="248"/>
      <c r="F41" s="248"/>
      <c r="G41" s="248"/>
      <c r="H41" s="248"/>
      <c r="I41" s="248"/>
      <c r="J41" s="248"/>
      <c r="K41" s="248"/>
      <c r="L41" s="248"/>
      <c r="M41" s="248"/>
      <c r="N41" s="248"/>
      <c r="O41" s="248"/>
      <c r="P41" s="249"/>
    </row>
    <row r="42" spans="2:17" ht="13.5">
      <c r="B42" s="250"/>
      <c r="C42" s="246"/>
      <c r="D42" s="246"/>
      <c r="E42" s="246"/>
      <c r="F42" s="246"/>
      <c r="G42" s="353" t="s">
        <v>587</v>
      </c>
      <c r="I42" s="354"/>
      <c r="J42" s="354"/>
      <c r="K42" s="354"/>
      <c r="L42" s="246"/>
      <c r="M42" s="246"/>
      <c r="N42" s="246"/>
      <c r="O42" s="246"/>
    </row>
    <row r="43" spans="2:17" ht="13.5">
      <c r="B43" s="250"/>
      <c r="C43" s="246"/>
      <c r="D43" s="246"/>
      <c r="E43" s="246"/>
      <c r="F43" s="246"/>
      <c r="G43" s="1235" t="s">
        <v>597</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55"/>
      <c r="I48" s="355"/>
      <c r="J48" s="355"/>
    </row>
    <row r="49" spans="1:17" ht="13.5">
      <c r="B49" s="250"/>
      <c r="C49" s="246"/>
      <c r="D49" s="246"/>
      <c r="E49" s="246"/>
      <c r="F49" s="246"/>
      <c r="G49" s="245" t="s">
        <v>588</v>
      </c>
    </row>
    <row r="50" spans="1:17" ht="13.5">
      <c r="B50" s="250"/>
      <c r="C50" s="246"/>
      <c r="D50" s="246"/>
      <c r="E50" s="246"/>
      <c r="F50" s="246"/>
      <c r="G50" s="1244"/>
      <c r="H50" s="1245"/>
      <c r="I50" s="1245"/>
      <c r="J50" s="1246"/>
      <c r="K50" s="356" t="s">
        <v>525</v>
      </c>
      <c r="L50" s="356" t="s">
        <v>526</v>
      </c>
      <c r="M50" s="356" t="s">
        <v>527</v>
      </c>
      <c r="N50" s="356" t="s">
        <v>528</v>
      </c>
      <c r="O50" s="356" t="s">
        <v>529</v>
      </c>
    </row>
    <row r="51" spans="1:17" ht="13.5">
      <c r="B51" s="250"/>
      <c r="C51" s="246"/>
      <c r="D51" s="246"/>
      <c r="E51" s="246"/>
      <c r="F51" s="246"/>
      <c r="G51" s="1247" t="s">
        <v>589</v>
      </c>
      <c r="H51" s="1248"/>
      <c r="I51" s="1253" t="s">
        <v>590</v>
      </c>
      <c r="J51" s="1253"/>
      <c r="K51" s="1256"/>
      <c r="L51" s="1256"/>
      <c r="M51" s="1256"/>
      <c r="N51" s="1223">
        <v>90.8</v>
      </c>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596</v>
      </c>
      <c r="J53" s="1233"/>
      <c r="K53" s="1255"/>
      <c r="L53" s="1255"/>
      <c r="M53" s="1255"/>
      <c r="N53" s="1221">
        <v>59.4</v>
      </c>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591</v>
      </c>
      <c r="H55" s="1228"/>
      <c r="I55" s="1233" t="s">
        <v>590</v>
      </c>
      <c r="J55" s="1233"/>
      <c r="K55" s="1256"/>
      <c r="L55" s="1256"/>
      <c r="M55" s="1256"/>
      <c r="N55" s="1223">
        <v>35.700000000000003</v>
      </c>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596</v>
      </c>
      <c r="J57" s="1225"/>
      <c r="K57" s="1255"/>
      <c r="L57" s="1255"/>
      <c r="M57" s="1255"/>
      <c r="N57" s="1221">
        <v>57</v>
      </c>
      <c r="O57" s="1255"/>
      <c r="P57" s="359"/>
      <c r="Q57" s="358"/>
    </row>
    <row r="58" spans="1:17" s="357" customFormat="1" ht="13.5">
      <c r="A58" s="245"/>
      <c r="B58" s="358"/>
      <c r="C58" s="354"/>
      <c r="D58" s="354"/>
      <c r="E58" s="354"/>
      <c r="F58" s="354"/>
      <c r="G58" s="1231"/>
      <c r="H58" s="1232"/>
      <c r="I58" s="1225"/>
      <c r="J58" s="1225"/>
      <c r="K58" s="1222"/>
      <c r="L58" s="1222"/>
      <c r="M58" s="1222"/>
      <c r="N58" s="1222"/>
      <c r="O58" s="122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592</v>
      </c>
      <c r="C63" s="246"/>
      <c r="D63" s="246"/>
      <c r="E63" s="246"/>
      <c r="F63" s="246"/>
      <c r="G63" s="246"/>
      <c r="H63" s="246"/>
      <c r="I63" s="246"/>
      <c r="J63" s="246"/>
      <c r="K63" s="246"/>
      <c r="L63" s="246"/>
      <c r="M63" s="246"/>
      <c r="N63" s="246"/>
      <c r="O63" s="246"/>
    </row>
    <row r="64" spans="1:17" ht="13.5">
      <c r="B64" s="250"/>
      <c r="C64" s="246"/>
      <c r="D64" s="246"/>
      <c r="E64" s="246"/>
      <c r="F64" s="246"/>
      <c r="G64" s="353" t="s">
        <v>587</v>
      </c>
      <c r="I64" s="354"/>
      <c r="J64" s="354"/>
      <c r="K64" s="354"/>
      <c r="L64" s="246"/>
      <c r="M64" s="246"/>
      <c r="N64" s="246"/>
      <c r="O64" s="246"/>
    </row>
    <row r="65" spans="2:30" ht="13.5">
      <c r="B65" s="250"/>
      <c r="C65" s="246"/>
      <c r="D65" s="246"/>
      <c r="E65" s="246"/>
      <c r="F65" s="246"/>
      <c r="G65" s="1235" t="s">
        <v>595</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593</v>
      </c>
      <c r="I71" s="370"/>
      <c r="J71" s="366"/>
      <c r="K71" s="366"/>
      <c r="L71" s="367"/>
      <c r="M71" s="366"/>
      <c r="N71" s="367"/>
      <c r="O71" s="368"/>
    </row>
    <row r="72" spans="2:30" ht="13.5">
      <c r="B72" s="250"/>
      <c r="C72" s="246"/>
      <c r="D72" s="246"/>
      <c r="E72" s="246"/>
      <c r="F72" s="246"/>
      <c r="G72" s="1244"/>
      <c r="H72" s="1245"/>
      <c r="I72" s="1245"/>
      <c r="J72" s="1246"/>
      <c r="K72" s="356" t="s">
        <v>525</v>
      </c>
      <c r="L72" s="356" t="s">
        <v>526</v>
      </c>
      <c r="M72" s="356" t="s">
        <v>527</v>
      </c>
      <c r="N72" s="356" t="s">
        <v>528</v>
      </c>
      <c r="O72" s="356" t="s">
        <v>529</v>
      </c>
    </row>
    <row r="73" spans="2:30" ht="13.5">
      <c r="B73" s="250"/>
      <c r="C73" s="246"/>
      <c r="D73" s="246"/>
      <c r="E73" s="246"/>
      <c r="F73" s="246"/>
      <c r="G73" s="1247" t="s">
        <v>589</v>
      </c>
      <c r="H73" s="1248"/>
      <c r="I73" s="1253" t="s">
        <v>590</v>
      </c>
      <c r="J73" s="1253"/>
      <c r="K73" s="1234">
        <v>114</v>
      </c>
      <c r="L73" s="1234">
        <v>105.3</v>
      </c>
      <c r="M73" s="1223">
        <v>104.2</v>
      </c>
      <c r="N73" s="1223">
        <v>90.8</v>
      </c>
      <c r="O73" s="1223">
        <v>85.3</v>
      </c>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594</v>
      </c>
      <c r="J75" s="1233"/>
      <c r="K75" s="1221">
        <v>13.9</v>
      </c>
      <c r="L75" s="1221">
        <v>14.2</v>
      </c>
      <c r="M75" s="1221">
        <v>13.7</v>
      </c>
      <c r="N75" s="1221">
        <v>13.2</v>
      </c>
      <c r="O75" s="1221">
        <v>12.5</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591</v>
      </c>
      <c r="H77" s="1228"/>
      <c r="I77" s="1233" t="s">
        <v>590</v>
      </c>
      <c r="J77" s="1233"/>
      <c r="K77" s="1234">
        <v>52.6</v>
      </c>
      <c r="L77" s="1234">
        <v>41.3</v>
      </c>
      <c r="M77" s="1223">
        <v>33</v>
      </c>
      <c r="N77" s="1223">
        <v>35.700000000000003</v>
      </c>
      <c r="O77" s="1223">
        <v>33.1</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594</v>
      </c>
      <c r="J79" s="1225"/>
      <c r="K79" s="1226">
        <v>10.4</v>
      </c>
      <c r="L79" s="1226">
        <v>9.6</v>
      </c>
      <c r="M79" s="1226">
        <v>8.5</v>
      </c>
      <c r="N79" s="1226">
        <v>8</v>
      </c>
      <c r="O79" s="1226">
        <v>7.5</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G72" sqref="G72:J7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2" sqref="G72:J7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36526</v>
      </c>
      <c r="E3" s="118"/>
      <c r="F3" s="119">
        <v>52678</v>
      </c>
      <c r="G3" s="120"/>
      <c r="H3" s="121"/>
    </row>
    <row r="4" spans="1:8">
      <c r="A4" s="122"/>
      <c r="B4" s="123"/>
      <c r="C4" s="124"/>
      <c r="D4" s="125">
        <v>19718</v>
      </c>
      <c r="E4" s="126"/>
      <c r="F4" s="127">
        <v>30185</v>
      </c>
      <c r="G4" s="128"/>
      <c r="H4" s="129"/>
    </row>
    <row r="5" spans="1:8">
      <c r="A5" s="110" t="s">
        <v>519</v>
      </c>
      <c r="B5" s="115"/>
      <c r="C5" s="116"/>
      <c r="D5" s="117">
        <v>52687</v>
      </c>
      <c r="E5" s="118"/>
      <c r="F5" s="119">
        <v>69560</v>
      </c>
      <c r="G5" s="120"/>
      <c r="H5" s="121"/>
    </row>
    <row r="6" spans="1:8">
      <c r="A6" s="122"/>
      <c r="B6" s="123"/>
      <c r="C6" s="124"/>
      <c r="D6" s="125">
        <v>23366</v>
      </c>
      <c r="E6" s="126"/>
      <c r="F6" s="127">
        <v>35305</v>
      </c>
      <c r="G6" s="128"/>
      <c r="H6" s="129"/>
    </row>
    <row r="7" spans="1:8">
      <c r="A7" s="110" t="s">
        <v>520</v>
      </c>
      <c r="B7" s="115"/>
      <c r="C7" s="116"/>
      <c r="D7" s="117">
        <v>62534</v>
      </c>
      <c r="E7" s="118"/>
      <c r="F7" s="119">
        <v>65988</v>
      </c>
      <c r="G7" s="120"/>
      <c r="H7" s="121"/>
    </row>
    <row r="8" spans="1:8">
      <c r="A8" s="122"/>
      <c r="B8" s="123"/>
      <c r="C8" s="124"/>
      <c r="D8" s="125">
        <v>39100</v>
      </c>
      <c r="E8" s="126"/>
      <c r="F8" s="127">
        <v>36473</v>
      </c>
      <c r="G8" s="128"/>
      <c r="H8" s="129"/>
    </row>
    <row r="9" spans="1:8">
      <c r="A9" s="110" t="s">
        <v>521</v>
      </c>
      <c r="B9" s="115"/>
      <c r="C9" s="116"/>
      <c r="D9" s="117">
        <v>42603</v>
      </c>
      <c r="E9" s="118"/>
      <c r="F9" s="119">
        <v>77507</v>
      </c>
      <c r="G9" s="120"/>
      <c r="H9" s="121"/>
    </row>
    <row r="10" spans="1:8">
      <c r="A10" s="122"/>
      <c r="B10" s="123"/>
      <c r="C10" s="124"/>
      <c r="D10" s="125">
        <v>24453</v>
      </c>
      <c r="E10" s="126"/>
      <c r="F10" s="127">
        <v>42788</v>
      </c>
      <c r="G10" s="128"/>
      <c r="H10" s="129"/>
    </row>
    <row r="11" spans="1:8">
      <c r="A11" s="110" t="s">
        <v>522</v>
      </c>
      <c r="B11" s="115"/>
      <c r="C11" s="116"/>
      <c r="D11" s="117">
        <v>66288</v>
      </c>
      <c r="E11" s="118"/>
      <c r="F11" s="119">
        <v>57295</v>
      </c>
      <c r="G11" s="120"/>
      <c r="H11" s="121"/>
    </row>
    <row r="12" spans="1:8">
      <c r="A12" s="122"/>
      <c r="B12" s="123"/>
      <c r="C12" s="130"/>
      <c r="D12" s="125">
        <v>50901</v>
      </c>
      <c r="E12" s="126"/>
      <c r="F12" s="127">
        <v>32771</v>
      </c>
      <c r="G12" s="128"/>
      <c r="H12" s="129"/>
    </row>
    <row r="13" spans="1:8">
      <c r="A13" s="110"/>
      <c r="B13" s="115"/>
      <c r="C13" s="131"/>
      <c r="D13" s="132">
        <v>52128</v>
      </c>
      <c r="E13" s="133"/>
      <c r="F13" s="134">
        <v>64606</v>
      </c>
      <c r="G13" s="135"/>
      <c r="H13" s="121"/>
    </row>
    <row r="14" spans="1:8">
      <c r="A14" s="122"/>
      <c r="B14" s="123"/>
      <c r="C14" s="124"/>
      <c r="D14" s="125">
        <v>31508</v>
      </c>
      <c r="E14" s="126"/>
      <c r="F14" s="127">
        <v>35504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3.87</v>
      </c>
      <c r="C19" s="136">
        <f>ROUND(VALUE(SUBSTITUTE(実質収支比率等に係る経年分析!G$48,"▲","-")),2)</f>
        <v>3.45</v>
      </c>
      <c r="D19" s="136">
        <f>ROUND(VALUE(SUBSTITUTE(実質収支比率等に係る経年分析!H$48,"▲","-")),2)</f>
        <v>2.06</v>
      </c>
      <c r="E19" s="136">
        <f>ROUND(VALUE(SUBSTITUTE(実質収支比率等に係る経年分析!I$48,"▲","-")),2)</f>
        <v>3.34</v>
      </c>
      <c r="F19" s="136">
        <f>ROUND(VALUE(SUBSTITUTE(実質収支比率等に係る経年分析!J$48,"▲","-")),2)</f>
        <v>2.9</v>
      </c>
    </row>
    <row r="20" spans="1:11">
      <c r="A20" s="136" t="s">
        <v>43</v>
      </c>
      <c r="B20" s="136">
        <f>ROUND(VALUE(SUBSTITUTE(実質収支比率等に係る経年分析!F$47,"▲","-")),2)</f>
        <v>14.25</v>
      </c>
      <c r="C20" s="136">
        <f>ROUND(VALUE(SUBSTITUTE(実質収支比率等に係る経年分析!G$47,"▲","-")),2)</f>
        <v>16.309999999999999</v>
      </c>
      <c r="D20" s="136">
        <f>ROUND(VALUE(SUBSTITUTE(実質収支比率等に係る経年分析!H$47,"▲","-")),2)</f>
        <v>17.64</v>
      </c>
      <c r="E20" s="136">
        <f>ROUND(VALUE(SUBSTITUTE(実質収支比率等に係る経年分析!I$47,"▲","-")),2)</f>
        <v>19.37</v>
      </c>
      <c r="F20" s="136">
        <f>ROUND(VALUE(SUBSTITUTE(実質収支比率等に係る経年分析!J$47,"▲","-")),2)</f>
        <v>21.57</v>
      </c>
    </row>
    <row r="21" spans="1:11">
      <c r="A21" s="136" t="s">
        <v>44</v>
      </c>
      <c r="B21" s="136">
        <f>IF(ISNUMBER(VALUE(SUBSTITUTE(実質収支比率等に係る経年分析!F$49,"▲","-"))),ROUND(VALUE(SUBSTITUTE(実質収支比率等に係る経年分析!F$49,"▲","-")),2),NA())</f>
        <v>-0.28000000000000003</v>
      </c>
      <c r="C21" s="136">
        <f>IF(ISNUMBER(VALUE(SUBSTITUTE(実質収支比率等に係る経年分析!G$49,"▲","-"))),ROUND(VALUE(SUBSTITUTE(実質収支比率等に係る経年分析!G$49,"▲","-")),2),NA())</f>
        <v>1.86</v>
      </c>
      <c r="D21" s="136">
        <f>IF(ISNUMBER(VALUE(SUBSTITUTE(実質収支比率等に係る経年分析!H$49,"▲","-"))),ROUND(VALUE(SUBSTITUTE(実質収支比率等に係る経年分析!H$49,"▲","-")),2),NA())</f>
        <v>0.05</v>
      </c>
      <c r="E21" s="136">
        <f>IF(ISNUMBER(VALUE(SUBSTITUTE(実質収支比率等に係る経年分析!I$49,"▲","-"))),ROUND(VALUE(SUBSTITUTE(実質収支比率等に係る経年分析!I$49,"▲","-")),2),NA())</f>
        <v>2.94</v>
      </c>
      <c r="F21" s="136">
        <f>IF(ISNUMBER(VALUE(SUBSTITUTE(実質収支比率等に係る経年分析!J$49,"▲","-"))),ROUND(VALUE(SUBSTITUTE(実質収支比率等に係る経年分析!J$49,"▲","-")),2),NA())</f>
        <v>1.47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0.18</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0.23</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0.46</v>
      </c>
    </row>
    <row r="31" spans="1:11">
      <c r="A31" s="137" t="str">
        <f>IF(連結実質赤字比率に係る赤字・黒字の構成分析!C$39="",NA(),連結実質赤字比率に係る赤字・黒字の構成分析!C$39)</f>
        <v>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1.07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1.39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0.76</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1.87</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9.5399999999999991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9.4499999999999993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9.5299999999999994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10.46</v>
      </c>
    </row>
    <row r="35" spans="1:16">
      <c r="A35" s="137" t="str">
        <f>IF(連結実質赤字比率に係る赤字・黒字の構成分析!C$35="",NA(),連結実質赤字比率に係る赤字・黒字の構成分析!C$35)</f>
        <v>住宅新築資金等貸付特別会計</v>
      </c>
      <c r="B35" s="137">
        <f>IF(ROUND(VALUE(SUBSTITUTE(連結実質赤字比率に係る赤字・黒字の構成分析!F$35,"▲", "-")), 2) &lt; 0, ABS(ROUND(VALUE(SUBSTITUTE(連結実質赤字比率に係る赤字・黒字の構成分析!F$35,"▲", "-")), 2)), NA())</f>
        <v>0.33</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0.35</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0.35</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0.32</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0.3</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1.18</v>
      </c>
      <c r="H36" s="137">
        <f>IF(ROUND(VALUE(SUBSTITUTE(連結実質赤字比率に係る赤字・黒字の構成分析!I$34,"▲", "-")), 2) &lt; 0, ABS(ROUND(VALUE(SUBSTITUTE(連結実質赤字比率に係る赤字・黒字の構成分析!I$34,"▲", "-")), 2)), NA())</f>
        <v>0.12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0.33</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4687</v>
      </c>
      <c r="E42" s="138"/>
      <c r="F42" s="138"/>
      <c r="G42" s="138">
        <f>'実質公債費比率（分子）の構造'!L$52</f>
        <v>4861</v>
      </c>
      <c r="H42" s="138"/>
      <c r="I42" s="138"/>
      <c r="J42" s="138">
        <f>'実質公債費比率（分子）の構造'!M$52</f>
        <v>5301</v>
      </c>
      <c r="K42" s="138"/>
      <c r="L42" s="138"/>
      <c r="M42" s="138">
        <f>'実質公債費比率（分子）の構造'!N$52</f>
        <v>5239</v>
      </c>
      <c r="N42" s="138"/>
      <c r="O42" s="138"/>
      <c r="P42" s="138">
        <f>'実質公債費比率（分子）の構造'!O$52</f>
        <v>5318</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43</v>
      </c>
      <c r="C44" s="138"/>
      <c r="D44" s="138"/>
      <c r="E44" s="138">
        <f>'実質公債費比率（分子）の構造'!L$50</f>
        <v>42</v>
      </c>
      <c r="F44" s="138"/>
      <c r="G44" s="138"/>
      <c r="H44" s="138">
        <f>'実質公債費比率（分子）の構造'!M$50</f>
        <v>42</v>
      </c>
      <c r="I44" s="138"/>
      <c r="J44" s="138"/>
      <c r="K44" s="138">
        <f>'実質公債費比率（分子）の構造'!N$50</f>
        <v>37</v>
      </c>
      <c r="L44" s="138"/>
      <c r="M44" s="138"/>
      <c r="N44" s="138">
        <f>'実質公債費比率（分子）の構造'!O$50</f>
        <v>41</v>
      </c>
      <c r="O44" s="138"/>
      <c r="P44" s="138"/>
    </row>
    <row r="45" spans="1:16">
      <c r="A45" s="138" t="s">
        <v>54</v>
      </c>
      <c r="B45" s="138">
        <f>'実質公債費比率（分子）の構造'!K$49</f>
        <v>4</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3</v>
      </c>
      <c r="O45" s="138"/>
      <c r="P45" s="138"/>
    </row>
    <row r="46" spans="1:16">
      <c r="A46" s="138" t="s">
        <v>55</v>
      </c>
      <c r="B46" s="138">
        <f>'実質公債費比率（分子）の構造'!K$48</f>
        <v>1424</v>
      </c>
      <c r="C46" s="138"/>
      <c r="D46" s="138"/>
      <c r="E46" s="138">
        <f>'実質公債費比率（分子）の構造'!L$48</f>
        <v>1547</v>
      </c>
      <c r="F46" s="138"/>
      <c r="G46" s="138"/>
      <c r="H46" s="138">
        <f>'実質公債費比率（分子）の構造'!M$48</f>
        <v>1539</v>
      </c>
      <c r="I46" s="138"/>
      <c r="J46" s="138"/>
      <c r="K46" s="138">
        <f>'実質公債費比率（分子）の構造'!N$48</f>
        <v>1568</v>
      </c>
      <c r="L46" s="138"/>
      <c r="M46" s="138"/>
      <c r="N46" s="138">
        <f>'実質公債費比率（分子）の構造'!O$48</f>
        <v>1502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6504</v>
      </c>
      <c r="C49" s="138"/>
      <c r="D49" s="138"/>
      <c r="E49" s="138">
        <f>'実質公債費比率（分子）の構造'!L$45</f>
        <v>6760</v>
      </c>
      <c r="F49" s="138"/>
      <c r="G49" s="138"/>
      <c r="H49" s="138">
        <f>'実質公債費比率（分子）の構造'!M$45</f>
        <v>6658</v>
      </c>
      <c r="I49" s="138"/>
      <c r="J49" s="138"/>
      <c r="K49" s="138">
        <f>'実質公債費比率（分子）の構造'!N$45</f>
        <v>6509</v>
      </c>
      <c r="L49" s="138"/>
      <c r="M49" s="138"/>
      <c r="N49" s="138">
        <f>'実質公債費比率（分子）の構造'!O$45</f>
        <v>6667</v>
      </c>
      <c r="O49" s="138"/>
      <c r="P49" s="138"/>
    </row>
    <row r="50" spans="1:16">
      <c r="A50" s="138" t="s">
        <v>59</v>
      </c>
      <c r="B50" s="138" t="e">
        <f>NA()</f>
        <v>#N/A</v>
      </c>
      <c r="C50" s="138">
        <f>IF(ISNUMBER('実質公債費比率（分子）の構造'!K$53),'実質公債費比率（分子）の構造'!K$53,NA())</f>
        <v>3288</v>
      </c>
      <c r="D50" s="138" t="e">
        <f>NA()</f>
        <v>#N/A</v>
      </c>
      <c r="E50" s="138" t="e">
        <f>NA()</f>
        <v>#N/A</v>
      </c>
      <c r="F50" s="138">
        <f>IF(ISNUMBER('実質公債費比率（分子）の構造'!L$53),'実質公債費比率（分子）の構造'!L$53,NA())</f>
        <v>3491</v>
      </c>
      <c r="G50" s="138" t="e">
        <f>NA()</f>
        <v>#N/A</v>
      </c>
      <c r="H50" s="138" t="e">
        <f>NA()</f>
        <v>#N/A</v>
      </c>
      <c r="I50" s="138">
        <f>IF(ISNUMBER('実質公債費比率（分子）の構造'!M$53),'実質公債費比率（分子）の構造'!M$53,NA())</f>
        <v>2941</v>
      </c>
      <c r="J50" s="138" t="e">
        <f>NA()</f>
        <v>#N/A</v>
      </c>
      <c r="K50" s="138" t="e">
        <f>NA()</f>
        <v>#N/A</v>
      </c>
      <c r="L50" s="138">
        <f>IF(ISNUMBER('実質公債費比率（分子）の構造'!N$53),'実質公債費比率（分子）の構造'!N$53,NA())</f>
        <v>2878</v>
      </c>
      <c r="M50" s="138" t="e">
        <f>NA()</f>
        <v>#N/A</v>
      </c>
      <c r="N50" s="138" t="e">
        <f>NA()</f>
        <v>#N/A</v>
      </c>
      <c r="O50" s="138">
        <f>IF(ISNUMBER('実質公債費比率（分子）の構造'!O$53),'実質公債費比率（分子）の構造'!O$53,NA())</f>
        <v>2895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52860</v>
      </c>
      <c r="E56" s="137"/>
      <c r="F56" s="137"/>
      <c r="G56" s="137">
        <f>'将来負担比率（分子）の構造'!J$52</f>
        <v>53751</v>
      </c>
      <c r="H56" s="137"/>
      <c r="I56" s="137"/>
      <c r="J56" s="137">
        <f>'将来負担比率（分子）の構造'!K$52</f>
        <v>53742</v>
      </c>
      <c r="K56" s="137"/>
      <c r="L56" s="137"/>
      <c r="M56" s="137">
        <f>'将来負担比率（分子）の構造'!L$52</f>
        <v>53375</v>
      </c>
      <c r="N56" s="137"/>
      <c r="O56" s="137"/>
      <c r="P56" s="137">
        <f>'将来負担比率（分子）の構造'!M$52</f>
        <v>53866</v>
      </c>
    </row>
    <row r="57" spans="1:16">
      <c r="A57" s="137" t="s">
        <v>36</v>
      </c>
      <c r="B57" s="137"/>
      <c r="C57" s="137"/>
      <c r="D57" s="137">
        <f>'将来負担比率（分子）の構造'!I$51</f>
        <v>109</v>
      </c>
      <c r="E57" s="137"/>
      <c r="F57" s="137"/>
      <c r="G57" s="137">
        <f>'将来負担比率（分子）の構造'!J$51</f>
        <v>153</v>
      </c>
      <c r="H57" s="137"/>
      <c r="I57" s="137"/>
      <c r="J57" s="137">
        <f>'将来負担比率（分子）の構造'!K$51</f>
        <v>103</v>
      </c>
      <c r="K57" s="137"/>
      <c r="L57" s="137"/>
      <c r="M57" s="137">
        <f>'将来負担比率（分子）の構造'!L$51</f>
        <v>61</v>
      </c>
      <c r="N57" s="137"/>
      <c r="O57" s="137"/>
      <c r="P57" s="137">
        <f>'将来負担比率（分子）の構造'!M$51</f>
        <v>324</v>
      </c>
    </row>
    <row r="58" spans="1:16">
      <c r="A58" s="137" t="s">
        <v>35</v>
      </c>
      <c r="B58" s="137"/>
      <c r="C58" s="137"/>
      <c r="D58" s="137">
        <f>'将来負担比率（分子）の構造'!I$50</f>
        <v>11357</v>
      </c>
      <c r="E58" s="137"/>
      <c r="F58" s="137"/>
      <c r="G58" s="137">
        <f>'将来負担比率（分子）の構造'!J$50</f>
        <v>11696</v>
      </c>
      <c r="H58" s="137"/>
      <c r="I58" s="137"/>
      <c r="J58" s="137">
        <f>'将来負担比率（分子）の構造'!K$50</f>
        <v>11637</v>
      </c>
      <c r="K58" s="137"/>
      <c r="L58" s="137"/>
      <c r="M58" s="137">
        <f>'将来負担比率（分子）の構造'!L$50</f>
        <v>12869</v>
      </c>
      <c r="N58" s="137"/>
      <c r="O58" s="137"/>
      <c r="P58" s="137">
        <f>'将来負担比率（分子）の構造'!M$50</f>
        <v>13049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9124</v>
      </c>
      <c r="C62" s="137"/>
      <c r="D62" s="137"/>
      <c r="E62" s="137">
        <f>'将来負担比率（分子）の構造'!J$45</f>
        <v>8725</v>
      </c>
      <c r="F62" s="137"/>
      <c r="G62" s="137"/>
      <c r="H62" s="137">
        <f>'将来負担比率（分子）の構造'!K$45</f>
        <v>8201</v>
      </c>
      <c r="I62" s="137"/>
      <c r="J62" s="137"/>
      <c r="K62" s="137">
        <f>'将来負担比率（分子）の構造'!L$45</f>
        <v>7831</v>
      </c>
      <c r="L62" s="137"/>
      <c r="M62" s="137"/>
      <c r="N62" s="137">
        <f>'将来負担比率（分子）の構造'!M$45</f>
        <v>7995</v>
      </c>
      <c r="O62" s="137"/>
      <c r="P62" s="137"/>
    </row>
    <row r="63" spans="1:16">
      <c r="A63" s="137" t="s">
        <v>28</v>
      </c>
      <c r="B63" s="137">
        <f>'将来負担比率（分子）の構造'!I$44</f>
        <v>11</v>
      </c>
      <c r="C63" s="137"/>
      <c r="D63" s="137"/>
      <c r="E63" s="137">
        <f>'将来負担比率（分子）の構造'!J$44</f>
        <v>48</v>
      </c>
      <c r="F63" s="137"/>
      <c r="G63" s="137"/>
      <c r="H63" s="137">
        <f>'将来負担比率（分子）の構造'!K$44</f>
        <v>81</v>
      </c>
      <c r="I63" s="137"/>
      <c r="J63" s="137"/>
      <c r="K63" s="137">
        <f>'将来負担比率（分子）の構造'!L$44</f>
        <v>74</v>
      </c>
      <c r="L63" s="137"/>
      <c r="M63" s="137"/>
      <c r="N63" s="137">
        <f>'将来負担比率（分子）の構造'!M$44</f>
        <v>63</v>
      </c>
      <c r="O63" s="137"/>
      <c r="P63" s="137"/>
    </row>
    <row r="64" spans="1:16">
      <c r="A64" s="137" t="s">
        <v>27</v>
      </c>
      <c r="B64" s="137">
        <f>'将来負担比率（分子）の構造'!I$43</f>
        <v>22170</v>
      </c>
      <c r="C64" s="137"/>
      <c r="D64" s="137"/>
      <c r="E64" s="137">
        <f>'将来負担比率（分子）の構造'!J$43</f>
        <v>22739</v>
      </c>
      <c r="F64" s="137"/>
      <c r="G64" s="137"/>
      <c r="H64" s="137">
        <f>'将来負担比率（分子）の構造'!K$43</f>
        <v>22176</v>
      </c>
      <c r="I64" s="137"/>
      <c r="J64" s="137"/>
      <c r="K64" s="137">
        <f>'将来負担比率（分子）の構造'!L$43</f>
        <v>21225</v>
      </c>
      <c r="L64" s="137"/>
      <c r="M64" s="137"/>
      <c r="N64" s="137">
        <f>'将来負担比率（分子）の構造'!M$43</f>
        <v>19663</v>
      </c>
      <c r="O64" s="137"/>
      <c r="P64" s="137"/>
    </row>
    <row r="65" spans="1:16">
      <c r="A65" s="137" t="s">
        <v>26</v>
      </c>
      <c r="B65" s="137">
        <f>'将来負担比率（分子）の構造'!I$42</f>
        <v>2163</v>
      </c>
      <c r="C65" s="137"/>
      <c r="D65" s="137"/>
      <c r="E65" s="137">
        <f>'将来負担比率（分子）の構造'!J$42</f>
        <v>1985</v>
      </c>
      <c r="F65" s="137"/>
      <c r="G65" s="137"/>
      <c r="H65" s="137">
        <f>'将来負担比率（分子）の構造'!K$42</f>
        <v>3112</v>
      </c>
      <c r="I65" s="137"/>
      <c r="J65" s="137"/>
      <c r="K65" s="137">
        <f>'将来負担比率（分子）の構造'!L$42</f>
        <v>3023</v>
      </c>
      <c r="L65" s="137"/>
      <c r="M65" s="137"/>
      <c r="N65" s="137">
        <f>'将来負担比率（分子）の構造'!M$42</f>
        <v>2964</v>
      </c>
      <c r="O65" s="137"/>
      <c r="P65" s="137"/>
    </row>
    <row r="66" spans="1:16">
      <c r="A66" s="137" t="s">
        <v>25</v>
      </c>
      <c r="B66" s="137">
        <f>'将来負担比率（分子）の構造'!I$41</f>
        <v>57710</v>
      </c>
      <c r="C66" s="137"/>
      <c r="D66" s="137"/>
      <c r="E66" s="137">
        <f>'将来負担比率（分子）の構造'!J$41</f>
        <v>57029</v>
      </c>
      <c r="F66" s="137"/>
      <c r="G66" s="137"/>
      <c r="H66" s="137">
        <f>'将来負担比率（分子）の構造'!K$41</f>
        <v>56275</v>
      </c>
      <c r="I66" s="137"/>
      <c r="J66" s="137"/>
      <c r="K66" s="137">
        <f>'将来負担比率（分子）の構造'!L$41</f>
        <v>55342</v>
      </c>
      <c r="L66" s="137"/>
      <c r="M66" s="137"/>
      <c r="N66" s="137">
        <f>'将来負担比率（分子）の構造'!M$41</f>
        <v>56052</v>
      </c>
      <c r="O66" s="137"/>
      <c r="P66" s="137"/>
    </row>
    <row r="67" spans="1:16">
      <c r="A67" s="137" t="s">
        <v>63</v>
      </c>
      <c r="B67" s="137" t="e">
        <f>NA()</f>
        <v>#N/A</v>
      </c>
      <c r="C67" s="137">
        <f>IF(ISNUMBER('将来負担比率（分子）の構造'!I$53), IF('将来負担比率（分子）の構造'!I$53 &lt; 0, 0, '将来負担比率（分子）の構造'!I$53), NA())</f>
        <v>26852</v>
      </c>
      <c r="D67" s="137" t="e">
        <f>NA()</f>
        <v>#N/A</v>
      </c>
      <c r="E67" s="137" t="e">
        <f>NA()</f>
        <v>#N/A</v>
      </c>
      <c r="F67" s="137">
        <f>IF(ISNUMBER('将来負担比率（分子）の構造'!J$53), IF('将来負担比率（分子）の構造'!J$53 &lt; 0, 0, '将来負担比率（分子）の構造'!J$53), NA())</f>
        <v>24926</v>
      </c>
      <c r="G67" s="137" t="e">
        <f>NA()</f>
        <v>#N/A</v>
      </c>
      <c r="H67" s="137" t="e">
        <f>NA()</f>
        <v>#N/A</v>
      </c>
      <c r="I67" s="137">
        <f>IF(ISNUMBER('将来負担比率（分子）の構造'!K$53), IF('将来負担比率（分子）の構造'!K$53 &lt; 0, 0, '将来負担比率（分子）の構造'!K$53), NA())</f>
        <v>24363</v>
      </c>
      <c r="J67" s="137" t="e">
        <f>NA()</f>
        <v>#N/A</v>
      </c>
      <c r="K67" s="137" t="e">
        <f>NA()</f>
        <v>#N/A</v>
      </c>
      <c r="L67" s="137">
        <f>IF(ISNUMBER('将来負担比率（分子）の構造'!L$53), IF('将来負担比率（分子）の構造'!L$53 &lt; 0, 0, '将来負担比率（分子）の構造'!L$53), NA())</f>
        <v>21190</v>
      </c>
      <c r="M67" s="137" t="e">
        <f>NA()</f>
        <v>#N/A</v>
      </c>
      <c r="N67" s="137" t="e">
        <f>NA()</f>
        <v>#N/A</v>
      </c>
      <c r="O67" s="137">
        <f>IF(ISNUMBER('将来負担比率（分子）の構造'!M$53), IF('将来負担比率（分子）の構造'!M$53 &lt; 0, 0, '将来負担比率（分子）の構造'!M$53), NA())</f>
        <v>19499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0" workbookViewId="0">
      <selection activeCell="BR31" sqref="BR31:BW3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14349831</v>
      </c>
      <c r="S5" s="615"/>
      <c r="T5" s="615"/>
      <c r="U5" s="615"/>
      <c r="V5" s="615"/>
      <c r="W5" s="615"/>
      <c r="X5" s="615"/>
      <c r="Y5" s="616"/>
      <c r="Z5" s="617">
        <v>31.1</v>
      </c>
      <c r="AA5" s="617"/>
      <c r="AB5" s="617"/>
      <c r="AC5" s="617"/>
      <c r="AD5" s="618">
        <v>14349757</v>
      </c>
      <c r="AE5" s="618"/>
      <c r="AF5" s="618"/>
      <c r="AG5" s="618"/>
      <c r="AH5" s="618"/>
      <c r="AI5" s="618"/>
      <c r="AJ5" s="618"/>
      <c r="AK5" s="618"/>
      <c r="AL5" s="619">
        <v>54.3</v>
      </c>
      <c r="AM5" s="620"/>
      <c r="AN5" s="620"/>
      <c r="AO5" s="621"/>
      <c r="AP5" s="611" t="s">
        <v>209</v>
      </c>
      <c r="AQ5" s="612"/>
      <c r="AR5" s="612"/>
      <c r="AS5" s="612"/>
      <c r="AT5" s="612"/>
      <c r="AU5" s="612"/>
      <c r="AV5" s="612"/>
      <c r="AW5" s="612"/>
      <c r="AX5" s="612"/>
      <c r="AY5" s="612"/>
      <c r="AZ5" s="612"/>
      <c r="BA5" s="612"/>
      <c r="BB5" s="612"/>
      <c r="BC5" s="612"/>
      <c r="BD5" s="612"/>
      <c r="BE5" s="612"/>
      <c r="BF5" s="613"/>
      <c r="BG5" s="625">
        <v>14295662</v>
      </c>
      <c r="BH5" s="626"/>
      <c r="BI5" s="626"/>
      <c r="BJ5" s="626"/>
      <c r="BK5" s="626"/>
      <c r="BL5" s="626"/>
      <c r="BM5" s="626"/>
      <c r="BN5" s="627"/>
      <c r="BO5" s="628">
        <v>99.6</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555122</v>
      </c>
      <c r="S6" s="626"/>
      <c r="T6" s="626"/>
      <c r="U6" s="626"/>
      <c r="V6" s="626"/>
      <c r="W6" s="626"/>
      <c r="X6" s="626"/>
      <c r="Y6" s="627"/>
      <c r="Z6" s="628">
        <v>1.2</v>
      </c>
      <c r="AA6" s="628"/>
      <c r="AB6" s="628"/>
      <c r="AC6" s="628"/>
      <c r="AD6" s="629">
        <v>555122</v>
      </c>
      <c r="AE6" s="629"/>
      <c r="AF6" s="629"/>
      <c r="AG6" s="629"/>
      <c r="AH6" s="629"/>
      <c r="AI6" s="629"/>
      <c r="AJ6" s="629"/>
      <c r="AK6" s="629"/>
      <c r="AL6" s="630">
        <v>2.1</v>
      </c>
      <c r="AM6" s="631"/>
      <c r="AN6" s="631"/>
      <c r="AO6" s="632"/>
      <c r="AP6" s="622" t="s">
        <v>215</v>
      </c>
      <c r="AQ6" s="623"/>
      <c r="AR6" s="623"/>
      <c r="AS6" s="623"/>
      <c r="AT6" s="623"/>
      <c r="AU6" s="623"/>
      <c r="AV6" s="623"/>
      <c r="AW6" s="623"/>
      <c r="AX6" s="623"/>
      <c r="AY6" s="623"/>
      <c r="AZ6" s="623"/>
      <c r="BA6" s="623"/>
      <c r="BB6" s="623"/>
      <c r="BC6" s="623"/>
      <c r="BD6" s="623"/>
      <c r="BE6" s="623"/>
      <c r="BF6" s="624"/>
      <c r="BG6" s="625">
        <v>14295662</v>
      </c>
      <c r="BH6" s="626"/>
      <c r="BI6" s="626"/>
      <c r="BJ6" s="626"/>
      <c r="BK6" s="626"/>
      <c r="BL6" s="626"/>
      <c r="BM6" s="626"/>
      <c r="BN6" s="627"/>
      <c r="BO6" s="628">
        <v>99.6</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269163</v>
      </c>
      <c r="CS6" s="626"/>
      <c r="CT6" s="626"/>
      <c r="CU6" s="626"/>
      <c r="CV6" s="626"/>
      <c r="CW6" s="626"/>
      <c r="CX6" s="626"/>
      <c r="CY6" s="627"/>
      <c r="CZ6" s="628">
        <v>0.6</v>
      </c>
      <c r="DA6" s="628"/>
      <c r="DB6" s="628"/>
      <c r="DC6" s="628"/>
      <c r="DD6" s="634" t="s">
        <v>210</v>
      </c>
      <c r="DE6" s="626"/>
      <c r="DF6" s="626"/>
      <c r="DG6" s="626"/>
      <c r="DH6" s="626"/>
      <c r="DI6" s="626"/>
      <c r="DJ6" s="626"/>
      <c r="DK6" s="626"/>
      <c r="DL6" s="626"/>
      <c r="DM6" s="626"/>
      <c r="DN6" s="626"/>
      <c r="DO6" s="626"/>
      <c r="DP6" s="627"/>
      <c r="DQ6" s="634">
        <v>269087</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19352</v>
      </c>
      <c r="S7" s="626"/>
      <c r="T7" s="626"/>
      <c r="U7" s="626"/>
      <c r="V7" s="626"/>
      <c r="W7" s="626"/>
      <c r="X7" s="626"/>
      <c r="Y7" s="627"/>
      <c r="Z7" s="628">
        <v>0</v>
      </c>
      <c r="AA7" s="628"/>
      <c r="AB7" s="628"/>
      <c r="AC7" s="628"/>
      <c r="AD7" s="629">
        <v>19352</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5643336</v>
      </c>
      <c r="BH7" s="626"/>
      <c r="BI7" s="626"/>
      <c r="BJ7" s="626"/>
      <c r="BK7" s="626"/>
      <c r="BL7" s="626"/>
      <c r="BM7" s="626"/>
      <c r="BN7" s="627"/>
      <c r="BO7" s="628">
        <v>39.299999999999997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9169386</v>
      </c>
      <c r="CS7" s="626"/>
      <c r="CT7" s="626"/>
      <c r="CU7" s="626"/>
      <c r="CV7" s="626"/>
      <c r="CW7" s="626"/>
      <c r="CX7" s="626"/>
      <c r="CY7" s="627"/>
      <c r="CZ7" s="628">
        <v>20.3</v>
      </c>
      <c r="DA7" s="628"/>
      <c r="DB7" s="628"/>
      <c r="DC7" s="628"/>
      <c r="DD7" s="634">
        <v>3154109</v>
      </c>
      <c r="DE7" s="626"/>
      <c r="DF7" s="626"/>
      <c r="DG7" s="626"/>
      <c r="DH7" s="626"/>
      <c r="DI7" s="626"/>
      <c r="DJ7" s="626"/>
      <c r="DK7" s="626"/>
      <c r="DL7" s="626"/>
      <c r="DM7" s="626"/>
      <c r="DN7" s="626"/>
      <c r="DO7" s="626"/>
      <c r="DP7" s="627"/>
      <c r="DQ7" s="634">
        <v>5244894</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47485</v>
      </c>
      <c r="S8" s="626"/>
      <c r="T8" s="626"/>
      <c r="U8" s="626"/>
      <c r="V8" s="626"/>
      <c r="W8" s="626"/>
      <c r="X8" s="626"/>
      <c r="Y8" s="627"/>
      <c r="Z8" s="628">
        <v>0.1</v>
      </c>
      <c r="AA8" s="628"/>
      <c r="AB8" s="628"/>
      <c r="AC8" s="628"/>
      <c r="AD8" s="629">
        <v>47485</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164725</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14066515</v>
      </c>
      <c r="CS8" s="626"/>
      <c r="CT8" s="626"/>
      <c r="CU8" s="626"/>
      <c r="CV8" s="626"/>
      <c r="CW8" s="626"/>
      <c r="CX8" s="626"/>
      <c r="CY8" s="627"/>
      <c r="CZ8" s="628">
        <v>31.1</v>
      </c>
      <c r="DA8" s="628"/>
      <c r="DB8" s="628"/>
      <c r="DC8" s="628"/>
      <c r="DD8" s="634">
        <v>184946</v>
      </c>
      <c r="DE8" s="626"/>
      <c r="DF8" s="626"/>
      <c r="DG8" s="626"/>
      <c r="DH8" s="626"/>
      <c r="DI8" s="626"/>
      <c r="DJ8" s="626"/>
      <c r="DK8" s="626"/>
      <c r="DL8" s="626"/>
      <c r="DM8" s="626"/>
      <c r="DN8" s="626"/>
      <c r="DO8" s="626"/>
      <c r="DP8" s="627"/>
      <c r="DQ8" s="634">
        <v>7445482</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27788</v>
      </c>
      <c r="S9" s="626"/>
      <c r="T9" s="626"/>
      <c r="U9" s="626"/>
      <c r="V9" s="626"/>
      <c r="W9" s="626"/>
      <c r="X9" s="626"/>
      <c r="Y9" s="627"/>
      <c r="Z9" s="628">
        <v>0.1</v>
      </c>
      <c r="AA9" s="628"/>
      <c r="AB9" s="628"/>
      <c r="AC9" s="628"/>
      <c r="AD9" s="629">
        <v>27788</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4200934</v>
      </c>
      <c r="BH9" s="626"/>
      <c r="BI9" s="626"/>
      <c r="BJ9" s="626"/>
      <c r="BK9" s="626"/>
      <c r="BL9" s="626"/>
      <c r="BM9" s="626"/>
      <c r="BN9" s="627"/>
      <c r="BO9" s="628">
        <v>29.3</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4076448</v>
      </c>
      <c r="CS9" s="626"/>
      <c r="CT9" s="626"/>
      <c r="CU9" s="626"/>
      <c r="CV9" s="626"/>
      <c r="CW9" s="626"/>
      <c r="CX9" s="626"/>
      <c r="CY9" s="627"/>
      <c r="CZ9" s="628">
        <v>9</v>
      </c>
      <c r="DA9" s="628"/>
      <c r="DB9" s="628"/>
      <c r="DC9" s="628"/>
      <c r="DD9" s="634">
        <v>176979</v>
      </c>
      <c r="DE9" s="626"/>
      <c r="DF9" s="626"/>
      <c r="DG9" s="626"/>
      <c r="DH9" s="626"/>
      <c r="DI9" s="626"/>
      <c r="DJ9" s="626"/>
      <c r="DK9" s="626"/>
      <c r="DL9" s="626"/>
      <c r="DM9" s="626"/>
      <c r="DN9" s="626"/>
      <c r="DO9" s="626"/>
      <c r="DP9" s="627"/>
      <c r="DQ9" s="634">
        <v>3316110</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1652449</v>
      </c>
      <c r="S10" s="626"/>
      <c r="T10" s="626"/>
      <c r="U10" s="626"/>
      <c r="V10" s="626"/>
      <c r="W10" s="626"/>
      <c r="X10" s="626"/>
      <c r="Y10" s="627"/>
      <c r="Z10" s="628">
        <v>3.6</v>
      </c>
      <c r="AA10" s="628"/>
      <c r="AB10" s="628"/>
      <c r="AC10" s="628"/>
      <c r="AD10" s="629">
        <v>1652449</v>
      </c>
      <c r="AE10" s="629"/>
      <c r="AF10" s="629"/>
      <c r="AG10" s="629"/>
      <c r="AH10" s="629"/>
      <c r="AI10" s="629"/>
      <c r="AJ10" s="629"/>
      <c r="AK10" s="629"/>
      <c r="AL10" s="630">
        <v>6.3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296591</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71210</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v>20294</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179089</v>
      </c>
      <c r="S11" s="626"/>
      <c r="T11" s="626"/>
      <c r="U11" s="626"/>
      <c r="V11" s="626"/>
      <c r="W11" s="626"/>
      <c r="X11" s="626"/>
      <c r="Y11" s="627"/>
      <c r="Z11" s="628">
        <v>0.4</v>
      </c>
      <c r="AA11" s="628"/>
      <c r="AB11" s="628"/>
      <c r="AC11" s="628"/>
      <c r="AD11" s="629">
        <v>179089</v>
      </c>
      <c r="AE11" s="629"/>
      <c r="AF11" s="629"/>
      <c r="AG11" s="629"/>
      <c r="AH11" s="629"/>
      <c r="AI11" s="629"/>
      <c r="AJ11" s="629"/>
      <c r="AK11" s="629"/>
      <c r="AL11" s="630">
        <v>0.7</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981086</v>
      </c>
      <c r="BH11" s="626"/>
      <c r="BI11" s="626"/>
      <c r="BJ11" s="626"/>
      <c r="BK11" s="626"/>
      <c r="BL11" s="626"/>
      <c r="BM11" s="626"/>
      <c r="BN11" s="627"/>
      <c r="BO11" s="628">
        <v>6.8</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1690307</v>
      </c>
      <c r="CS11" s="626"/>
      <c r="CT11" s="626"/>
      <c r="CU11" s="626"/>
      <c r="CV11" s="626"/>
      <c r="CW11" s="626"/>
      <c r="CX11" s="626"/>
      <c r="CY11" s="627"/>
      <c r="CZ11" s="628">
        <v>3.7</v>
      </c>
      <c r="DA11" s="628"/>
      <c r="DB11" s="628"/>
      <c r="DC11" s="628"/>
      <c r="DD11" s="634">
        <v>161828</v>
      </c>
      <c r="DE11" s="626"/>
      <c r="DF11" s="626"/>
      <c r="DG11" s="626"/>
      <c r="DH11" s="626"/>
      <c r="DI11" s="626"/>
      <c r="DJ11" s="626"/>
      <c r="DK11" s="626"/>
      <c r="DL11" s="626"/>
      <c r="DM11" s="626"/>
      <c r="DN11" s="626"/>
      <c r="DO11" s="626"/>
      <c r="DP11" s="627"/>
      <c r="DQ11" s="634">
        <v>1210030</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7670077</v>
      </c>
      <c r="BH12" s="626"/>
      <c r="BI12" s="626"/>
      <c r="BJ12" s="626"/>
      <c r="BK12" s="626"/>
      <c r="BL12" s="626"/>
      <c r="BM12" s="626"/>
      <c r="BN12" s="627"/>
      <c r="BO12" s="628">
        <v>53.5</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729491</v>
      </c>
      <c r="CS12" s="626"/>
      <c r="CT12" s="626"/>
      <c r="CU12" s="626"/>
      <c r="CV12" s="626"/>
      <c r="CW12" s="626"/>
      <c r="CX12" s="626"/>
      <c r="CY12" s="627"/>
      <c r="CZ12" s="628">
        <v>1.6</v>
      </c>
      <c r="DA12" s="628"/>
      <c r="DB12" s="628"/>
      <c r="DC12" s="628"/>
      <c r="DD12" s="634">
        <v>1830</v>
      </c>
      <c r="DE12" s="626"/>
      <c r="DF12" s="626"/>
      <c r="DG12" s="626"/>
      <c r="DH12" s="626"/>
      <c r="DI12" s="626"/>
      <c r="DJ12" s="626"/>
      <c r="DK12" s="626"/>
      <c r="DL12" s="626"/>
      <c r="DM12" s="626"/>
      <c r="DN12" s="626"/>
      <c r="DO12" s="626"/>
      <c r="DP12" s="627"/>
      <c r="DQ12" s="634">
        <v>418487</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147813</v>
      </c>
      <c r="S13" s="626"/>
      <c r="T13" s="626"/>
      <c r="U13" s="626"/>
      <c r="V13" s="626"/>
      <c r="W13" s="626"/>
      <c r="X13" s="626"/>
      <c r="Y13" s="627"/>
      <c r="Z13" s="628">
        <v>0.3</v>
      </c>
      <c r="AA13" s="628"/>
      <c r="AB13" s="628"/>
      <c r="AC13" s="628"/>
      <c r="AD13" s="629">
        <v>147813</v>
      </c>
      <c r="AE13" s="629"/>
      <c r="AF13" s="629"/>
      <c r="AG13" s="629"/>
      <c r="AH13" s="629"/>
      <c r="AI13" s="629"/>
      <c r="AJ13" s="629"/>
      <c r="AK13" s="629"/>
      <c r="AL13" s="630">
        <v>0.6</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7658923</v>
      </c>
      <c r="BH13" s="626"/>
      <c r="BI13" s="626"/>
      <c r="BJ13" s="626"/>
      <c r="BK13" s="626"/>
      <c r="BL13" s="626"/>
      <c r="BM13" s="626"/>
      <c r="BN13" s="627"/>
      <c r="BO13" s="628">
        <v>53.4</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2924832</v>
      </c>
      <c r="CS13" s="626"/>
      <c r="CT13" s="626"/>
      <c r="CU13" s="626"/>
      <c r="CV13" s="626"/>
      <c r="CW13" s="626"/>
      <c r="CX13" s="626"/>
      <c r="CY13" s="627"/>
      <c r="CZ13" s="628">
        <v>6.5</v>
      </c>
      <c r="DA13" s="628"/>
      <c r="DB13" s="628"/>
      <c r="DC13" s="628"/>
      <c r="DD13" s="634">
        <v>1261042</v>
      </c>
      <c r="DE13" s="626"/>
      <c r="DF13" s="626"/>
      <c r="DG13" s="626"/>
      <c r="DH13" s="626"/>
      <c r="DI13" s="626"/>
      <c r="DJ13" s="626"/>
      <c r="DK13" s="626"/>
      <c r="DL13" s="626"/>
      <c r="DM13" s="626"/>
      <c r="DN13" s="626"/>
      <c r="DO13" s="626"/>
      <c r="DP13" s="627"/>
      <c r="DQ13" s="634">
        <v>1716159</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292648</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2285517</v>
      </c>
      <c r="CS14" s="626"/>
      <c r="CT14" s="626"/>
      <c r="CU14" s="626"/>
      <c r="CV14" s="626"/>
      <c r="CW14" s="626"/>
      <c r="CX14" s="626"/>
      <c r="CY14" s="627"/>
      <c r="CZ14" s="628">
        <v>5.0999999999999996</v>
      </c>
      <c r="DA14" s="628"/>
      <c r="DB14" s="628"/>
      <c r="DC14" s="628"/>
      <c r="DD14" s="634">
        <v>771163</v>
      </c>
      <c r="DE14" s="626"/>
      <c r="DF14" s="626"/>
      <c r="DG14" s="626"/>
      <c r="DH14" s="626"/>
      <c r="DI14" s="626"/>
      <c r="DJ14" s="626"/>
      <c r="DK14" s="626"/>
      <c r="DL14" s="626"/>
      <c r="DM14" s="626"/>
      <c r="DN14" s="626"/>
      <c r="DO14" s="626"/>
      <c r="DP14" s="627"/>
      <c r="DQ14" s="634">
        <v>1557468</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42398</v>
      </c>
      <c r="S15" s="626"/>
      <c r="T15" s="626"/>
      <c r="U15" s="626"/>
      <c r="V15" s="626"/>
      <c r="W15" s="626"/>
      <c r="X15" s="626"/>
      <c r="Y15" s="627"/>
      <c r="Z15" s="628">
        <v>0.1</v>
      </c>
      <c r="AA15" s="628"/>
      <c r="AB15" s="628"/>
      <c r="AC15" s="628"/>
      <c r="AD15" s="629">
        <v>42398</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672843</v>
      </c>
      <c r="BH15" s="626"/>
      <c r="BI15" s="626"/>
      <c r="BJ15" s="626"/>
      <c r="BK15" s="626"/>
      <c r="BL15" s="626"/>
      <c r="BM15" s="626"/>
      <c r="BN15" s="627"/>
      <c r="BO15" s="628">
        <v>4.7</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3117470</v>
      </c>
      <c r="CS15" s="626"/>
      <c r="CT15" s="626"/>
      <c r="CU15" s="626"/>
      <c r="CV15" s="626"/>
      <c r="CW15" s="626"/>
      <c r="CX15" s="626"/>
      <c r="CY15" s="627"/>
      <c r="CZ15" s="628">
        <v>6.9</v>
      </c>
      <c r="DA15" s="628"/>
      <c r="DB15" s="628"/>
      <c r="DC15" s="628"/>
      <c r="DD15" s="634">
        <v>512061</v>
      </c>
      <c r="DE15" s="626"/>
      <c r="DF15" s="626"/>
      <c r="DG15" s="626"/>
      <c r="DH15" s="626"/>
      <c r="DI15" s="626"/>
      <c r="DJ15" s="626"/>
      <c r="DK15" s="626"/>
      <c r="DL15" s="626"/>
      <c r="DM15" s="626"/>
      <c r="DN15" s="626"/>
      <c r="DO15" s="626"/>
      <c r="DP15" s="627"/>
      <c r="DQ15" s="634">
        <v>2573857</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10780992</v>
      </c>
      <c r="S16" s="626"/>
      <c r="T16" s="626"/>
      <c r="U16" s="626"/>
      <c r="V16" s="626"/>
      <c r="W16" s="626"/>
      <c r="X16" s="626"/>
      <c r="Y16" s="627"/>
      <c r="Z16" s="628">
        <v>23.4</v>
      </c>
      <c r="AA16" s="628"/>
      <c r="AB16" s="628"/>
      <c r="AC16" s="628"/>
      <c r="AD16" s="629">
        <v>9265281</v>
      </c>
      <c r="AE16" s="629"/>
      <c r="AF16" s="629"/>
      <c r="AG16" s="629"/>
      <c r="AH16" s="629"/>
      <c r="AI16" s="629"/>
      <c r="AJ16" s="629"/>
      <c r="AK16" s="629"/>
      <c r="AL16" s="630">
        <v>35.1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44</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151611</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24590</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9265281</v>
      </c>
      <c r="S17" s="626"/>
      <c r="T17" s="626"/>
      <c r="U17" s="626"/>
      <c r="V17" s="626"/>
      <c r="W17" s="626"/>
      <c r="X17" s="626"/>
      <c r="Y17" s="627"/>
      <c r="Z17" s="628">
        <v>20.100000000000001</v>
      </c>
      <c r="AA17" s="628"/>
      <c r="AB17" s="628"/>
      <c r="AC17" s="628"/>
      <c r="AD17" s="629">
        <v>9265281</v>
      </c>
      <c r="AE17" s="629"/>
      <c r="AF17" s="629"/>
      <c r="AG17" s="629"/>
      <c r="AH17" s="629"/>
      <c r="AI17" s="629"/>
      <c r="AJ17" s="629"/>
      <c r="AK17" s="629"/>
      <c r="AL17" s="630">
        <v>35.1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16714</v>
      </c>
      <c r="BH17" s="626"/>
      <c r="BI17" s="626"/>
      <c r="BJ17" s="626"/>
      <c r="BK17" s="626"/>
      <c r="BL17" s="626"/>
      <c r="BM17" s="626"/>
      <c r="BN17" s="627"/>
      <c r="BO17" s="628">
        <v>0.1</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6667281</v>
      </c>
      <c r="CS17" s="626"/>
      <c r="CT17" s="626"/>
      <c r="CU17" s="626"/>
      <c r="CV17" s="626"/>
      <c r="CW17" s="626"/>
      <c r="CX17" s="626"/>
      <c r="CY17" s="627"/>
      <c r="CZ17" s="628">
        <v>14.7</v>
      </c>
      <c r="DA17" s="628"/>
      <c r="DB17" s="628"/>
      <c r="DC17" s="628"/>
      <c r="DD17" s="634" t="s">
        <v>112</v>
      </c>
      <c r="DE17" s="626"/>
      <c r="DF17" s="626"/>
      <c r="DG17" s="626"/>
      <c r="DH17" s="626"/>
      <c r="DI17" s="626"/>
      <c r="DJ17" s="626"/>
      <c r="DK17" s="626"/>
      <c r="DL17" s="626"/>
      <c r="DM17" s="626"/>
      <c r="DN17" s="626"/>
      <c r="DO17" s="626"/>
      <c r="DP17" s="627"/>
      <c r="DQ17" s="634">
        <v>6647529</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1515711</v>
      </c>
      <c r="S18" s="626"/>
      <c r="T18" s="626"/>
      <c r="U18" s="626"/>
      <c r="V18" s="626"/>
      <c r="W18" s="626"/>
      <c r="X18" s="626"/>
      <c r="Y18" s="627"/>
      <c r="Z18" s="628">
        <v>3.3</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54169</v>
      </c>
      <c r="BH19" s="626"/>
      <c r="BI19" s="626"/>
      <c r="BJ19" s="626"/>
      <c r="BK19" s="626"/>
      <c r="BL19" s="626"/>
      <c r="BM19" s="626"/>
      <c r="BN19" s="627"/>
      <c r="BO19" s="628">
        <v>0.4</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27802319</v>
      </c>
      <c r="S20" s="626"/>
      <c r="T20" s="626"/>
      <c r="U20" s="626"/>
      <c r="V20" s="626"/>
      <c r="W20" s="626"/>
      <c r="X20" s="626"/>
      <c r="Y20" s="627"/>
      <c r="Z20" s="628">
        <v>60.3</v>
      </c>
      <c r="AA20" s="628"/>
      <c r="AB20" s="628"/>
      <c r="AC20" s="628"/>
      <c r="AD20" s="629">
        <v>26286534</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54169</v>
      </c>
      <c r="BH20" s="626"/>
      <c r="BI20" s="626"/>
      <c r="BJ20" s="626"/>
      <c r="BK20" s="626"/>
      <c r="BL20" s="626"/>
      <c r="BM20" s="626"/>
      <c r="BN20" s="627"/>
      <c r="BO20" s="628">
        <v>0.4</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45219231</v>
      </c>
      <c r="CS20" s="626"/>
      <c r="CT20" s="626"/>
      <c r="CU20" s="626"/>
      <c r="CV20" s="626"/>
      <c r="CW20" s="626"/>
      <c r="CX20" s="626"/>
      <c r="CY20" s="627"/>
      <c r="CZ20" s="628">
        <v>100</v>
      </c>
      <c r="DA20" s="628"/>
      <c r="DB20" s="628"/>
      <c r="DC20" s="628"/>
      <c r="DD20" s="634">
        <v>6223958</v>
      </c>
      <c r="DE20" s="626"/>
      <c r="DF20" s="626"/>
      <c r="DG20" s="626"/>
      <c r="DH20" s="626"/>
      <c r="DI20" s="626"/>
      <c r="DJ20" s="626"/>
      <c r="DK20" s="626"/>
      <c r="DL20" s="626"/>
      <c r="DM20" s="626"/>
      <c r="DN20" s="626"/>
      <c r="DO20" s="626"/>
      <c r="DP20" s="627"/>
      <c r="DQ20" s="634">
        <v>30443987</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13322</v>
      </c>
      <c r="S21" s="626"/>
      <c r="T21" s="626"/>
      <c r="U21" s="626"/>
      <c r="V21" s="626"/>
      <c r="W21" s="626"/>
      <c r="X21" s="626"/>
      <c r="Y21" s="627"/>
      <c r="Z21" s="628">
        <v>0</v>
      </c>
      <c r="AA21" s="628"/>
      <c r="AB21" s="628"/>
      <c r="AC21" s="628"/>
      <c r="AD21" s="629">
        <v>13322</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54095</v>
      </c>
      <c r="BH21" s="626"/>
      <c r="BI21" s="626"/>
      <c r="BJ21" s="626"/>
      <c r="BK21" s="626"/>
      <c r="BL21" s="626"/>
      <c r="BM21" s="626"/>
      <c r="BN21" s="627"/>
      <c r="BO21" s="628">
        <v>0.4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515626</v>
      </c>
      <c r="S22" s="626"/>
      <c r="T22" s="626"/>
      <c r="U22" s="626"/>
      <c r="V22" s="626"/>
      <c r="W22" s="626"/>
      <c r="X22" s="626"/>
      <c r="Y22" s="627"/>
      <c r="Z22" s="628">
        <v>1.1000000000000001</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502685</v>
      </c>
      <c r="S23" s="626"/>
      <c r="T23" s="626"/>
      <c r="U23" s="626"/>
      <c r="V23" s="626"/>
      <c r="W23" s="626"/>
      <c r="X23" s="626"/>
      <c r="Y23" s="627"/>
      <c r="Z23" s="628">
        <v>1.1000000000000001</v>
      </c>
      <c r="AA23" s="628"/>
      <c r="AB23" s="628"/>
      <c r="AC23" s="628"/>
      <c r="AD23" s="629">
        <v>81800</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74</v>
      </c>
      <c r="BH23" s="626"/>
      <c r="BI23" s="626"/>
      <c r="BJ23" s="626"/>
      <c r="BK23" s="626"/>
      <c r="BL23" s="626"/>
      <c r="BM23" s="626"/>
      <c r="BN23" s="627"/>
      <c r="BO23" s="628">
        <v>0</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259618</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22972637</v>
      </c>
      <c r="CS24" s="615"/>
      <c r="CT24" s="615"/>
      <c r="CU24" s="615"/>
      <c r="CV24" s="615"/>
      <c r="CW24" s="615"/>
      <c r="CX24" s="615"/>
      <c r="CY24" s="616"/>
      <c r="CZ24" s="652">
        <v>50.8</v>
      </c>
      <c r="DA24" s="653"/>
      <c r="DB24" s="653"/>
      <c r="DC24" s="654"/>
      <c r="DD24" s="651">
        <v>17071192</v>
      </c>
      <c r="DE24" s="615"/>
      <c r="DF24" s="615"/>
      <c r="DG24" s="615"/>
      <c r="DH24" s="615"/>
      <c r="DI24" s="615"/>
      <c r="DJ24" s="615"/>
      <c r="DK24" s="616"/>
      <c r="DL24" s="651">
        <v>16922441</v>
      </c>
      <c r="DM24" s="615"/>
      <c r="DN24" s="615"/>
      <c r="DO24" s="615"/>
      <c r="DP24" s="615"/>
      <c r="DQ24" s="615"/>
      <c r="DR24" s="615"/>
      <c r="DS24" s="615"/>
      <c r="DT24" s="615"/>
      <c r="DU24" s="615"/>
      <c r="DV24" s="616"/>
      <c r="DW24" s="619">
        <v>60.2</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4823339</v>
      </c>
      <c r="S25" s="626"/>
      <c r="T25" s="626"/>
      <c r="U25" s="626"/>
      <c r="V25" s="626"/>
      <c r="W25" s="626"/>
      <c r="X25" s="626"/>
      <c r="Y25" s="627"/>
      <c r="Z25" s="628">
        <v>10.5</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8470302</v>
      </c>
      <c r="CS25" s="657"/>
      <c r="CT25" s="657"/>
      <c r="CU25" s="657"/>
      <c r="CV25" s="657"/>
      <c r="CW25" s="657"/>
      <c r="CX25" s="657"/>
      <c r="CY25" s="658"/>
      <c r="CZ25" s="659">
        <v>18.7</v>
      </c>
      <c r="DA25" s="660"/>
      <c r="DB25" s="660"/>
      <c r="DC25" s="661"/>
      <c r="DD25" s="634">
        <v>7841255</v>
      </c>
      <c r="DE25" s="657"/>
      <c r="DF25" s="657"/>
      <c r="DG25" s="657"/>
      <c r="DH25" s="657"/>
      <c r="DI25" s="657"/>
      <c r="DJ25" s="657"/>
      <c r="DK25" s="658"/>
      <c r="DL25" s="634">
        <v>7692772</v>
      </c>
      <c r="DM25" s="657"/>
      <c r="DN25" s="657"/>
      <c r="DO25" s="657"/>
      <c r="DP25" s="657"/>
      <c r="DQ25" s="657"/>
      <c r="DR25" s="657"/>
      <c r="DS25" s="657"/>
      <c r="DT25" s="657"/>
      <c r="DU25" s="657"/>
      <c r="DV25" s="658"/>
      <c r="DW25" s="630">
        <v>27.4</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2894</v>
      </c>
      <c r="S26" s="626"/>
      <c r="T26" s="626"/>
      <c r="U26" s="626"/>
      <c r="V26" s="626"/>
      <c r="W26" s="626"/>
      <c r="X26" s="626"/>
      <c r="Y26" s="627"/>
      <c r="Z26" s="628">
        <v>0</v>
      </c>
      <c r="AA26" s="628"/>
      <c r="AB26" s="628"/>
      <c r="AC26" s="628"/>
      <c r="AD26" s="629">
        <v>2894</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5926836</v>
      </c>
      <c r="CS26" s="626"/>
      <c r="CT26" s="626"/>
      <c r="CU26" s="626"/>
      <c r="CV26" s="626"/>
      <c r="CW26" s="626"/>
      <c r="CX26" s="626"/>
      <c r="CY26" s="627"/>
      <c r="CZ26" s="659">
        <v>13.1</v>
      </c>
      <c r="DA26" s="660"/>
      <c r="DB26" s="660"/>
      <c r="DC26" s="661"/>
      <c r="DD26" s="634">
        <v>5434697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2520575</v>
      </c>
      <c r="S27" s="626"/>
      <c r="T27" s="626"/>
      <c r="U27" s="626"/>
      <c r="V27" s="626"/>
      <c r="W27" s="626"/>
      <c r="X27" s="626"/>
      <c r="Y27" s="627"/>
      <c r="Z27" s="628">
        <v>5.5</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14349831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7835054</v>
      </c>
      <c r="CS27" s="657"/>
      <c r="CT27" s="657"/>
      <c r="CU27" s="657"/>
      <c r="CV27" s="657"/>
      <c r="CW27" s="657"/>
      <c r="CX27" s="657"/>
      <c r="CY27" s="658"/>
      <c r="CZ27" s="659">
        <v>17.3</v>
      </c>
      <c r="DA27" s="660"/>
      <c r="DB27" s="660"/>
      <c r="DC27" s="661"/>
      <c r="DD27" s="634">
        <v>2582408</v>
      </c>
      <c r="DE27" s="657"/>
      <c r="DF27" s="657"/>
      <c r="DG27" s="657"/>
      <c r="DH27" s="657"/>
      <c r="DI27" s="657"/>
      <c r="DJ27" s="657"/>
      <c r="DK27" s="658"/>
      <c r="DL27" s="634">
        <v>2582408</v>
      </c>
      <c r="DM27" s="657"/>
      <c r="DN27" s="657"/>
      <c r="DO27" s="657"/>
      <c r="DP27" s="657"/>
      <c r="DQ27" s="657"/>
      <c r="DR27" s="657"/>
      <c r="DS27" s="657"/>
      <c r="DT27" s="657"/>
      <c r="DU27" s="657"/>
      <c r="DV27" s="658"/>
      <c r="DW27" s="630">
        <v>9.1999999999999993</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158210</v>
      </c>
      <c r="S28" s="626"/>
      <c r="T28" s="626"/>
      <c r="U28" s="626"/>
      <c r="V28" s="626"/>
      <c r="W28" s="626"/>
      <c r="X28" s="626"/>
      <c r="Y28" s="627"/>
      <c r="Z28" s="628">
        <v>0.3</v>
      </c>
      <c r="AA28" s="628"/>
      <c r="AB28" s="628"/>
      <c r="AC28" s="628"/>
      <c r="AD28" s="629">
        <v>29998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6667281</v>
      </c>
      <c r="CS28" s="626"/>
      <c r="CT28" s="626"/>
      <c r="CU28" s="626"/>
      <c r="CV28" s="626"/>
      <c r="CW28" s="626"/>
      <c r="CX28" s="626"/>
      <c r="CY28" s="627"/>
      <c r="CZ28" s="659">
        <v>14.7</v>
      </c>
      <c r="DA28" s="660"/>
      <c r="DB28" s="660"/>
      <c r="DC28" s="661"/>
      <c r="DD28" s="634">
        <v>6647529</v>
      </c>
      <c r="DE28" s="626"/>
      <c r="DF28" s="626"/>
      <c r="DG28" s="626"/>
      <c r="DH28" s="626"/>
      <c r="DI28" s="626"/>
      <c r="DJ28" s="626"/>
      <c r="DK28" s="627"/>
      <c r="DL28" s="634">
        <v>6647261</v>
      </c>
      <c r="DM28" s="626"/>
      <c r="DN28" s="626"/>
      <c r="DO28" s="626"/>
      <c r="DP28" s="626"/>
      <c r="DQ28" s="626"/>
      <c r="DR28" s="626"/>
      <c r="DS28" s="626"/>
      <c r="DT28" s="626"/>
      <c r="DU28" s="626"/>
      <c r="DV28" s="627"/>
      <c r="DW28" s="630">
        <v>23.6</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66722</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6666501</v>
      </c>
      <c r="CS29" s="657"/>
      <c r="CT29" s="657"/>
      <c r="CU29" s="657"/>
      <c r="CV29" s="657"/>
      <c r="CW29" s="657"/>
      <c r="CX29" s="657"/>
      <c r="CY29" s="658"/>
      <c r="CZ29" s="659">
        <v>14.7</v>
      </c>
      <c r="DA29" s="660"/>
      <c r="DB29" s="660"/>
      <c r="DC29" s="661"/>
      <c r="DD29" s="634">
        <v>6646749</v>
      </c>
      <c r="DE29" s="657"/>
      <c r="DF29" s="657"/>
      <c r="DG29" s="657"/>
      <c r="DH29" s="657"/>
      <c r="DI29" s="657"/>
      <c r="DJ29" s="657"/>
      <c r="DK29" s="658"/>
      <c r="DL29" s="634">
        <v>6646481</v>
      </c>
      <c r="DM29" s="657"/>
      <c r="DN29" s="657"/>
      <c r="DO29" s="657"/>
      <c r="DP29" s="657"/>
      <c r="DQ29" s="657"/>
      <c r="DR29" s="657"/>
      <c r="DS29" s="657"/>
      <c r="DT29" s="657"/>
      <c r="DU29" s="657"/>
      <c r="DV29" s="658"/>
      <c r="DW29" s="630">
        <v>23.6</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449151</v>
      </c>
      <c r="S30" s="626"/>
      <c r="T30" s="626"/>
      <c r="U30" s="626"/>
      <c r="V30" s="626"/>
      <c r="W30" s="626"/>
      <c r="X30" s="626"/>
      <c r="Y30" s="627"/>
      <c r="Z30" s="628">
        <v>1</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94.3</v>
      </c>
      <c r="BN30" s="684"/>
      <c r="BO30" s="684"/>
      <c r="BP30" s="684"/>
      <c r="BQ30" s="685"/>
      <c r="BR30" s="683">
        <v>98.6</v>
      </c>
      <c r="BS30" s="684"/>
      <c r="BT30" s="684"/>
      <c r="BU30" s="684"/>
      <c r="BV30" s="684"/>
      <c r="BW30" s="684"/>
      <c r="BX30" s="620">
        <v>93.6</v>
      </c>
      <c r="BY30" s="684"/>
      <c r="BZ30" s="684"/>
      <c r="CA30" s="684"/>
      <c r="CB30" s="685"/>
      <c r="CD30" s="688"/>
      <c r="CE30" s="689"/>
      <c r="CF30" s="639" t="s">
        <v>292</v>
      </c>
      <c r="CG30" s="640"/>
      <c r="CH30" s="640"/>
      <c r="CI30" s="640"/>
      <c r="CJ30" s="640"/>
      <c r="CK30" s="640"/>
      <c r="CL30" s="640"/>
      <c r="CM30" s="640"/>
      <c r="CN30" s="640"/>
      <c r="CO30" s="640"/>
      <c r="CP30" s="640"/>
      <c r="CQ30" s="641"/>
      <c r="CR30" s="625">
        <v>6131928</v>
      </c>
      <c r="CS30" s="626"/>
      <c r="CT30" s="626"/>
      <c r="CU30" s="626"/>
      <c r="CV30" s="626"/>
      <c r="CW30" s="626"/>
      <c r="CX30" s="626"/>
      <c r="CY30" s="627"/>
      <c r="CZ30" s="659">
        <v>13.6</v>
      </c>
      <c r="DA30" s="660"/>
      <c r="DB30" s="660"/>
      <c r="DC30" s="661"/>
      <c r="DD30" s="634">
        <v>6112544</v>
      </c>
      <c r="DE30" s="626"/>
      <c r="DF30" s="626"/>
      <c r="DG30" s="626"/>
      <c r="DH30" s="626"/>
      <c r="DI30" s="626"/>
      <c r="DJ30" s="626"/>
      <c r="DK30" s="627"/>
      <c r="DL30" s="634">
        <v>6112544</v>
      </c>
      <c r="DM30" s="626"/>
      <c r="DN30" s="626"/>
      <c r="DO30" s="626"/>
      <c r="DP30" s="626"/>
      <c r="DQ30" s="626"/>
      <c r="DR30" s="626"/>
      <c r="DS30" s="626"/>
      <c r="DT30" s="626"/>
      <c r="DU30" s="626"/>
      <c r="DV30" s="627"/>
      <c r="DW30" s="630">
        <v>21.7</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1277353</v>
      </c>
      <c r="S31" s="626"/>
      <c r="T31" s="626"/>
      <c r="U31" s="626"/>
      <c r="V31" s="626"/>
      <c r="W31" s="626"/>
      <c r="X31" s="626"/>
      <c r="Y31" s="627"/>
      <c r="Z31" s="628">
        <v>2.8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98.7</v>
      </c>
      <c r="BH31" s="657"/>
      <c r="BI31" s="657"/>
      <c r="BJ31" s="657"/>
      <c r="BK31" s="657"/>
      <c r="BL31" s="657"/>
      <c r="BM31" s="631">
        <v>95.4</v>
      </c>
      <c r="BN31" s="681"/>
      <c r="BO31" s="681"/>
      <c r="BP31" s="681"/>
      <c r="BQ31" s="682"/>
      <c r="BR31" s="680">
        <v>98.8</v>
      </c>
      <c r="BS31" s="657"/>
      <c r="BT31" s="657"/>
      <c r="BU31" s="657"/>
      <c r="BV31" s="657"/>
      <c r="BW31" s="657"/>
      <c r="BX31" s="631">
        <v>95.2</v>
      </c>
      <c r="BY31" s="681"/>
      <c r="BZ31" s="681"/>
      <c r="CA31" s="681"/>
      <c r="CB31" s="682"/>
      <c r="CD31" s="688"/>
      <c r="CE31" s="689"/>
      <c r="CF31" s="639" t="s">
        <v>296</v>
      </c>
      <c r="CG31" s="640"/>
      <c r="CH31" s="640"/>
      <c r="CI31" s="640"/>
      <c r="CJ31" s="640"/>
      <c r="CK31" s="640"/>
      <c r="CL31" s="640"/>
      <c r="CM31" s="640"/>
      <c r="CN31" s="640"/>
      <c r="CO31" s="640"/>
      <c r="CP31" s="640"/>
      <c r="CQ31" s="641"/>
      <c r="CR31" s="625">
        <v>534573</v>
      </c>
      <c r="CS31" s="657"/>
      <c r="CT31" s="657"/>
      <c r="CU31" s="657"/>
      <c r="CV31" s="657"/>
      <c r="CW31" s="657"/>
      <c r="CX31" s="657"/>
      <c r="CY31" s="658"/>
      <c r="CZ31" s="659">
        <v>1.2</v>
      </c>
      <c r="DA31" s="660"/>
      <c r="DB31" s="660"/>
      <c r="DC31" s="661"/>
      <c r="DD31" s="634">
        <v>534205</v>
      </c>
      <c r="DE31" s="657"/>
      <c r="DF31" s="657"/>
      <c r="DG31" s="657"/>
      <c r="DH31" s="657"/>
      <c r="DI31" s="657"/>
      <c r="DJ31" s="657"/>
      <c r="DK31" s="658"/>
      <c r="DL31" s="634">
        <v>533937</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891904</v>
      </c>
      <c r="S32" s="626"/>
      <c r="T32" s="626"/>
      <c r="U32" s="626"/>
      <c r="V32" s="626"/>
      <c r="W32" s="626"/>
      <c r="X32" s="626"/>
      <c r="Y32" s="627"/>
      <c r="Z32" s="628">
        <v>1.9</v>
      </c>
      <c r="AA32" s="628"/>
      <c r="AB32" s="628"/>
      <c r="AC32" s="628"/>
      <c r="AD32" s="629">
        <v>14369</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98.7</v>
      </c>
      <c r="BH32" s="693"/>
      <c r="BI32" s="693"/>
      <c r="BJ32" s="693"/>
      <c r="BK32" s="693"/>
      <c r="BL32" s="693"/>
      <c r="BM32" s="694">
        <v>93.2</v>
      </c>
      <c r="BN32" s="693"/>
      <c r="BO32" s="693"/>
      <c r="BP32" s="693"/>
      <c r="BQ32" s="695"/>
      <c r="BR32" s="692">
        <v>98.4</v>
      </c>
      <c r="BS32" s="693"/>
      <c r="BT32" s="693"/>
      <c r="BU32" s="693"/>
      <c r="BV32" s="693"/>
      <c r="BW32" s="693"/>
      <c r="BX32" s="694">
        <v>92.5</v>
      </c>
      <c r="BY32" s="693"/>
      <c r="BZ32" s="693"/>
      <c r="CA32" s="693"/>
      <c r="CB32" s="695"/>
      <c r="CD32" s="690"/>
      <c r="CE32" s="691"/>
      <c r="CF32" s="639" t="s">
        <v>299</v>
      </c>
      <c r="CG32" s="640"/>
      <c r="CH32" s="640"/>
      <c r="CI32" s="640"/>
      <c r="CJ32" s="640"/>
      <c r="CK32" s="640"/>
      <c r="CL32" s="640"/>
      <c r="CM32" s="640"/>
      <c r="CN32" s="640"/>
      <c r="CO32" s="640"/>
      <c r="CP32" s="640"/>
      <c r="CQ32" s="641"/>
      <c r="CR32" s="625">
        <v>780</v>
      </c>
      <c r="CS32" s="626"/>
      <c r="CT32" s="626"/>
      <c r="CU32" s="626"/>
      <c r="CV32" s="626"/>
      <c r="CW32" s="626"/>
      <c r="CX32" s="626"/>
      <c r="CY32" s="627"/>
      <c r="CZ32" s="659">
        <v>0</v>
      </c>
      <c r="DA32" s="660"/>
      <c r="DB32" s="660"/>
      <c r="DC32" s="661"/>
      <c r="DD32" s="634">
        <v>780</v>
      </c>
      <c r="DE32" s="626"/>
      <c r="DF32" s="626"/>
      <c r="DG32" s="626"/>
      <c r="DH32" s="626"/>
      <c r="DI32" s="626"/>
      <c r="DJ32" s="626"/>
      <c r="DK32" s="627"/>
      <c r="DL32" s="634">
        <v>780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6842261</v>
      </c>
      <c r="S33" s="626"/>
      <c r="T33" s="626"/>
      <c r="U33" s="626"/>
      <c r="V33" s="626"/>
      <c r="W33" s="626"/>
      <c r="X33" s="626"/>
      <c r="Y33" s="627"/>
      <c r="Z33" s="628">
        <v>14.8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15871025</v>
      </c>
      <c r="CS33" s="657"/>
      <c r="CT33" s="657"/>
      <c r="CU33" s="657"/>
      <c r="CV33" s="657"/>
      <c r="CW33" s="657"/>
      <c r="CX33" s="657"/>
      <c r="CY33" s="658"/>
      <c r="CZ33" s="659">
        <v>35.1</v>
      </c>
      <c r="DA33" s="660"/>
      <c r="DB33" s="660"/>
      <c r="DC33" s="661"/>
      <c r="DD33" s="634">
        <v>12720140</v>
      </c>
      <c r="DE33" s="657"/>
      <c r="DF33" s="657"/>
      <c r="DG33" s="657"/>
      <c r="DH33" s="657"/>
      <c r="DI33" s="657"/>
      <c r="DJ33" s="657"/>
      <c r="DK33" s="658"/>
      <c r="DL33" s="634">
        <v>10477320</v>
      </c>
      <c r="DM33" s="657"/>
      <c r="DN33" s="657"/>
      <c r="DO33" s="657"/>
      <c r="DP33" s="657"/>
      <c r="DQ33" s="657"/>
      <c r="DR33" s="657"/>
      <c r="DS33" s="657"/>
      <c r="DT33" s="657"/>
      <c r="DU33" s="657"/>
      <c r="DV33" s="658"/>
      <c r="DW33" s="630">
        <v>37.299999999999997</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6272185</v>
      </c>
      <c r="CS34" s="626"/>
      <c r="CT34" s="626"/>
      <c r="CU34" s="626"/>
      <c r="CV34" s="626"/>
      <c r="CW34" s="626"/>
      <c r="CX34" s="626"/>
      <c r="CY34" s="627"/>
      <c r="CZ34" s="659">
        <v>13.9</v>
      </c>
      <c r="DA34" s="660"/>
      <c r="DB34" s="660"/>
      <c r="DC34" s="661"/>
      <c r="DD34" s="634">
        <v>5232116</v>
      </c>
      <c r="DE34" s="626"/>
      <c r="DF34" s="626"/>
      <c r="DG34" s="626"/>
      <c r="DH34" s="626"/>
      <c r="DI34" s="626"/>
      <c r="DJ34" s="626"/>
      <c r="DK34" s="627"/>
      <c r="DL34" s="634">
        <v>4590769</v>
      </c>
      <c r="DM34" s="626"/>
      <c r="DN34" s="626"/>
      <c r="DO34" s="626"/>
      <c r="DP34" s="626"/>
      <c r="DQ34" s="626"/>
      <c r="DR34" s="626"/>
      <c r="DS34" s="626"/>
      <c r="DT34" s="626"/>
      <c r="DU34" s="626"/>
      <c r="DV34" s="627"/>
      <c r="DW34" s="630">
        <v>16.3</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1697461</v>
      </c>
      <c r="S35" s="626"/>
      <c r="T35" s="626"/>
      <c r="U35" s="626"/>
      <c r="V35" s="626"/>
      <c r="W35" s="626"/>
      <c r="X35" s="626"/>
      <c r="Y35" s="627"/>
      <c r="Z35" s="628">
        <v>3.7</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5470894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30369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433087</v>
      </c>
      <c r="CS35" s="657"/>
      <c r="CT35" s="657"/>
      <c r="CU35" s="657"/>
      <c r="CV35" s="657"/>
      <c r="CW35" s="657"/>
      <c r="CX35" s="657"/>
      <c r="CY35" s="658"/>
      <c r="CZ35" s="659">
        <v>1</v>
      </c>
      <c r="DA35" s="660"/>
      <c r="DB35" s="660"/>
      <c r="DC35" s="661"/>
      <c r="DD35" s="634">
        <v>402615</v>
      </c>
      <c r="DE35" s="657"/>
      <c r="DF35" s="657"/>
      <c r="DG35" s="657"/>
      <c r="DH35" s="657"/>
      <c r="DI35" s="657"/>
      <c r="DJ35" s="657"/>
      <c r="DK35" s="658"/>
      <c r="DL35" s="634">
        <v>402615</v>
      </c>
      <c r="DM35" s="657"/>
      <c r="DN35" s="657"/>
      <c r="DO35" s="657"/>
      <c r="DP35" s="657"/>
      <c r="DQ35" s="657"/>
      <c r="DR35" s="657"/>
      <c r="DS35" s="657"/>
      <c r="DT35" s="657"/>
      <c r="DU35" s="657"/>
      <c r="DV35" s="658"/>
      <c r="DW35" s="630">
        <v>1.4</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46125979</v>
      </c>
      <c r="S36" s="698"/>
      <c r="T36" s="698"/>
      <c r="U36" s="698"/>
      <c r="V36" s="698"/>
      <c r="W36" s="698"/>
      <c r="X36" s="698"/>
      <c r="Y36" s="699"/>
      <c r="Z36" s="700">
        <v>100</v>
      </c>
      <c r="AA36" s="700"/>
      <c r="AB36" s="700"/>
      <c r="AC36" s="700"/>
      <c r="AD36" s="701">
        <v>26428917</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1149316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-454581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3139253</v>
      </c>
      <c r="CS36" s="626"/>
      <c r="CT36" s="626"/>
      <c r="CU36" s="626"/>
      <c r="CV36" s="626"/>
      <c r="CW36" s="626"/>
      <c r="CX36" s="626"/>
      <c r="CY36" s="627"/>
      <c r="CZ36" s="659">
        <v>6.9</v>
      </c>
      <c r="DA36" s="660"/>
      <c r="DB36" s="660"/>
      <c r="DC36" s="661"/>
      <c r="DD36" s="634">
        <v>2620744</v>
      </c>
      <c r="DE36" s="626"/>
      <c r="DF36" s="626"/>
      <c r="DG36" s="626"/>
      <c r="DH36" s="626"/>
      <c r="DI36" s="626"/>
      <c r="DJ36" s="626"/>
      <c r="DK36" s="627"/>
      <c r="DL36" s="634">
        <v>1773060</v>
      </c>
      <c r="DM36" s="626"/>
      <c r="DN36" s="626"/>
      <c r="DO36" s="626"/>
      <c r="DP36" s="626"/>
      <c r="DQ36" s="626"/>
      <c r="DR36" s="626"/>
      <c r="DS36" s="626"/>
      <c r="DT36" s="626"/>
      <c r="DU36" s="626"/>
      <c r="DV36" s="627"/>
      <c r="DW36" s="630">
        <v>6.3</v>
      </c>
      <c r="DX36" s="655"/>
      <c r="DY36" s="655"/>
      <c r="DZ36" s="655"/>
      <c r="EA36" s="655"/>
      <c r="EB36" s="655"/>
      <c r="EC36" s="656"/>
    </row>
    <row r="37" spans="2:133" ht="11.25" customHeight="1">
      <c r="AQ37" s="704" t="s">
        <v>314</v>
      </c>
      <c r="AR37" s="705"/>
      <c r="AS37" s="705"/>
      <c r="AT37" s="705"/>
      <c r="AU37" s="705"/>
      <c r="AV37" s="705"/>
      <c r="AW37" s="705"/>
      <c r="AX37" s="705"/>
      <c r="AY37" s="706"/>
      <c r="AZ37" s="625">
        <v>624619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12819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176384</v>
      </c>
      <c r="CS37" s="657"/>
      <c r="CT37" s="657"/>
      <c r="CU37" s="657"/>
      <c r="CV37" s="657"/>
      <c r="CW37" s="657"/>
      <c r="CX37" s="657"/>
      <c r="CY37" s="658"/>
      <c r="CZ37" s="659">
        <v>0.4</v>
      </c>
      <c r="DA37" s="660"/>
      <c r="DB37" s="660"/>
      <c r="DC37" s="661"/>
      <c r="DD37" s="634">
        <v>160184</v>
      </c>
      <c r="DE37" s="657"/>
      <c r="DF37" s="657"/>
      <c r="DG37" s="657"/>
      <c r="DH37" s="657"/>
      <c r="DI37" s="657"/>
      <c r="DJ37" s="657"/>
      <c r="DK37" s="658"/>
      <c r="DL37" s="634">
        <v>159656</v>
      </c>
      <c r="DM37" s="657"/>
      <c r="DN37" s="657"/>
      <c r="DO37" s="657"/>
      <c r="DP37" s="657"/>
      <c r="DQ37" s="657"/>
      <c r="DR37" s="657"/>
      <c r="DS37" s="657"/>
      <c r="DT37" s="657"/>
      <c r="DU37" s="657"/>
      <c r="DV37" s="658"/>
      <c r="DW37" s="630">
        <v>0.6</v>
      </c>
      <c r="DX37" s="655"/>
      <c r="DY37" s="655"/>
      <c r="DZ37" s="655"/>
      <c r="EA37" s="655"/>
      <c r="EB37" s="655"/>
      <c r="EC37" s="656"/>
    </row>
    <row r="38" spans="2:133" ht="11.25" customHeight="1">
      <c r="AQ38" s="704" t="s">
        <v>317</v>
      </c>
      <c r="AR38" s="705"/>
      <c r="AS38" s="705"/>
      <c r="AT38" s="705"/>
      <c r="AU38" s="705"/>
      <c r="AV38" s="705"/>
      <c r="AW38" s="705"/>
      <c r="AX38" s="705"/>
      <c r="AY38" s="706"/>
      <c r="AZ38" s="625">
        <v>340295</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20762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4432557</v>
      </c>
      <c r="CS38" s="626"/>
      <c r="CT38" s="626"/>
      <c r="CU38" s="626"/>
      <c r="CV38" s="626"/>
      <c r="CW38" s="626"/>
      <c r="CX38" s="626"/>
      <c r="CY38" s="627"/>
      <c r="CZ38" s="659">
        <v>9.8000000000000007</v>
      </c>
      <c r="DA38" s="660"/>
      <c r="DB38" s="660"/>
      <c r="DC38" s="661"/>
      <c r="DD38" s="634">
        <v>3899143</v>
      </c>
      <c r="DE38" s="626"/>
      <c r="DF38" s="626"/>
      <c r="DG38" s="626"/>
      <c r="DH38" s="626"/>
      <c r="DI38" s="626"/>
      <c r="DJ38" s="626"/>
      <c r="DK38" s="627"/>
      <c r="DL38" s="634">
        <v>3710876</v>
      </c>
      <c r="DM38" s="626"/>
      <c r="DN38" s="626"/>
      <c r="DO38" s="626"/>
      <c r="DP38" s="626"/>
      <c r="DQ38" s="626"/>
      <c r="DR38" s="626"/>
      <c r="DS38" s="626"/>
      <c r="DT38" s="626"/>
      <c r="DU38" s="626"/>
      <c r="DV38" s="627"/>
      <c r="DW38" s="630">
        <v>13.2</v>
      </c>
      <c r="DX38" s="655"/>
      <c r="DY38" s="655"/>
      <c r="DZ38" s="655"/>
      <c r="EA38" s="655"/>
      <c r="EB38" s="655"/>
      <c r="EC38" s="656"/>
    </row>
    <row r="39" spans="2:133" ht="11.25" customHeight="1">
      <c r="AQ39" s="704" t="s">
        <v>320</v>
      </c>
      <c r="AR39" s="705"/>
      <c r="AS39" s="705"/>
      <c r="AT39" s="705"/>
      <c r="AU39" s="705"/>
      <c r="AV39" s="705"/>
      <c r="AW39" s="705"/>
      <c r="AX39" s="705"/>
      <c r="AY39" s="706"/>
      <c r="AZ39" s="625">
        <v>27242</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1161293</v>
      </c>
      <c r="CS39" s="657"/>
      <c r="CT39" s="657"/>
      <c r="CU39" s="657"/>
      <c r="CV39" s="657"/>
      <c r="CW39" s="657"/>
      <c r="CX39" s="657"/>
      <c r="CY39" s="658"/>
      <c r="CZ39" s="659">
        <v>2.6</v>
      </c>
      <c r="DA39" s="660"/>
      <c r="DB39" s="660"/>
      <c r="DC39" s="661"/>
      <c r="DD39" s="634">
        <v>550172</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531555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432650</v>
      </c>
      <c r="CS40" s="626"/>
      <c r="CT40" s="626"/>
      <c r="CU40" s="626"/>
      <c r="CV40" s="626"/>
      <c r="CW40" s="626"/>
      <c r="CX40" s="626"/>
      <c r="CY40" s="627"/>
      <c r="CZ40" s="659">
        <v>1</v>
      </c>
      <c r="DA40" s="660"/>
      <c r="DB40" s="660"/>
      <c r="DC40" s="661"/>
      <c r="DD40" s="634">
        <v>15350</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2797867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6375569</v>
      </c>
      <c r="CS42" s="626"/>
      <c r="CT42" s="626"/>
      <c r="CU42" s="626"/>
      <c r="CV42" s="626"/>
      <c r="CW42" s="626"/>
      <c r="CX42" s="626"/>
      <c r="CY42" s="627"/>
      <c r="CZ42" s="659">
        <v>14.1</v>
      </c>
      <c r="DA42" s="708"/>
      <c r="DB42" s="708"/>
      <c r="DC42" s="709"/>
      <c r="DD42" s="634">
        <v>652655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93010</v>
      </c>
      <c r="CS43" s="657"/>
      <c r="CT43" s="657"/>
      <c r="CU43" s="657"/>
      <c r="CV43" s="657"/>
      <c r="CW43" s="657"/>
      <c r="CX43" s="657"/>
      <c r="CY43" s="658"/>
      <c r="CZ43" s="659">
        <v>0.2</v>
      </c>
      <c r="DA43" s="660"/>
      <c r="DB43" s="660"/>
      <c r="DC43" s="661"/>
      <c r="DD43" s="634">
        <v>91765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6223958</v>
      </c>
      <c r="CS44" s="626"/>
      <c r="CT44" s="626"/>
      <c r="CU44" s="626"/>
      <c r="CV44" s="626"/>
      <c r="CW44" s="626"/>
      <c r="CX44" s="626"/>
      <c r="CY44" s="627"/>
      <c r="CZ44" s="659">
        <v>13.8</v>
      </c>
      <c r="DA44" s="708"/>
      <c r="DB44" s="708"/>
      <c r="DC44" s="709"/>
      <c r="DD44" s="634">
        <v>628065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1281639</v>
      </c>
      <c r="CS45" s="657"/>
      <c r="CT45" s="657"/>
      <c r="CU45" s="657"/>
      <c r="CV45" s="657"/>
      <c r="CW45" s="657"/>
      <c r="CX45" s="657"/>
      <c r="CY45" s="658"/>
      <c r="CZ45" s="659">
        <v>2.8</v>
      </c>
      <c r="DA45" s="660"/>
      <c r="DB45" s="660"/>
      <c r="DC45" s="661"/>
      <c r="DD45" s="634">
        <v>93303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4779208</v>
      </c>
      <c r="CS46" s="626"/>
      <c r="CT46" s="626"/>
      <c r="CU46" s="626"/>
      <c r="CV46" s="626"/>
      <c r="CW46" s="626"/>
      <c r="CX46" s="626"/>
      <c r="CY46" s="627"/>
      <c r="CZ46" s="659">
        <v>10.6</v>
      </c>
      <c r="DA46" s="708"/>
      <c r="DB46" s="708"/>
      <c r="DC46" s="709"/>
      <c r="DD46" s="634">
        <v>502143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151611</v>
      </c>
      <c r="CS47" s="657"/>
      <c r="CT47" s="657"/>
      <c r="CU47" s="657"/>
      <c r="CV47" s="657"/>
      <c r="CW47" s="657"/>
      <c r="CX47" s="657"/>
      <c r="CY47" s="658"/>
      <c r="CZ47" s="659">
        <v>0.3</v>
      </c>
      <c r="DA47" s="660"/>
      <c r="DB47" s="660"/>
      <c r="DC47" s="661"/>
      <c r="DD47" s="634">
        <v>24590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45219231</v>
      </c>
      <c r="CS49" s="693"/>
      <c r="CT49" s="693"/>
      <c r="CU49" s="693"/>
      <c r="CV49" s="693"/>
      <c r="CW49" s="693"/>
      <c r="CX49" s="693"/>
      <c r="CY49" s="720"/>
      <c r="CZ49" s="721">
        <v>100</v>
      </c>
      <c r="DA49" s="722"/>
      <c r="DB49" s="722"/>
      <c r="DC49" s="723"/>
      <c r="DD49" s="724">
        <v>30443987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55" zoomScaleNormal="55" zoomScaleSheetLayoutView="70" workbookViewId="0">
      <selection activeCell="AF81" sqref="AF81:AJ8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46145</v>
      </c>
      <c r="R7" s="755"/>
      <c r="S7" s="755"/>
      <c r="T7" s="755"/>
      <c r="U7" s="755"/>
      <c r="V7" s="755">
        <v>45153</v>
      </c>
      <c r="W7" s="755"/>
      <c r="X7" s="755"/>
      <c r="Y7" s="755"/>
      <c r="Z7" s="755"/>
      <c r="AA7" s="755">
        <v>991</v>
      </c>
      <c r="AB7" s="755"/>
      <c r="AC7" s="755"/>
      <c r="AD7" s="755"/>
      <c r="AE7" s="756"/>
      <c r="AF7" s="757">
        <v>901</v>
      </c>
      <c r="AG7" s="758"/>
      <c r="AH7" s="758"/>
      <c r="AI7" s="758"/>
      <c r="AJ7" s="759"/>
      <c r="AK7" s="794">
        <v>449149</v>
      </c>
      <c r="AL7" s="795"/>
      <c r="AM7" s="795"/>
      <c r="AN7" s="795"/>
      <c r="AO7" s="795"/>
      <c r="AP7" s="795">
        <v>56026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573</v>
      </c>
      <c r="BT7" s="799"/>
      <c r="BU7" s="799"/>
      <c r="BV7" s="799"/>
      <c r="BW7" s="799"/>
      <c r="BX7" s="799"/>
      <c r="BY7" s="799"/>
      <c r="BZ7" s="799"/>
      <c r="CA7" s="799"/>
      <c r="CB7" s="799"/>
      <c r="CC7" s="799"/>
      <c r="CD7" s="799"/>
      <c r="CE7" s="799"/>
      <c r="CF7" s="799"/>
      <c r="CG7" s="800"/>
      <c r="CH7" s="791">
        <v>-5</v>
      </c>
      <c r="CI7" s="792"/>
      <c r="CJ7" s="792"/>
      <c r="CK7" s="792"/>
      <c r="CL7" s="793"/>
      <c r="CM7" s="791">
        <v>455</v>
      </c>
      <c r="CN7" s="792"/>
      <c r="CO7" s="792"/>
      <c r="CP7" s="792"/>
      <c r="CQ7" s="793"/>
      <c r="CR7" s="791">
        <v>100</v>
      </c>
      <c r="CS7" s="792"/>
      <c r="CT7" s="792"/>
      <c r="CU7" s="792"/>
      <c r="CV7" s="793"/>
      <c r="CW7" s="791">
        <v>18</v>
      </c>
      <c r="CX7" s="792"/>
      <c r="CY7" s="792"/>
      <c r="CZ7" s="792"/>
      <c r="DA7" s="793"/>
      <c r="DB7" s="791" t="s">
        <v>582</v>
      </c>
      <c r="DC7" s="792"/>
      <c r="DD7" s="792"/>
      <c r="DE7" s="792"/>
      <c r="DF7" s="793"/>
      <c r="DG7" s="791" t="s">
        <v>582</v>
      </c>
      <c r="DH7" s="792"/>
      <c r="DI7" s="792"/>
      <c r="DJ7" s="792"/>
      <c r="DK7" s="793"/>
      <c r="DL7" s="791" t="s">
        <v>582</v>
      </c>
      <c r="DM7" s="792"/>
      <c r="DN7" s="792"/>
      <c r="DO7" s="792"/>
      <c r="DP7" s="793"/>
      <c r="DQ7" s="791" t="s">
        <v>582</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23</v>
      </c>
      <c r="R8" s="779"/>
      <c r="S8" s="779"/>
      <c r="T8" s="779"/>
      <c r="U8" s="779"/>
      <c r="V8" s="779">
        <v>108</v>
      </c>
      <c r="W8" s="779"/>
      <c r="X8" s="779"/>
      <c r="Y8" s="779"/>
      <c r="Z8" s="779"/>
      <c r="AA8" s="779">
        <v>-85</v>
      </c>
      <c r="AB8" s="779"/>
      <c r="AC8" s="779"/>
      <c r="AD8" s="779"/>
      <c r="AE8" s="780"/>
      <c r="AF8" s="781">
        <v>-85</v>
      </c>
      <c r="AG8" s="782"/>
      <c r="AH8" s="782"/>
      <c r="AI8" s="782"/>
      <c r="AJ8" s="783"/>
      <c r="AK8" s="784" t="s">
        <v>570</v>
      </c>
      <c r="AL8" s="785"/>
      <c r="AM8" s="785"/>
      <c r="AN8" s="785"/>
      <c r="AO8" s="785"/>
      <c r="AP8" s="785">
        <v>26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574</v>
      </c>
      <c r="BT8" s="789"/>
      <c r="BU8" s="789"/>
      <c r="BV8" s="789"/>
      <c r="BW8" s="789"/>
      <c r="BX8" s="789"/>
      <c r="BY8" s="789"/>
      <c r="BZ8" s="789"/>
      <c r="CA8" s="789"/>
      <c r="CB8" s="789"/>
      <c r="CC8" s="789"/>
      <c r="CD8" s="789"/>
      <c r="CE8" s="789"/>
      <c r="CF8" s="789"/>
      <c r="CG8" s="790"/>
      <c r="CH8" s="801">
        <v>-10</v>
      </c>
      <c r="CI8" s="802"/>
      <c r="CJ8" s="802"/>
      <c r="CK8" s="802"/>
      <c r="CL8" s="803"/>
      <c r="CM8" s="801">
        <v>330</v>
      </c>
      <c r="CN8" s="802"/>
      <c r="CO8" s="802"/>
      <c r="CP8" s="802"/>
      <c r="CQ8" s="803"/>
      <c r="CR8" s="801">
        <v>204</v>
      </c>
      <c r="CS8" s="802"/>
      <c r="CT8" s="802"/>
      <c r="CU8" s="802"/>
      <c r="CV8" s="803"/>
      <c r="CW8" s="801" t="s">
        <v>575</v>
      </c>
      <c r="CX8" s="802"/>
      <c r="CY8" s="802"/>
      <c r="CZ8" s="802"/>
      <c r="DA8" s="803"/>
      <c r="DB8" s="801" t="s">
        <v>583</v>
      </c>
      <c r="DC8" s="802"/>
      <c r="DD8" s="802"/>
      <c r="DE8" s="802"/>
      <c r="DF8" s="803"/>
      <c r="DG8" s="801" t="s">
        <v>583</v>
      </c>
      <c r="DH8" s="802"/>
      <c r="DI8" s="802"/>
      <c r="DJ8" s="802"/>
      <c r="DK8" s="803"/>
      <c r="DL8" s="801" t="s">
        <v>583</v>
      </c>
      <c r="DM8" s="802"/>
      <c r="DN8" s="802"/>
      <c r="DO8" s="802"/>
      <c r="DP8" s="803"/>
      <c r="DQ8" s="801" t="s">
        <v>583</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13</v>
      </c>
      <c r="R9" s="779"/>
      <c r="S9" s="779"/>
      <c r="T9" s="779"/>
      <c r="U9" s="779"/>
      <c r="V9" s="779">
        <v>12</v>
      </c>
      <c r="W9" s="779"/>
      <c r="X9" s="779"/>
      <c r="Y9" s="779"/>
      <c r="Z9" s="779"/>
      <c r="AA9" s="779">
        <v>1</v>
      </c>
      <c r="AB9" s="779"/>
      <c r="AC9" s="779"/>
      <c r="AD9" s="779"/>
      <c r="AE9" s="780"/>
      <c r="AF9" s="781">
        <v>1</v>
      </c>
      <c r="AG9" s="782"/>
      <c r="AH9" s="782"/>
      <c r="AI9" s="782"/>
      <c r="AJ9" s="783"/>
      <c r="AK9" s="784" t="s">
        <v>570</v>
      </c>
      <c r="AL9" s="785"/>
      <c r="AM9" s="785"/>
      <c r="AN9" s="785"/>
      <c r="AO9" s="785"/>
      <c r="AP9" s="785" t="s">
        <v>570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576</v>
      </c>
      <c r="BS9" s="788" t="s">
        <v>577</v>
      </c>
      <c r="BT9" s="789"/>
      <c r="BU9" s="789"/>
      <c r="BV9" s="789"/>
      <c r="BW9" s="789"/>
      <c r="BX9" s="789"/>
      <c r="BY9" s="789"/>
      <c r="BZ9" s="789"/>
      <c r="CA9" s="789"/>
      <c r="CB9" s="789"/>
      <c r="CC9" s="789"/>
      <c r="CD9" s="789"/>
      <c r="CE9" s="789"/>
      <c r="CF9" s="789"/>
      <c r="CG9" s="790"/>
      <c r="CH9" s="801">
        <v>12</v>
      </c>
      <c r="CI9" s="802"/>
      <c r="CJ9" s="802"/>
      <c r="CK9" s="802"/>
      <c r="CL9" s="803"/>
      <c r="CM9" s="801">
        <v>153</v>
      </c>
      <c r="CN9" s="802"/>
      <c r="CO9" s="802"/>
      <c r="CP9" s="802"/>
      <c r="CQ9" s="803"/>
      <c r="CR9" s="801">
        <v>20</v>
      </c>
      <c r="CS9" s="802"/>
      <c r="CT9" s="802"/>
      <c r="CU9" s="802"/>
      <c r="CV9" s="803"/>
      <c r="CW9" s="801" t="s">
        <v>582</v>
      </c>
      <c r="CX9" s="802"/>
      <c r="CY9" s="802"/>
      <c r="CZ9" s="802"/>
      <c r="DA9" s="803"/>
      <c r="DB9" s="801" t="s">
        <v>583</v>
      </c>
      <c r="DC9" s="802"/>
      <c r="DD9" s="802"/>
      <c r="DE9" s="802"/>
      <c r="DF9" s="803"/>
      <c r="DG9" s="801" t="s">
        <v>583</v>
      </c>
      <c r="DH9" s="802"/>
      <c r="DI9" s="802"/>
      <c r="DJ9" s="802"/>
      <c r="DK9" s="803"/>
      <c r="DL9" s="801" t="s">
        <v>583</v>
      </c>
      <c r="DM9" s="802"/>
      <c r="DN9" s="802"/>
      <c r="DO9" s="802"/>
      <c r="DP9" s="803"/>
      <c r="DQ9" s="801" t="s">
        <v>584</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578</v>
      </c>
      <c r="BT10" s="789"/>
      <c r="BU10" s="789"/>
      <c r="BV10" s="789"/>
      <c r="BW10" s="789"/>
      <c r="BX10" s="789"/>
      <c r="BY10" s="789"/>
      <c r="BZ10" s="789"/>
      <c r="CA10" s="789"/>
      <c r="CB10" s="789"/>
      <c r="CC10" s="789"/>
      <c r="CD10" s="789"/>
      <c r="CE10" s="789"/>
      <c r="CF10" s="789"/>
      <c r="CG10" s="790"/>
      <c r="CH10" s="801">
        <v>0</v>
      </c>
      <c r="CI10" s="802"/>
      <c r="CJ10" s="802"/>
      <c r="CK10" s="802"/>
      <c r="CL10" s="803"/>
      <c r="CM10" s="801">
        <v>3</v>
      </c>
      <c r="CN10" s="802"/>
      <c r="CO10" s="802"/>
      <c r="CP10" s="802"/>
      <c r="CQ10" s="803"/>
      <c r="CR10" s="801">
        <v>1</v>
      </c>
      <c r="CS10" s="802"/>
      <c r="CT10" s="802"/>
      <c r="CU10" s="802"/>
      <c r="CV10" s="803"/>
      <c r="CW10" s="801" t="s">
        <v>575</v>
      </c>
      <c r="CX10" s="802"/>
      <c r="CY10" s="802"/>
      <c r="CZ10" s="802"/>
      <c r="DA10" s="803"/>
      <c r="DB10" s="801" t="s">
        <v>583</v>
      </c>
      <c r="DC10" s="802"/>
      <c r="DD10" s="802"/>
      <c r="DE10" s="802"/>
      <c r="DF10" s="803"/>
      <c r="DG10" s="801" t="s">
        <v>583</v>
      </c>
      <c r="DH10" s="802"/>
      <c r="DI10" s="802"/>
      <c r="DJ10" s="802"/>
      <c r="DK10" s="803"/>
      <c r="DL10" s="801" t="s">
        <v>583</v>
      </c>
      <c r="DM10" s="802"/>
      <c r="DN10" s="802"/>
      <c r="DO10" s="802"/>
      <c r="DP10" s="803"/>
      <c r="DQ10" s="801" t="s">
        <v>584</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579</v>
      </c>
      <c r="BT11" s="789"/>
      <c r="BU11" s="789"/>
      <c r="BV11" s="789"/>
      <c r="BW11" s="789"/>
      <c r="BX11" s="789"/>
      <c r="BY11" s="789"/>
      <c r="BZ11" s="789"/>
      <c r="CA11" s="789"/>
      <c r="CB11" s="789"/>
      <c r="CC11" s="789"/>
      <c r="CD11" s="789"/>
      <c r="CE11" s="789"/>
      <c r="CF11" s="789"/>
      <c r="CG11" s="790"/>
      <c r="CH11" s="801">
        <v>-3</v>
      </c>
      <c r="CI11" s="802"/>
      <c r="CJ11" s="802"/>
      <c r="CK11" s="802"/>
      <c r="CL11" s="803"/>
      <c r="CM11" s="801">
        <v>80</v>
      </c>
      <c r="CN11" s="802"/>
      <c r="CO11" s="802"/>
      <c r="CP11" s="802"/>
      <c r="CQ11" s="803"/>
      <c r="CR11" s="801">
        <v>80</v>
      </c>
      <c r="CS11" s="802"/>
      <c r="CT11" s="802"/>
      <c r="CU11" s="802"/>
      <c r="CV11" s="803"/>
      <c r="CW11" s="801">
        <v>3</v>
      </c>
      <c r="CX11" s="802"/>
      <c r="CY11" s="802"/>
      <c r="CZ11" s="802"/>
      <c r="DA11" s="803"/>
      <c r="DB11" s="801" t="s">
        <v>583</v>
      </c>
      <c r="DC11" s="802"/>
      <c r="DD11" s="802"/>
      <c r="DE11" s="802"/>
      <c r="DF11" s="803"/>
      <c r="DG11" s="801" t="s">
        <v>583</v>
      </c>
      <c r="DH11" s="802"/>
      <c r="DI11" s="802"/>
      <c r="DJ11" s="802"/>
      <c r="DK11" s="803"/>
      <c r="DL11" s="801" t="s">
        <v>583</v>
      </c>
      <c r="DM11" s="802"/>
      <c r="DN11" s="802"/>
      <c r="DO11" s="802"/>
      <c r="DP11" s="803"/>
      <c r="DQ11" s="801" t="s">
        <v>584</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580</v>
      </c>
      <c r="BT12" s="789"/>
      <c r="BU12" s="789"/>
      <c r="BV12" s="789"/>
      <c r="BW12" s="789"/>
      <c r="BX12" s="789"/>
      <c r="BY12" s="789"/>
      <c r="BZ12" s="789"/>
      <c r="CA12" s="789"/>
      <c r="CB12" s="789"/>
      <c r="CC12" s="789"/>
      <c r="CD12" s="789"/>
      <c r="CE12" s="789"/>
      <c r="CF12" s="789"/>
      <c r="CG12" s="790"/>
      <c r="CH12" s="801">
        <v>1</v>
      </c>
      <c r="CI12" s="802"/>
      <c r="CJ12" s="802"/>
      <c r="CK12" s="802"/>
      <c r="CL12" s="803"/>
      <c r="CM12" s="801">
        <v>15</v>
      </c>
      <c r="CN12" s="802"/>
      <c r="CO12" s="802"/>
      <c r="CP12" s="802"/>
      <c r="CQ12" s="803"/>
      <c r="CR12" s="801">
        <v>3</v>
      </c>
      <c r="CS12" s="802"/>
      <c r="CT12" s="802"/>
      <c r="CU12" s="802"/>
      <c r="CV12" s="803"/>
      <c r="CW12" s="801" t="s">
        <v>582</v>
      </c>
      <c r="CX12" s="802"/>
      <c r="CY12" s="802"/>
      <c r="CZ12" s="802"/>
      <c r="DA12" s="803"/>
      <c r="DB12" s="801" t="s">
        <v>583</v>
      </c>
      <c r="DC12" s="802"/>
      <c r="DD12" s="802"/>
      <c r="DE12" s="802"/>
      <c r="DF12" s="803"/>
      <c r="DG12" s="801" t="s">
        <v>583</v>
      </c>
      <c r="DH12" s="802"/>
      <c r="DI12" s="802"/>
      <c r="DJ12" s="802"/>
      <c r="DK12" s="803"/>
      <c r="DL12" s="801" t="s">
        <v>584</v>
      </c>
      <c r="DM12" s="802"/>
      <c r="DN12" s="802"/>
      <c r="DO12" s="802"/>
      <c r="DP12" s="803"/>
      <c r="DQ12" s="801" t="s">
        <v>583</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581</v>
      </c>
      <c r="BT13" s="789"/>
      <c r="BU13" s="789"/>
      <c r="BV13" s="789"/>
      <c r="BW13" s="789"/>
      <c r="BX13" s="789"/>
      <c r="BY13" s="789"/>
      <c r="BZ13" s="789"/>
      <c r="CA13" s="789"/>
      <c r="CB13" s="789"/>
      <c r="CC13" s="789"/>
      <c r="CD13" s="789"/>
      <c r="CE13" s="789"/>
      <c r="CF13" s="789"/>
      <c r="CG13" s="790"/>
      <c r="CH13" s="801">
        <v>-330</v>
      </c>
      <c r="CI13" s="802"/>
      <c r="CJ13" s="802"/>
      <c r="CK13" s="802"/>
      <c r="CL13" s="803"/>
      <c r="CM13" s="801">
        <v>65</v>
      </c>
      <c r="CN13" s="802"/>
      <c r="CO13" s="802"/>
      <c r="CP13" s="802"/>
      <c r="CQ13" s="803"/>
      <c r="CR13" s="801">
        <v>16</v>
      </c>
      <c r="CS13" s="802"/>
      <c r="CT13" s="802"/>
      <c r="CU13" s="802"/>
      <c r="CV13" s="803"/>
      <c r="CW13" s="801">
        <v>84</v>
      </c>
      <c r="CX13" s="802"/>
      <c r="CY13" s="802"/>
      <c r="CZ13" s="802"/>
      <c r="DA13" s="803"/>
      <c r="DB13" s="801" t="s">
        <v>583</v>
      </c>
      <c r="DC13" s="802"/>
      <c r="DD13" s="802"/>
      <c r="DE13" s="802"/>
      <c r="DF13" s="803"/>
      <c r="DG13" s="801" t="s">
        <v>583</v>
      </c>
      <c r="DH13" s="802"/>
      <c r="DI13" s="802"/>
      <c r="DJ13" s="802"/>
      <c r="DK13" s="803"/>
      <c r="DL13" s="801" t="s">
        <v>584</v>
      </c>
      <c r="DM13" s="802"/>
      <c r="DN13" s="802"/>
      <c r="DO13" s="802"/>
      <c r="DP13" s="803"/>
      <c r="DQ13" s="801" t="s">
        <v>583</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46088</v>
      </c>
      <c r="R23" s="814"/>
      <c r="S23" s="814"/>
      <c r="T23" s="814"/>
      <c r="U23" s="814"/>
      <c r="V23" s="814">
        <v>45182</v>
      </c>
      <c r="W23" s="814"/>
      <c r="X23" s="814"/>
      <c r="Y23" s="814"/>
      <c r="Z23" s="814"/>
      <c r="AA23" s="814">
        <v>907</v>
      </c>
      <c r="AB23" s="814"/>
      <c r="AC23" s="814"/>
      <c r="AD23" s="814"/>
      <c r="AE23" s="815"/>
      <c r="AF23" s="816">
        <v>816</v>
      </c>
      <c r="AG23" s="814"/>
      <c r="AH23" s="814"/>
      <c r="AI23" s="814"/>
      <c r="AJ23" s="817"/>
      <c r="AK23" s="818"/>
      <c r="AL23" s="819"/>
      <c r="AM23" s="819"/>
      <c r="AN23" s="819"/>
      <c r="AO23" s="819"/>
      <c r="AP23" s="814">
        <v>56052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11226</v>
      </c>
      <c r="R28" s="843"/>
      <c r="S28" s="843"/>
      <c r="T28" s="843"/>
      <c r="U28" s="843"/>
      <c r="V28" s="843">
        <v>11320</v>
      </c>
      <c r="W28" s="843"/>
      <c r="X28" s="843"/>
      <c r="Y28" s="843"/>
      <c r="Z28" s="843"/>
      <c r="AA28" s="843">
        <v>-95</v>
      </c>
      <c r="AB28" s="843"/>
      <c r="AC28" s="843"/>
      <c r="AD28" s="843"/>
      <c r="AE28" s="844"/>
      <c r="AF28" s="845">
        <v>-95</v>
      </c>
      <c r="AG28" s="843"/>
      <c r="AH28" s="843"/>
      <c r="AI28" s="843"/>
      <c r="AJ28" s="846"/>
      <c r="AK28" s="847">
        <v>531</v>
      </c>
      <c r="AL28" s="838"/>
      <c r="AM28" s="838"/>
      <c r="AN28" s="838"/>
      <c r="AO28" s="838"/>
      <c r="AP28" s="838">
        <v>10</v>
      </c>
      <c r="AQ28" s="838"/>
      <c r="AR28" s="838"/>
      <c r="AS28" s="838"/>
      <c r="AT28" s="838"/>
      <c r="AU28" s="838" t="s">
        <v>571</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10407</v>
      </c>
      <c r="R29" s="779"/>
      <c r="S29" s="779"/>
      <c r="T29" s="779"/>
      <c r="U29" s="779"/>
      <c r="V29" s="779">
        <v>9878</v>
      </c>
      <c r="W29" s="779"/>
      <c r="X29" s="779"/>
      <c r="Y29" s="779"/>
      <c r="Z29" s="779"/>
      <c r="AA29" s="779">
        <v>529</v>
      </c>
      <c r="AB29" s="779"/>
      <c r="AC29" s="779"/>
      <c r="AD29" s="779"/>
      <c r="AE29" s="780"/>
      <c r="AF29" s="781">
        <v>527</v>
      </c>
      <c r="AG29" s="782"/>
      <c r="AH29" s="782"/>
      <c r="AI29" s="782"/>
      <c r="AJ29" s="783"/>
      <c r="AK29" s="850">
        <v>1420</v>
      </c>
      <c r="AL29" s="851"/>
      <c r="AM29" s="851"/>
      <c r="AN29" s="851"/>
      <c r="AO29" s="851"/>
      <c r="AP29" s="851" t="s">
        <v>571</v>
      </c>
      <c r="AQ29" s="851"/>
      <c r="AR29" s="851"/>
      <c r="AS29" s="851"/>
      <c r="AT29" s="851"/>
      <c r="AU29" s="851" t="s">
        <v>571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1126</v>
      </c>
      <c r="R30" s="779"/>
      <c r="S30" s="779"/>
      <c r="T30" s="779"/>
      <c r="U30" s="779"/>
      <c r="V30" s="779">
        <v>1076</v>
      </c>
      <c r="W30" s="779"/>
      <c r="X30" s="779"/>
      <c r="Y30" s="779"/>
      <c r="Z30" s="779"/>
      <c r="AA30" s="779">
        <v>50</v>
      </c>
      <c r="AB30" s="779"/>
      <c r="AC30" s="779"/>
      <c r="AD30" s="779"/>
      <c r="AE30" s="780"/>
      <c r="AF30" s="781">
        <v>50</v>
      </c>
      <c r="AG30" s="782"/>
      <c r="AH30" s="782"/>
      <c r="AI30" s="782"/>
      <c r="AJ30" s="783"/>
      <c r="AK30" s="850">
        <v>353</v>
      </c>
      <c r="AL30" s="851"/>
      <c r="AM30" s="851"/>
      <c r="AN30" s="851"/>
      <c r="AO30" s="851"/>
      <c r="AP30" s="851" t="s">
        <v>571</v>
      </c>
      <c r="AQ30" s="851"/>
      <c r="AR30" s="851"/>
      <c r="AS30" s="851"/>
      <c r="AT30" s="851"/>
      <c r="AU30" s="851" t="s">
        <v>572</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38</v>
      </c>
      <c r="R31" s="779"/>
      <c r="S31" s="779"/>
      <c r="T31" s="779"/>
      <c r="U31" s="779"/>
      <c r="V31" s="779">
        <v>38</v>
      </c>
      <c r="W31" s="779"/>
      <c r="X31" s="779"/>
      <c r="Y31" s="779"/>
      <c r="Z31" s="779"/>
      <c r="AA31" s="779">
        <v>0</v>
      </c>
      <c r="AB31" s="779"/>
      <c r="AC31" s="779"/>
      <c r="AD31" s="779"/>
      <c r="AE31" s="780"/>
      <c r="AF31" s="781">
        <v>0</v>
      </c>
      <c r="AG31" s="782"/>
      <c r="AH31" s="782"/>
      <c r="AI31" s="782"/>
      <c r="AJ31" s="783"/>
      <c r="AK31" s="850" t="s">
        <v>571</v>
      </c>
      <c r="AL31" s="851"/>
      <c r="AM31" s="851"/>
      <c r="AN31" s="851"/>
      <c r="AO31" s="851"/>
      <c r="AP31" s="851" t="s">
        <v>571</v>
      </c>
      <c r="AQ31" s="851"/>
      <c r="AR31" s="851"/>
      <c r="AS31" s="851"/>
      <c r="AT31" s="851"/>
      <c r="AU31" s="851" t="s">
        <v>572</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4343</v>
      </c>
      <c r="R32" s="779"/>
      <c r="S32" s="779"/>
      <c r="T32" s="779"/>
      <c r="U32" s="779"/>
      <c r="V32" s="779">
        <v>4492</v>
      </c>
      <c r="W32" s="779"/>
      <c r="X32" s="779"/>
      <c r="Y32" s="779"/>
      <c r="Z32" s="779"/>
      <c r="AA32" s="779">
        <v>-149</v>
      </c>
      <c r="AB32" s="779"/>
      <c r="AC32" s="779"/>
      <c r="AD32" s="779"/>
      <c r="AE32" s="780"/>
      <c r="AF32" s="781">
        <v>216</v>
      </c>
      <c r="AG32" s="782"/>
      <c r="AH32" s="782"/>
      <c r="AI32" s="782"/>
      <c r="AJ32" s="783"/>
      <c r="AK32" s="850">
        <v>625</v>
      </c>
      <c r="AL32" s="851"/>
      <c r="AM32" s="851"/>
      <c r="AN32" s="851"/>
      <c r="AO32" s="851"/>
      <c r="AP32" s="851">
        <v>1434</v>
      </c>
      <c r="AQ32" s="851"/>
      <c r="AR32" s="851"/>
      <c r="AS32" s="851"/>
      <c r="AT32" s="851"/>
      <c r="AU32" s="851">
        <v>911</v>
      </c>
      <c r="AV32" s="851"/>
      <c r="AW32" s="851"/>
      <c r="AX32" s="851"/>
      <c r="AY32" s="851"/>
      <c r="AZ32" s="852"/>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3404</v>
      </c>
      <c r="R33" s="779"/>
      <c r="S33" s="779"/>
      <c r="T33" s="779"/>
      <c r="U33" s="779"/>
      <c r="V33" s="779">
        <v>2994</v>
      </c>
      <c r="W33" s="779"/>
      <c r="X33" s="779"/>
      <c r="Y33" s="779"/>
      <c r="Z33" s="779"/>
      <c r="AA33" s="779">
        <v>411</v>
      </c>
      <c r="AB33" s="779"/>
      <c r="AC33" s="779"/>
      <c r="AD33" s="779"/>
      <c r="AE33" s="780"/>
      <c r="AF33" s="781">
        <v>2945</v>
      </c>
      <c r="AG33" s="782"/>
      <c r="AH33" s="782"/>
      <c r="AI33" s="782"/>
      <c r="AJ33" s="783"/>
      <c r="AK33" s="850">
        <v>340</v>
      </c>
      <c r="AL33" s="851"/>
      <c r="AM33" s="851"/>
      <c r="AN33" s="851"/>
      <c r="AO33" s="851"/>
      <c r="AP33" s="851">
        <v>15203</v>
      </c>
      <c r="AQ33" s="851"/>
      <c r="AR33" s="851"/>
      <c r="AS33" s="851"/>
      <c r="AT33" s="851"/>
      <c r="AU33" s="851">
        <v>3269</v>
      </c>
      <c r="AV33" s="851"/>
      <c r="AW33" s="851"/>
      <c r="AX33" s="851"/>
      <c r="AY33" s="851"/>
      <c r="AZ33" s="852"/>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1381</v>
      </c>
      <c r="R34" s="779"/>
      <c r="S34" s="779"/>
      <c r="T34" s="779"/>
      <c r="U34" s="779"/>
      <c r="V34" s="779">
        <v>1315</v>
      </c>
      <c r="W34" s="779"/>
      <c r="X34" s="779"/>
      <c r="Y34" s="779"/>
      <c r="Z34" s="779"/>
      <c r="AA34" s="779">
        <v>66</v>
      </c>
      <c r="AB34" s="779"/>
      <c r="AC34" s="779"/>
      <c r="AD34" s="779"/>
      <c r="AE34" s="780"/>
      <c r="AF34" s="781">
        <v>66</v>
      </c>
      <c r="AG34" s="782"/>
      <c r="AH34" s="782"/>
      <c r="AI34" s="782"/>
      <c r="AJ34" s="783"/>
      <c r="AK34" s="850">
        <v>605</v>
      </c>
      <c r="AL34" s="851"/>
      <c r="AM34" s="851"/>
      <c r="AN34" s="851"/>
      <c r="AO34" s="851"/>
      <c r="AP34" s="851">
        <v>10133</v>
      </c>
      <c r="AQ34" s="851"/>
      <c r="AR34" s="851"/>
      <c r="AS34" s="851"/>
      <c r="AT34" s="851"/>
      <c r="AU34" s="851">
        <v>9900</v>
      </c>
      <c r="AV34" s="851"/>
      <c r="AW34" s="851"/>
      <c r="AX34" s="851"/>
      <c r="AY34" s="851"/>
      <c r="AZ34" s="852"/>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942</v>
      </c>
      <c r="R35" s="779"/>
      <c r="S35" s="779"/>
      <c r="T35" s="779"/>
      <c r="U35" s="779"/>
      <c r="V35" s="779">
        <v>812</v>
      </c>
      <c r="W35" s="779"/>
      <c r="X35" s="779"/>
      <c r="Y35" s="779"/>
      <c r="Z35" s="779"/>
      <c r="AA35" s="779">
        <v>130</v>
      </c>
      <c r="AB35" s="779"/>
      <c r="AC35" s="779"/>
      <c r="AD35" s="779"/>
      <c r="AE35" s="780"/>
      <c r="AF35" s="781">
        <v>130</v>
      </c>
      <c r="AG35" s="782"/>
      <c r="AH35" s="782"/>
      <c r="AI35" s="782"/>
      <c r="AJ35" s="783"/>
      <c r="AK35" s="850">
        <v>539</v>
      </c>
      <c r="AL35" s="851"/>
      <c r="AM35" s="851"/>
      <c r="AN35" s="851"/>
      <c r="AO35" s="851"/>
      <c r="AP35" s="851">
        <v>6118</v>
      </c>
      <c r="AQ35" s="851"/>
      <c r="AR35" s="851"/>
      <c r="AS35" s="851"/>
      <c r="AT35" s="851"/>
      <c r="AU35" s="851">
        <v>5524</v>
      </c>
      <c r="AV35" s="851"/>
      <c r="AW35" s="851"/>
      <c r="AX35" s="851"/>
      <c r="AY35" s="851"/>
      <c r="AZ35" s="852"/>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391</v>
      </c>
      <c r="C36" s="776"/>
      <c r="D36" s="776"/>
      <c r="E36" s="776"/>
      <c r="F36" s="776"/>
      <c r="G36" s="776"/>
      <c r="H36" s="776"/>
      <c r="I36" s="776"/>
      <c r="J36" s="776"/>
      <c r="K36" s="776"/>
      <c r="L36" s="776"/>
      <c r="M36" s="776"/>
      <c r="N36" s="776"/>
      <c r="O36" s="776"/>
      <c r="P36" s="777"/>
      <c r="Q36" s="778">
        <v>24</v>
      </c>
      <c r="R36" s="779"/>
      <c r="S36" s="779"/>
      <c r="T36" s="779"/>
      <c r="U36" s="779"/>
      <c r="V36" s="779">
        <v>22</v>
      </c>
      <c r="W36" s="779"/>
      <c r="X36" s="779"/>
      <c r="Y36" s="779"/>
      <c r="Z36" s="779"/>
      <c r="AA36" s="779">
        <v>2</v>
      </c>
      <c r="AB36" s="779"/>
      <c r="AC36" s="779"/>
      <c r="AD36" s="779"/>
      <c r="AE36" s="780"/>
      <c r="AF36" s="781">
        <v>2</v>
      </c>
      <c r="AG36" s="782"/>
      <c r="AH36" s="782"/>
      <c r="AI36" s="782"/>
      <c r="AJ36" s="783"/>
      <c r="AK36" s="850">
        <v>5</v>
      </c>
      <c r="AL36" s="851"/>
      <c r="AM36" s="851"/>
      <c r="AN36" s="851"/>
      <c r="AO36" s="851"/>
      <c r="AP36" s="851">
        <v>103</v>
      </c>
      <c r="AQ36" s="851"/>
      <c r="AR36" s="851"/>
      <c r="AS36" s="851"/>
      <c r="AT36" s="851"/>
      <c r="AU36" s="851">
        <v>59</v>
      </c>
      <c r="AV36" s="851"/>
      <c r="AW36" s="851"/>
      <c r="AX36" s="851"/>
      <c r="AY36" s="851"/>
      <c r="AZ36" s="852"/>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3843</v>
      </c>
      <c r="AG63" s="862"/>
      <c r="AH63" s="862"/>
      <c r="AI63" s="862"/>
      <c r="AJ63" s="863"/>
      <c r="AK63" s="864"/>
      <c r="AL63" s="859"/>
      <c r="AM63" s="859"/>
      <c r="AN63" s="859"/>
      <c r="AO63" s="859"/>
      <c r="AP63" s="862">
        <v>33001</v>
      </c>
      <c r="AQ63" s="862"/>
      <c r="AR63" s="862"/>
      <c r="AS63" s="862"/>
      <c r="AT63" s="862"/>
      <c r="AU63" s="862">
        <v>19663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548</v>
      </c>
      <c r="C68" s="890"/>
      <c r="D68" s="890"/>
      <c r="E68" s="890"/>
      <c r="F68" s="890"/>
      <c r="G68" s="890"/>
      <c r="H68" s="890"/>
      <c r="I68" s="890"/>
      <c r="J68" s="890"/>
      <c r="K68" s="890"/>
      <c r="L68" s="890"/>
      <c r="M68" s="890"/>
      <c r="N68" s="890"/>
      <c r="O68" s="890"/>
      <c r="P68" s="891"/>
      <c r="Q68" s="892">
        <v>22</v>
      </c>
      <c r="R68" s="886"/>
      <c r="S68" s="886"/>
      <c r="T68" s="886"/>
      <c r="U68" s="886"/>
      <c r="V68" s="886">
        <v>21</v>
      </c>
      <c r="W68" s="886"/>
      <c r="X68" s="886"/>
      <c r="Y68" s="886"/>
      <c r="Z68" s="886"/>
      <c r="AA68" s="886">
        <v>1</v>
      </c>
      <c r="AB68" s="886"/>
      <c r="AC68" s="886"/>
      <c r="AD68" s="886"/>
      <c r="AE68" s="886"/>
      <c r="AF68" s="886">
        <v>1</v>
      </c>
      <c r="AG68" s="886"/>
      <c r="AH68" s="886"/>
      <c r="AI68" s="886"/>
      <c r="AJ68" s="886"/>
      <c r="AK68" s="886" t="s">
        <v>546</v>
      </c>
      <c r="AL68" s="886"/>
      <c r="AM68" s="886"/>
      <c r="AN68" s="886"/>
      <c r="AO68" s="886"/>
      <c r="AP68" s="886" t="s">
        <v>547</v>
      </c>
      <c r="AQ68" s="886"/>
      <c r="AR68" s="886"/>
      <c r="AS68" s="886"/>
      <c r="AT68" s="886"/>
      <c r="AU68" s="886" t="s">
        <v>547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549</v>
      </c>
      <c r="C69" s="894"/>
      <c r="D69" s="894"/>
      <c r="E69" s="894"/>
      <c r="F69" s="894"/>
      <c r="G69" s="894"/>
      <c r="H69" s="894"/>
      <c r="I69" s="894"/>
      <c r="J69" s="894"/>
      <c r="K69" s="894"/>
      <c r="L69" s="894"/>
      <c r="M69" s="894"/>
      <c r="N69" s="894"/>
      <c r="O69" s="894"/>
      <c r="P69" s="895"/>
      <c r="Q69" s="896">
        <v>55</v>
      </c>
      <c r="R69" s="851"/>
      <c r="S69" s="851"/>
      <c r="T69" s="851"/>
      <c r="U69" s="851"/>
      <c r="V69" s="851">
        <v>55</v>
      </c>
      <c r="W69" s="851"/>
      <c r="X69" s="851"/>
      <c r="Y69" s="851"/>
      <c r="Z69" s="851"/>
      <c r="AA69" s="851">
        <v>1</v>
      </c>
      <c r="AB69" s="851"/>
      <c r="AC69" s="851"/>
      <c r="AD69" s="851"/>
      <c r="AE69" s="851"/>
      <c r="AF69" s="851">
        <v>1</v>
      </c>
      <c r="AG69" s="851"/>
      <c r="AH69" s="851"/>
      <c r="AI69" s="851"/>
      <c r="AJ69" s="851"/>
      <c r="AK69" s="851" t="s">
        <v>546</v>
      </c>
      <c r="AL69" s="851"/>
      <c r="AM69" s="851"/>
      <c r="AN69" s="851"/>
      <c r="AO69" s="851"/>
      <c r="AP69" s="851" t="s">
        <v>551</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550</v>
      </c>
      <c r="C70" s="894"/>
      <c r="D70" s="894"/>
      <c r="E70" s="894"/>
      <c r="F70" s="894"/>
      <c r="G70" s="894"/>
      <c r="H70" s="894"/>
      <c r="I70" s="894"/>
      <c r="J70" s="894"/>
      <c r="K70" s="894"/>
      <c r="L70" s="894"/>
      <c r="M70" s="894"/>
      <c r="N70" s="894"/>
      <c r="O70" s="894"/>
      <c r="P70" s="895"/>
      <c r="Q70" s="896">
        <v>189</v>
      </c>
      <c r="R70" s="851"/>
      <c r="S70" s="851"/>
      <c r="T70" s="851"/>
      <c r="U70" s="851"/>
      <c r="V70" s="851">
        <v>187</v>
      </c>
      <c r="W70" s="851"/>
      <c r="X70" s="851"/>
      <c r="Y70" s="851"/>
      <c r="Z70" s="851"/>
      <c r="AA70" s="851">
        <v>1</v>
      </c>
      <c r="AB70" s="851"/>
      <c r="AC70" s="851"/>
      <c r="AD70" s="851"/>
      <c r="AE70" s="851"/>
      <c r="AF70" s="851">
        <v>400</v>
      </c>
      <c r="AG70" s="851"/>
      <c r="AH70" s="851"/>
      <c r="AI70" s="851"/>
      <c r="AJ70" s="851"/>
      <c r="AK70" s="851" t="s">
        <v>553</v>
      </c>
      <c r="AL70" s="851"/>
      <c r="AM70" s="851"/>
      <c r="AN70" s="851"/>
      <c r="AO70" s="851"/>
      <c r="AP70" s="851" t="s">
        <v>554</v>
      </c>
      <c r="AQ70" s="851"/>
      <c r="AR70" s="851"/>
      <c r="AS70" s="851"/>
      <c r="AT70" s="851"/>
      <c r="AU70" s="851" t="s">
        <v>553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555</v>
      </c>
      <c r="C71" s="894"/>
      <c r="D71" s="894"/>
      <c r="E71" s="894"/>
      <c r="F71" s="894"/>
      <c r="G71" s="894"/>
      <c r="H71" s="894"/>
      <c r="I71" s="894"/>
      <c r="J71" s="894"/>
      <c r="K71" s="894"/>
      <c r="L71" s="894"/>
      <c r="M71" s="894"/>
      <c r="N71" s="894"/>
      <c r="O71" s="894"/>
      <c r="P71" s="895"/>
      <c r="Q71" s="896">
        <v>1847</v>
      </c>
      <c r="R71" s="851"/>
      <c r="S71" s="851"/>
      <c r="T71" s="851"/>
      <c r="U71" s="851"/>
      <c r="V71" s="851">
        <v>1809</v>
      </c>
      <c r="W71" s="851"/>
      <c r="X71" s="851"/>
      <c r="Y71" s="851"/>
      <c r="Z71" s="851"/>
      <c r="AA71" s="851">
        <v>38</v>
      </c>
      <c r="AB71" s="851"/>
      <c r="AC71" s="851"/>
      <c r="AD71" s="851"/>
      <c r="AE71" s="851"/>
      <c r="AF71" s="851">
        <v>38</v>
      </c>
      <c r="AG71" s="851"/>
      <c r="AH71" s="851"/>
      <c r="AI71" s="851"/>
      <c r="AJ71" s="851"/>
      <c r="AK71" s="851" t="s">
        <v>552</v>
      </c>
      <c r="AL71" s="851"/>
      <c r="AM71" s="851"/>
      <c r="AN71" s="851"/>
      <c r="AO71" s="851"/>
      <c r="AP71" s="851">
        <v>1497</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556</v>
      </c>
      <c r="C72" s="894"/>
      <c r="D72" s="894"/>
      <c r="E72" s="894"/>
      <c r="F72" s="894"/>
      <c r="G72" s="894"/>
      <c r="H72" s="894"/>
      <c r="I72" s="894"/>
      <c r="J72" s="894"/>
      <c r="K72" s="894"/>
      <c r="L72" s="894"/>
      <c r="M72" s="894"/>
      <c r="N72" s="894"/>
      <c r="O72" s="894"/>
      <c r="P72" s="895"/>
      <c r="Q72" s="896">
        <v>289</v>
      </c>
      <c r="R72" s="851"/>
      <c r="S72" s="851"/>
      <c r="T72" s="851"/>
      <c r="U72" s="851"/>
      <c r="V72" s="851">
        <v>274</v>
      </c>
      <c r="W72" s="851"/>
      <c r="X72" s="851"/>
      <c r="Y72" s="851"/>
      <c r="Z72" s="851"/>
      <c r="AA72" s="851">
        <v>15</v>
      </c>
      <c r="AB72" s="851"/>
      <c r="AC72" s="851"/>
      <c r="AD72" s="851"/>
      <c r="AE72" s="851"/>
      <c r="AF72" s="851">
        <v>15</v>
      </c>
      <c r="AG72" s="851"/>
      <c r="AH72" s="851"/>
      <c r="AI72" s="851"/>
      <c r="AJ72" s="851"/>
      <c r="AK72" s="851">
        <v>85</v>
      </c>
      <c r="AL72" s="851"/>
      <c r="AM72" s="851"/>
      <c r="AN72" s="851"/>
      <c r="AO72" s="851"/>
      <c r="AP72" s="851" t="s">
        <v>546</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557</v>
      </c>
      <c r="C73" s="894"/>
      <c r="D73" s="894"/>
      <c r="E73" s="894"/>
      <c r="F73" s="894"/>
      <c r="G73" s="894"/>
      <c r="H73" s="894"/>
      <c r="I73" s="894"/>
      <c r="J73" s="894"/>
      <c r="K73" s="894"/>
      <c r="L73" s="894"/>
      <c r="M73" s="894"/>
      <c r="N73" s="894"/>
      <c r="O73" s="894"/>
      <c r="P73" s="895"/>
      <c r="Q73" s="896">
        <v>65</v>
      </c>
      <c r="R73" s="851"/>
      <c r="S73" s="851"/>
      <c r="T73" s="851"/>
      <c r="U73" s="851"/>
      <c r="V73" s="851">
        <v>64</v>
      </c>
      <c r="W73" s="851"/>
      <c r="X73" s="851"/>
      <c r="Y73" s="851"/>
      <c r="Z73" s="851"/>
      <c r="AA73" s="851">
        <v>1</v>
      </c>
      <c r="AB73" s="851"/>
      <c r="AC73" s="851"/>
      <c r="AD73" s="851"/>
      <c r="AE73" s="851"/>
      <c r="AF73" s="851">
        <v>1</v>
      </c>
      <c r="AG73" s="851"/>
      <c r="AH73" s="851"/>
      <c r="AI73" s="851"/>
      <c r="AJ73" s="851"/>
      <c r="AK73" s="851" t="s">
        <v>553</v>
      </c>
      <c r="AL73" s="851"/>
      <c r="AM73" s="851"/>
      <c r="AN73" s="851"/>
      <c r="AO73" s="851"/>
      <c r="AP73" s="851" t="s">
        <v>558</v>
      </c>
      <c r="AQ73" s="851"/>
      <c r="AR73" s="851"/>
      <c r="AS73" s="851"/>
      <c r="AT73" s="851"/>
      <c r="AU73" s="851" t="s">
        <v>553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559</v>
      </c>
      <c r="C74" s="894"/>
      <c r="D74" s="894"/>
      <c r="E74" s="894"/>
      <c r="F74" s="894"/>
      <c r="G74" s="894"/>
      <c r="H74" s="894"/>
      <c r="I74" s="894"/>
      <c r="J74" s="894"/>
      <c r="K74" s="894"/>
      <c r="L74" s="894"/>
      <c r="M74" s="894"/>
      <c r="N74" s="894"/>
      <c r="O74" s="894"/>
      <c r="P74" s="895"/>
      <c r="Q74" s="896">
        <v>55</v>
      </c>
      <c r="R74" s="851"/>
      <c r="S74" s="851"/>
      <c r="T74" s="851"/>
      <c r="U74" s="851"/>
      <c r="V74" s="851">
        <v>55</v>
      </c>
      <c r="W74" s="851"/>
      <c r="X74" s="851"/>
      <c r="Y74" s="851"/>
      <c r="Z74" s="851"/>
      <c r="AA74" s="851">
        <v>0</v>
      </c>
      <c r="AB74" s="851"/>
      <c r="AC74" s="851"/>
      <c r="AD74" s="851"/>
      <c r="AE74" s="851"/>
      <c r="AF74" s="851">
        <v>0</v>
      </c>
      <c r="AG74" s="851"/>
      <c r="AH74" s="851"/>
      <c r="AI74" s="851"/>
      <c r="AJ74" s="851"/>
      <c r="AK74" s="851" t="s">
        <v>553</v>
      </c>
      <c r="AL74" s="851"/>
      <c r="AM74" s="851"/>
      <c r="AN74" s="851"/>
      <c r="AO74" s="851"/>
      <c r="AP74" s="851" t="s">
        <v>553</v>
      </c>
      <c r="AQ74" s="851"/>
      <c r="AR74" s="851"/>
      <c r="AS74" s="851"/>
      <c r="AT74" s="851"/>
      <c r="AU74" s="851" t="s">
        <v>547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560</v>
      </c>
      <c r="C75" s="894"/>
      <c r="D75" s="894"/>
      <c r="E75" s="894"/>
      <c r="F75" s="894"/>
      <c r="G75" s="894"/>
      <c r="H75" s="894"/>
      <c r="I75" s="894"/>
      <c r="J75" s="894"/>
      <c r="K75" s="894"/>
      <c r="L75" s="894"/>
      <c r="M75" s="894"/>
      <c r="N75" s="894"/>
      <c r="O75" s="894"/>
      <c r="P75" s="895"/>
      <c r="Q75" s="899">
        <v>6</v>
      </c>
      <c r="R75" s="900"/>
      <c r="S75" s="900"/>
      <c r="T75" s="900"/>
      <c r="U75" s="850"/>
      <c r="V75" s="901">
        <v>5</v>
      </c>
      <c r="W75" s="900"/>
      <c r="X75" s="900"/>
      <c r="Y75" s="900"/>
      <c r="Z75" s="850"/>
      <c r="AA75" s="901">
        <v>1</v>
      </c>
      <c r="AB75" s="900"/>
      <c r="AC75" s="900"/>
      <c r="AD75" s="900"/>
      <c r="AE75" s="850"/>
      <c r="AF75" s="901">
        <v>1</v>
      </c>
      <c r="AG75" s="900"/>
      <c r="AH75" s="900"/>
      <c r="AI75" s="900"/>
      <c r="AJ75" s="850"/>
      <c r="AK75" s="901" t="s">
        <v>553</v>
      </c>
      <c r="AL75" s="900"/>
      <c r="AM75" s="900"/>
      <c r="AN75" s="900"/>
      <c r="AO75" s="850"/>
      <c r="AP75" s="901" t="s">
        <v>553</v>
      </c>
      <c r="AQ75" s="900"/>
      <c r="AR75" s="900"/>
      <c r="AS75" s="900"/>
      <c r="AT75" s="850"/>
      <c r="AU75" s="901" t="s">
        <v>553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561</v>
      </c>
      <c r="C76" s="894"/>
      <c r="D76" s="894"/>
      <c r="E76" s="894"/>
      <c r="F76" s="894"/>
      <c r="G76" s="894"/>
      <c r="H76" s="894"/>
      <c r="I76" s="894"/>
      <c r="J76" s="894"/>
      <c r="K76" s="894"/>
      <c r="L76" s="894"/>
      <c r="M76" s="894"/>
      <c r="N76" s="894"/>
      <c r="O76" s="894"/>
      <c r="P76" s="895"/>
      <c r="Q76" s="899">
        <v>7100</v>
      </c>
      <c r="R76" s="900"/>
      <c r="S76" s="900"/>
      <c r="T76" s="900"/>
      <c r="U76" s="850"/>
      <c r="V76" s="901">
        <v>7097</v>
      </c>
      <c r="W76" s="900"/>
      <c r="X76" s="900"/>
      <c r="Y76" s="900"/>
      <c r="Z76" s="850"/>
      <c r="AA76" s="901">
        <v>3</v>
      </c>
      <c r="AB76" s="900"/>
      <c r="AC76" s="900"/>
      <c r="AD76" s="900"/>
      <c r="AE76" s="850"/>
      <c r="AF76" s="901">
        <v>3</v>
      </c>
      <c r="AG76" s="900"/>
      <c r="AH76" s="900"/>
      <c r="AI76" s="900"/>
      <c r="AJ76" s="850"/>
      <c r="AK76" s="901">
        <v>17</v>
      </c>
      <c r="AL76" s="900"/>
      <c r="AM76" s="900"/>
      <c r="AN76" s="900"/>
      <c r="AO76" s="850"/>
      <c r="AP76" s="901" t="s">
        <v>553</v>
      </c>
      <c r="AQ76" s="900"/>
      <c r="AR76" s="900"/>
      <c r="AS76" s="900"/>
      <c r="AT76" s="850"/>
      <c r="AU76" s="901" t="s">
        <v>553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562</v>
      </c>
      <c r="C77" s="894"/>
      <c r="D77" s="894"/>
      <c r="E77" s="894"/>
      <c r="F77" s="894"/>
      <c r="G77" s="894"/>
      <c r="H77" s="894"/>
      <c r="I77" s="894"/>
      <c r="J77" s="894"/>
      <c r="K77" s="894"/>
      <c r="L77" s="894"/>
      <c r="M77" s="894"/>
      <c r="N77" s="894"/>
      <c r="O77" s="894"/>
      <c r="P77" s="895"/>
      <c r="Q77" s="899">
        <v>267</v>
      </c>
      <c r="R77" s="900"/>
      <c r="S77" s="900"/>
      <c r="T77" s="900"/>
      <c r="U77" s="850"/>
      <c r="V77" s="901">
        <v>252</v>
      </c>
      <c r="W77" s="900"/>
      <c r="X77" s="900"/>
      <c r="Y77" s="900"/>
      <c r="Z77" s="850"/>
      <c r="AA77" s="901">
        <v>15</v>
      </c>
      <c r="AB77" s="900"/>
      <c r="AC77" s="900"/>
      <c r="AD77" s="900"/>
      <c r="AE77" s="850"/>
      <c r="AF77" s="901">
        <v>15</v>
      </c>
      <c r="AG77" s="900"/>
      <c r="AH77" s="900"/>
      <c r="AI77" s="900"/>
      <c r="AJ77" s="850"/>
      <c r="AK77" s="901" t="s">
        <v>552</v>
      </c>
      <c r="AL77" s="900"/>
      <c r="AM77" s="900"/>
      <c r="AN77" s="900"/>
      <c r="AO77" s="850"/>
      <c r="AP77" s="901">
        <v>1584</v>
      </c>
      <c r="AQ77" s="900"/>
      <c r="AR77" s="900"/>
      <c r="AS77" s="900"/>
      <c r="AT77" s="850"/>
      <c r="AU77" s="901">
        <v>63</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563</v>
      </c>
      <c r="C78" s="894"/>
      <c r="D78" s="894"/>
      <c r="E78" s="894"/>
      <c r="F78" s="894"/>
      <c r="G78" s="894"/>
      <c r="H78" s="894"/>
      <c r="I78" s="894"/>
      <c r="J78" s="894"/>
      <c r="K78" s="894"/>
      <c r="L78" s="894"/>
      <c r="M78" s="894"/>
      <c r="N78" s="894"/>
      <c r="O78" s="894"/>
      <c r="P78" s="895"/>
      <c r="Q78" s="896">
        <v>4</v>
      </c>
      <c r="R78" s="851"/>
      <c r="S78" s="851"/>
      <c r="T78" s="851"/>
      <c r="U78" s="851"/>
      <c r="V78" s="851">
        <v>2</v>
      </c>
      <c r="W78" s="851"/>
      <c r="X78" s="851"/>
      <c r="Y78" s="851"/>
      <c r="Z78" s="851"/>
      <c r="AA78" s="851">
        <v>2</v>
      </c>
      <c r="AB78" s="851"/>
      <c r="AC78" s="851"/>
      <c r="AD78" s="851"/>
      <c r="AE78" s="851"/>
      <c r="AF78" s="851">
        <v>2</v>
      </c>
      <c r="AG78" s="851"/>
      <c r="AH78" s="851"/>
      <c r="AI78" s="851"/>
      <c r="AJ78" s="851"/>
      <c r="AK78" s="851">
        <v>0</v>
      </c>
      <c r="AL78" s="851"/>
      <c r="AM78" s="851"/>
      <c r="AN78" s="851"/>
      <c r="AO78" s="851"/>
      <c r="AP78" s="851" t="s">
        <v>552</v>
      </c>
      <c r="AQ78" s="851"/>
      <c r="AR78" s="851"/>
      <c r="AS78" s="851"/>
      <c r="AT78" s="851"/>
      <c r="AU78" s="851" t="s">
        <v>552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564</v>
      </c>
      <c r="C79" s="894"/>
      <c r="D79" s="894"/>
      <c r="E79" s="894"/>
      <c r="F79" s="894"/>
      <c r="G79" s="894"/>
      <c r="H79" s="894"/>
      <c r="I79" s="894"/>
      <c r="J79" s="894"/>
      <c r="K79" s="894"/>
      <c r="L79" s="894"/>
      <c r="M79" s="894"/>
      <c r="N79" s="894"/>
      <c r="O79" s="894"/>
      <c r="P79" s="895"/>
      <c r="Q79" s="896">
        <v>251</v>
      </c>
      <c r="R79" s="851"/>
      <c r="S79" s="851"/>
      <c r="T79" s="851"/>
      <c r="U79" s="851"/>
      <c r="V79" s="851">
        <v>148</v>
      </c>
      <c r="W79" s="851"/>
      <c r="X79" s="851"/>
      <c r="Y79" s="851"/>
      <c r="Z79" s="851"/>
      <c r="AA79" s="851">
        <v>103</v>
      </c>
      <c r="AB79" s="851"/>
      <c r="AC79" s="851"/>
      <c r="AD79" s="851"/>
      <c r="AE79" s="851"/>
      <c r="AF79" s="851">
        <v>103</v>
      </c>
      <c r="AG79" s="851"/>
      <c r="AH79" s="851"/>
      <c r="AI79" s="851"/>
      <c r="AJ79" s="851"/>
      <c r="AK79" s="851" t="s">
        <v>553</v>
      </c>
      <c r="AL79" s="851"/>
      <c r="AM79" s="851"/>
      <c r="AN79" s="851"/>
      <c r="AO79" s="851"/>
      <c r="AP79" s="851" t="s">
        <v>566</v>
      </c>
      <c r="AQ79" s="851"/>
      <c r="AR79" s="851"/>
      <c r="AS79" s="851"/>
      <c r="AT79" s="851"/>
      <c r="AU79" s="851" t="s">
        <v>553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565</v>
      </c>
      <c r="C80" s="894"/>
      <c r="D80" s="894"/>
      <c r="E80" s="894"/>
      <c r="F80" s="894"/>
      <c r="G80" s="894"/>
      <c r="H80" s="894"/>
      <c r="I80" s="894"/>
      <c r="J80" s="894"/>
      <c r="K80" s="894"/>
      <c r="L80" s="894"/>
      <c r="M80" s="894"/>
      <c r="N80" s="894"/>
      <c r="O80" s="894"/>
      <c r="P80" s="895"/>
      <c r="Q80" s="896">
        <v>52</v>
      </c>
      <c r="R80" s="851"/>
      <c r="S80" s="851"/>
      <c r="T80" s="851"/>
      <c r="U80" s="851"/>
      <c r="V80" s="851">
        <v>36</v>
      </c>
      <c r="W80" s="851"/>
      <c r="X80" s="851"/>
      <c r="Y80" s="851"/>
      <c r="Z80" s="851"/>
      <c r="AA80" s="851">
        <v>16</v>
      </c>
      <c r="AB80" s="851"/>
      <c r="AC80" s="851"/>
      <c r="AD80" s="851"/>
      <c r="AE80" s="851"/>
      <c r="AF80" s="851">
        <v>16</v>
      </c>
      <c r="AG80" s="851"/>
      <c r="AH80" s="851"/>
      <c r="AI80" s="851"/>
      <c r="AJ80" s="851"/>
      <c r="AK80" s="851" t="s">
        <v>547</v>
      </c>
      <c r="AL80" s="851"/>
      <c r="AM80" s="851"/>
      <c r="AN80" s="851"/>
      <c r="AO80" s="851"/>
      <c r="AP80" s="851" t="s">
        <v>567</v>
      </c>
      <c r="AQ80" s="851"/>
      <c r="AR80" s="851"/>
      <c r="AS80" s="851"/>
      <c r="AT80" s="851"/>
      <c r="AU80" s="851" t="s">
        <v>553</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568</v>
      </c>
      <c r="C81" s="894"/>
      <c r="D81" s="894"/>
      <c r="E81" s="894"/>
      <c r="F81" s="894"/>
      <c r="G81" s="894"/>
      <c r="H81" s="894"/>
      <c r="I81" s="894"/>
      <c r="J81" s="894"/>
      <c r="K81" s="894"/>
      <c r="L81" s="894"/>
      <c r="M81" s="894"/>
      <c r="N81" s="894"/>
      <c r="O81" s="894"/>
      <c r="P81" s="895"/>
      <c r="Q81" s="896">
        <v>183</v>
      </c>
      <c r="R81" s="851"/>
      <c r="S81" s="851"/>
      <c r="T81" s="851"/>
      <c r="U81" s="851"/>
      <c r="V81" s="851">
        <v>177</v>
      </c>
      <c r="W81" s="851"/>
      <c r="X81" s="851"/>
      <c r="Y81" s="851"/>
      <c r="Z81" s="851"/>
      <c r="AA81" s="851">
        <v>6</v>
      </c>
      <c r="AB81" s="851"/>
      <c r="AC81" s="851"/>
      <c r="AD81" s="851"/>
      <c r="AE81" s="851"/>
      <c r="AF81" s="851">
        <v>6</v>
      </c>
      <c r="AG81" s="851"/>
      <c r="AH81" s="851"/>
      <c r="AI81" s="851"/>
      <c r="AJ81" s="851"/>
      <c r="AK81" s="851" t="s">
        <v>553</v>
      </c>
      <c r="AL81" s="851"/>
      <c r="AM81" s="851"/>
      <c r="AN81" s="851"/>
      <c r="AO81" s="851"/>
      <c r="AP81" s="851" t="s">
        <v>567</v>
      </c>
      <c r="AQ81" s="851"/>
      <c r="AR81" s="851"/>
      <c r="AS81" s="851"/>
      <c r="AT81" s="851"/>
      <c r="AU81" s="851" t="s">
        <v>553</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569</v>
      </c>
      <c r="C82" s="894"/>
      <c r="D82" s="894"/>
      <c r="E82" s="894"/>
      <c r="F82" s="894"/>
      <c r="G82" s="894"/>
      <c r="H82" s="894"/>
      <c r="I82" s="894"/>
      <c r="J82" s="894"/>
      <c r="K82" s="894"/>
      <c r="L82" s="894"/>
      <c r="M82" s="894"/>
      <c r="N82" s="894"/>
      <c r="O82" s="894"/>
      <c r="P82" s="895"/>
      <c r="Q82" s="896">
        <v>209764</v>
      </c>
      <c r="R82" s="851"/>
      <c r="S82" s="851"/>
      <c r="T82" s="851"/>
      <c r="U82" s="851"/>
      <c r="V82" s="851">
        <v>201413</v>
      </c>
      <c r="W82" s="851"/>
      <c r="X82" s="851"/>
      <c r="Y82" s="851"/>
      <c r="Z82" s="851"/>
      <c r="AA82" s="851">
        <v>8351</v>
      </c>
      <c r="AB82" s="851"/>
      <c r="AC82" s="851"/>
      <c r="AD82" s="851"/>
      <c r="AE82" s="851"/>
      <c r="AF82" s="851">
        <v>8351</v>
      </c>
      <c r="AG82" s="851"/>
      <c r="AH82" s="851"/>
      <c r="AI82" s="851"/>
      <c r="AJ82" s="851"/>
      <c r="AK82" s="851" t="s">
        <v>553</v>
      </c>
      <c r="AL82" s="851"/>
      <c r="AM82" s="851"/>
      <c r="AN82" s="851"/>
      <c r="AO82" s="851"/>
      <c r="AP82" s="851" t="s">
        <v>554</v>
      </c>
      <c r="AQ82" s="851"/>
      <c r="AR82" s="851"/>
      <c r="AS82" s="851"/>
      <c r="AT82" s="851"/>
      <c r="AU82" s="851" t="s">
        <v>553</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8952</v>
      </c>
      <c r="AG88" s="862"/>
      <c r="AH88" s="862"/>
      <c r="AI88" s="862"/>
      <c r="AJ88" s="862"/>
      <c r="AK88" s="859"/>
      <c r="AL88" s="859"/>
      <c r="AM88" s="859"/>
      <c r="AN88" s="859"/>
      <c r="AO88" s="859"/>
      <c r="AP88" s="862">
        <v>3082</v>
      </c>
      <c r="AQ88" s="862"/>
      <c r="AR88" s="862"/>
      <c r="AS88" s="862"/>
      <c r="AT88" s="862"/>
      <c r="AU88" s="862">
        <v>63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424</v>
      </c>
      <c r="CS102" s="870"/>
      <c r="CT102" s="870"/>
      <c r="CU102" s="870"/>
      <c r="CV102" s="913"/>
      <c r="CW102" s="912">
        <v>105</v>
      </c>
      <c r="CX102" s="870"/>
      <c r="CY102" s="870"/>
      <c r="CZ102" s="870"/>
      <c r="DA102" s="913"/>
      <c r="DB102" s="912" t="s">
        <v>583</v>
      </c>
      <c r="DC102" s="870"/>
      <c r="DD102" s="870"/>
      <c r="DE102" s="870"/>
      <c r="DF102" s="913"/>
      <c r="DG102" s="912" t="s">
        <v>583</v>
      </c>
      <c r="DH102" s="870"/>
      <c r="DI102" s="870"/>
      <c r="DJ102" s="870"/>
      <c r="DK102" s="913"/>
      <c r="DL102" s="912" t="s">
        <v>584</v>
      </c>
      <c r="DM102" s="870"/>
      <c r="DN102" s="870"/>
      <c r="DO102" s="870"/>
      <c r="DP102" s="913"/>
      <c r="DQ102" s="912" t="s">
        <v>583</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287</v>
      </c>
      <c r="AG109" s="915"/>
      <c r="AH109" s="915"/>
      <c r="AI109" s="915"/>
      <c r="AJ109" s="916"/>
      <c r="AK109" s="914" t="s">
        <v>286</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287</v>
      </c>
      <c r="BW109" s="915"/>
      <c r="BX109" s="915"/>
      <c r="BY109" s="915"/>
      <c r="BZ109" s="916"/>
      <c r="CA109" s="914" t="s">
        <v>286</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287</v>
      </c>
      <c r="DM109" s="915"/>
      <c r="DN109" s="915"/>
      <c r="DO109" s="915"/>
      <c r="DP109" s="916"/>
      <c r="DQ109" s="914" t="s">
        <v>286</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6657724</v>
      </c>
      <c r="AB110" s="922"/>
      <c r="AC110" s="922"/>
      <c r="AD110" s="922"/>
      <c r="AE110" s="923"/>
      <c r="AF110" s="924">
        <v>6508536</v>
      </c>
      <c r="AG110" s="922"/>
      <c r="AH110" s="922"/>
      <c r="AI110" s="922"/>
      <c r="AJ110" s="923"/>
      <c r="AK110" s="924">
        <v>6666501</v>
      </c>
      <c r="AL110" s="922"/>
      <c r="AM110" s="922"/>
      <c r="AN110" s="922"/>
      <c r="AO110" s="923"/>
      <c r="AP110" s="925">
        <v>29.2</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56275376</v>
      </c>
      <c r="BR110" s="957"/>
      <c r="BS110" s="957"/>
      <c r="BT110" s="957"/>
      <c r="BU110" s="957"/>
      <c r="BV110" s="957">
        <v>55341985</v>
      </c>
      <c r="BW110" s="957"/>
      <c r="BX110" s="957"/>
      <c r="BY110" s="957"/>
      <c r="BZ110" s="957"/>
      <c r="CA110" s="957">
        <v>56052317</v>
      </c>
      <c r="CB110" s="957"/>
      <c r="CC110" s="957"/>
      <c r="CD110" s="957"/>
      <c r="CE110" s="957"/>
      <c r="CF110" s="971">
        <v>245.3</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3112176</v>
      </c>
      <c r="BR111" s="950"/>
      <c r="BS111" s="950"/>
      <c r="BT111" s="950"/>
      <c r="BU111" s="950"/>
      <c r="BV111" s="950">
        <v>3022875</v>
      </c>
      <c r="BW111" s="950"/>
      <c r="BX111" s="950"/>
      <c r="BY111" s="950"/>
      <c r="BZ111" s="950"/>
      <c r="CA111" s="950">
        <v>2964335</v>
      </c>
      <c r="CB111" s="950"/>
      <c r="CC111" s="950"/>
      <c r="CD111" s="950"/>
      <c r="CE111" s="950"/>
      <c r="CF111" s="944">
        <v>13</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135775</v>
      </c>
      <c r="DH111" s="950"/>
      <c r="DI111" s="950"/>
      <c r="DJ111" s="950"/>
      <c r="DK111" s="950"/>
      <c r="DL111" s="950">
        <v>116378</v>
      </c>
      <c r="DM111" s="950"/>
      <c r="DN111" s="950"/>
      <c r="DO111" s="950"/>
      <c r="DP111" s="950"/>
      <c r="DQ111" s="950">
        <v>96981</v>
      </c>
      <c r="DR111" s="950"/>
      <c r="DS111" s="950"/>
      <c r="DT111" s="950"/>
      <c r="DU111" s="950"/>
      <c r="DV111" s="951">
        <v>0.4</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22175549</v>
      </c>
      <c r="BR112" s="950"/>
      <c r="BS112" s="950"/>
      <c r="BT112" s="950"/>
      <c r="BU112" s="950"/>
      <c r="BV112" s="950">
        <v>21224514</v>
      </c>
      <c r="BW112" s="950"/>
      <c r="BX112" s="950"/>
      <c r="BY112" s="950"/>
      <c r="BZ112" s="950"/>
      <c r="CA112" s="950">
        <v>19662918</v>
      </c>
      <c r="CB112" s="950"/>
      <c r="CC112" s="950"/>
      <c r="CD112" s="950"/>
      <c r="CE112" s="950"/>
      <c r="CF112" s="944">
        <v>86.1</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1539271</v>
      </c>
      <c r="AB113" s="964"/>
      <c r="AC113" s="964"/>
      <c r="AD113" s="964"/>
      <c r="AE113" s="965"/>
      <c r="AF113" s="966">
        <v>1567640</v>
      </c>
      <c r="AG113" s="964"/>
      <c r="AH113" s="964"/>
      <c r="AI113" s="964"/>
      <c r="AJ113" s="965"/>
      <c r="AK113" s="966">
        <v>1501512</v>
      </c>
      <c r="AL113" s="964"/>
      <c r="AM113" s="964"/>
      <c r="AN113" s="964"/>
      <c r="AO113" s="965"/>
      <c r="AP113" s="967">
        <v>6.6</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81325</v>
      </c>
      <c r="BR113" s="950"/>
      <c r="BS113" s="950"/>
      <c r="BT113" s="950"/>
      <c r="BU113" s="950"/>
      <c r="BV113" s="950">
        <v>74368</v>
      </c>
      <c r="BW113" s="950"/>
      <c r="BX113" s="950"/>
      <c r="BY113" s="950"/>
      <c r="BZ113" s="950"/>
      <c r="CA113" s="950">
        <v>63374</v>
      </c>
      <c r="CB113" s="950"/>
      <c r="CC113" s="950"/>
      <c r="CD113" s="950"/>
      <c r="CE113" s="950"/>
      <c r="CF113" s="944">
        <v>0.3</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2387311</v>
      </c>
      <c r="DH113" s="989"/>
      <c r="DI113" s="989"/>
      <c r="DJ113" s="989"/>
      <c r="DK113" s="990"/>
      <c r="DL113" s="991">
        <v>2357485</v>
      </c>
      <c r="DM113" s="989"/>
      <c r="DN113" s="989"/>
      <c r="DO113" s="989"/>
      <c r="DP113" s="990"/>
      <c r="DQ113" s="991">
        <v>2327659</v>
      </c>
      <c r="DR113" s="989"/>
      <c r="DS113" s="989"/>
      <c r="DT113" s="989"/>
      <c r="DU113" s="990"/>
      <c r="DV113" s="992">
        <v>10.199999999999999</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2852</v>
      </c>
      <c r="AB114" s="989"/>
      <c r="AC114" s="989"/>
      <c r="AD114" s="989"/>
      <c r="AE114" s="990"/>
      <c r="AF114" s="991">
        <v>2852</v>
      </c>
      <c r="AG114" s="989"/>
      <c r="AH114" s="989"/>
      <c r="AI114" s="989"/>
      <c r="AJ114" s="990"/>
      <c r="AK114" s="991">
        <v>2851</v>
      </c>
      <c r="AL114" s="989"/>
      <c r="AM114" s="989"/>
      <c r="AN114" s="989"/>
      <c r="AO114" s="990"/>
      <c r="AP114" s="992">
        <v>0</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8201230</v>
      </c>
      <c r="BR114" s="950"/>
      <c r="BS114" s="950"/>
      <c r="BT114" s="950"/>
      <c r="BU114" s="950"/>
      <c r="BV114" s="950">
        <v>7831010</v>
      </c>
      <c r="BW114" s="950"/>
      <c r="BX114" s="950"/>
      <c r="BY114" s="950"/>
      <c r="BZ114" s="950"/>
      <c r="CA114" s="950">
        <v>7994756</v>
      </c>
      <c r="CB114" s="950"/>
      <c r="CC114" s="950"/>
      <c r="CD114" s="950"/>
      <c r="CE114" s="950"/>
      <c r="CF114" s="944">
        <v>35</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38762</v>
      </c>
      <c r="DH114" s="989"/>
      <c r="DI114" s="989"/>
      <c r="DJ114" s="989"/>
      <c r="DK114" s="990"/>
      <c r="DL114" s="991">
        <v>25859</v>
      </c>
      <c r="DM114" s="989"/>
      <c r="DN114" s="989"/>
      <c r="DO114" s="989"/>
      <c r="DP114" s="990"/>
      <c r="DQ114" s="991">
        <v>12938</v>
      </c>
      <c r="DR114" s="989"/>
      <c r="DS114" s="989"/>
      <c r="DT114" s="989"/>
      <c r="DU114" s="990"/>
      <c r="DV114" s="992">
        <v>0.1</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41875</v>
      </c>
      <c r="AB115" s="964"/>
      <c r="AC115" s="964"/>
      <c r="AD115" s="964"/>
      <c r="AE115" s="965"/>
      <c r="AF115" s="966">
        <v>37498</v>
      </c>
      <c r="AG115" s="964"/>
      <c r="AH115" s="964"/>
      <c r="AI115" s="964"/>
      <c r="AJ115" s="965"/>
      <c r="AK115" s="966">
        <v>40698</v>
      </c>
      <c r="AL115" s="964"/>
      <c r="AM115" s="964"/>
      <c r="AN115" s="964"/>
      <c r="AO115" s="965"/>
      <c r="AP115" s="967">
        <v>0.2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v>30500</v>
      </c>
      <c r="DR115" s="989"/>
      <c r="DS115" s="989"/>
      <c r="DT115" s="989"/>
      <c r="DU115" s="990"/>
      <c r="DV115" s="992">
        <v>0.1</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550328</v>
      </c>
      <c r="DH116" s="989"/>
      <c r="DI116" s="989"/>
      <c r="DJ116" s="989"/>
      <c r="DK116" s="990"/>
      <c r="DL116" s="991">
        <v>523153</v>
      </c>
      <c r="DM116" s="989"/>
      <c r="DN116" s="989"/>
      <c r="DO116" s="989"/>
      <c r="DP116" s="990"/>
      <c r="DQ116" s="991">
        <v>496257</v>
      </c>
      <c r="DR116" s="989"/>
      <c r="DS116" s="989"/>
      <c r="DT116" s="989"/>
      <c r="DU116" s="990"/>
      <c r="DV116" s="992">
        <v>2.2000000000000002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8241722</v>
      </c>
      <c r="AB117" s="1007"/>
      <c r="AC117" s="1007"/>
      <c r="AD117" s="1007"/>
      <c r="AE117" s="1008"/>
      <c r="AF117" s="1009">
        <v>8116526</v>
      </c>
      <c r="AG117" s="1007"/>
      <c r="AH117" s="1007"/>
      <c r="AI117" s="1007"/>
      <c r="AJ117" s="1008"/>
      <c r="AK117" s="1009">
        <v>8211562</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287</v>
      </c>
      <c r="AG118" s="915"/>
      <c r="AH118" s="915"/>
      <c r="AI118" s="915"/>
      <c r="AJ118" s="916"/>
      <c r="AK118" s="914" t="s">
        <v>286</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436</v>
      </c>
      <c r="BR118" s="1028"/>
      <c r="BS118" s="1028"/>
      <c r="BT118" s="1028"/>
      <c r="BU118" s="1028"/>
      <c r="BV118" s="1028" t="s">
        <v>436</v>
      </c>
      <c r="BW118" s="1028"/>
      <c r="BX118" s="1028"/>
      <c r="BY118" s="1028"/>
      <c r="BZ118" s="1028"/>
      <c r="CA118" s="1028" t="s">
        <v>436</v>
      </c>
      <c r="CB118" s="1028"/>
      <c r="CC118" s="1028"/>
      <c r="CD118" s="1028"/>
      <c r="CE118" s="1028"/>
      <c r="CF118" s="944" t="s">
        <v>436</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436</v>
      </c>
      <c r="DH118" s="989"/>
      <c r="DI118" s="989"/>
      <c r="DJ118" s="989"/>
      <c r="DK118" s="990"/>
      <c r="DL118" s="991" t="s">
        <v>436</v>
      </c>
      <c r="DM118" s="989"/>
      <c r="DN118" s="989"/>
      <c r="DO118" s="989"/>
      <c r="DP118" s="990"/>
      <c r="DQ118" s="991" t="s">
        <v>436</v>
      </c>
      <c r="DR118" s="989"/>
      <c r="DS118" s="989"/>
      <c r="DT118" s="989"/>
      <c r="DU118" s="990"/>
      <c r="DV118" s="992" t="s">
        <v>436</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436</v>
      </c>
      <c r="AB119" s="922"/>
      <c r="AC119" s="922"/>
      <c r="AD119" s="922"/>
      <c r="AE119" s="923"/>
      <c r="AF119" s="924" t="s">
        <v>436</v>
      </c>
      <c r="AG119" s="922"/>
      <c r="AH119" s="922"/>
      <c r="AI119" s="922"/>
      <c r="AJ119" s="923"/>
      <c r="AK119" s="924" t="s">
        <v>436</v>
      </c>
      <c r="AL119" s="922"/>
      <c r="AM119" s="922"/>
      <c r="AN119" s="922"/>
      <c r="AO119" s="923"/>
      <c r="AP119" s="925" t="s">
        <v>436</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438</v>
      </c>
      <c r="BP119" s="1036"/>
      <c r="BQ119" s="1027">
        <v>89845656</v>
      </c>
      <c r="BR119" s="1028"/>
      <c r="BS119" s="1028"/>
      <c r="BT119" s="1028"/>
      <c r="BU119" s="1028"/>
      <c r="BV119" s="1028">
        <v>87494752</v>
      </c>
      <c r="BW119" s="1028"/>
      <c r="BX119" s="1028"/>
      <c r="BY119" s="1028"/>
      <c r="BZ119" s="1028"/>
      <c r="CA119" s="1028">
        <v>86737700</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11637127</v>
      </c>
      <c r="BR120" s="957"/>
      <c r="BS120" s="957"/>
      <c r="BT120" s="957"/>
      <c r="BU120" s="957"/>
      <c r="BV120" s="957">
        <v>12868729</v>
      </c>
      <c r="BW120" s="957"/>
      <c r="BX120" s="957"/>
      <c r="BY120" s="957"/>
      <c r="BZ120" s="957"/>
      <c r="CA120" s="957">
        <v>13049402</v>
      </c>
      <c r="CB120" s="957"/>
      <c r="CC120" s="957"/>
      <c r="CD120" s="957"/>
      <c r="CE120" s="957"/>
      <c r="CF120" s="971">
        <v>57.1</v>
      </c>
      <c r="CG120" s="972"/>
      <c r="CH120" s="972"/>
      <c r="CI120" s="972"/>
      <c r="CJ120" s="972"/>
      <c r="CK120" s="1037" t="s">
        <v>442</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10380460</v>
      </c>
      <c r="DH120" s="957"/>
      <c r="DI120" s="957"/>
      <c r="DJ120" s="957"/>
      <c r="DK120" s="957"/>
      <c r="DL120" s="957">
        <v>10090371</v>
      </c>
      <c r="DM120" s="957"/>
      <c r="DN120" s="957"/>
      <c r="DO120" s="957"/>
      <c r="DP120" s="957"/>
      <c r="DQ120" s="957">
        <v>9900182</v>
      </c>
      <c r="DR120" s="957"/>
      <c r="DS120" s="957"/>
      <c r="DT120" s="957"/>
      <c r="DU120" s="957"/>
      <c r="DV120" s="958">
        <v>43.3</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103284</v>
      </c>
      <c r="BR121" s="950"/>
      <c r="BS121" s="950"/>
      <c r="BT121" s="950"/>
      <c r="BU121" s="950"/>
      <c r="BV121" s="950">
        <v>61002</v>
      </c>
      <c r="BW121" s="950"/>
      <c r="BX121" s="950"/>
      <c r="BY121" s="950"/>
      <c r="BZ121" s="950"/>
      <c r="CA121" s="950">
        <v>323520</v>
      </c>
      <c r="CB121" s="950"/>
      <c r="CC121" s="950"/>
      <c r="CD121" s="950"/>
      <c r="CE121" s="950"/>
      <c r="CF121" s="944">
        <v>1.4</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5927823</v>
      </c>
      <c r="DH121" s="950"/>
      <c r="DI121" s="950"/>
      <c r="DJ121" s="950"/>
      <c r="DK121" s="950"/>
      <c r="DL121" s="950">
        <v>5754131</v>
      </c>
      <c r="DM121" s="950"/>
      <c r="DN121" s="950"/>
      <c r="DO121" s="950"/>
      <c r="DP121" s="950"/>
      <c r="DQ121" s="950">
        <v>5524330</v>
      </c>
      <c r="DR121" s="950"/>
      <c r="DS121" s="950"/>
      <c r="DT121" s="950"/>
      <c r="DU121" s="950"/>
      <c r="DV121" s="951">
        <v>24.2</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53742326</v>
      </c>
      <c r="BR122" s="1028"/>
      <c r="BS122" s="1028"/>
      <c r="BT122" s="1028"/>
      <c r="BU122" s="1028"/>
      <c r="BV122" s="1028">
        <v>53375219</v>
      </c>
      <c r="BW122" s="1028"/>
      <c r="BX122" s="1028"/>
      <c r="BY122" s="1028"/>
      <c r="BZ122" s="1028"/>
      <c r="CA122" s="1028">
        <v>53866150</v>
      </c>
      <c r="CB122" s="1028"/>
      <c r="CC122" s="1028"/>
      <c r="CD122" s="1028"/>
      <c r="CE122" s="1028"/>
      <c r="CF122" s="1048">
        <v>235.7</v>
      </c>
      <c r="CG122" s="1049"/>
      <c r="CH122" s="1049"/>
      <c r="CI122" s="1049"/>
      <c r="CJ122" s="1049"/>
      <c r="CK122" s="1040"/>
      <c r="CL122" s="1041"/>
      <c r="CM122" s="1041"/>
      <c r="CN122" s="1041"/>
      <c r="CO122" s="1042"/>
      <c r="CP122" s="1050" t="s">
        <v>446</v>
      </c>
      <c r="CQ122" s="1051"/>
      <c r="CR122" s="1051"/>
      <c r="CS122" s="1051"/>
      <c r="CT122" s="1051"/>
      <c r="CU122" s="1051"/>
      <c r="CV122" s="1051"/>
      <c r="CW122" s="1051"/>
      <c r="CX122" s="1051"/>
      <c r="CY122" s="1051"/>
      <c r="CZ122" s="1051"/>
      <c r="DA122" s="1051"/>
      <c r="DB122" s="1051"/>
      <c r="DC122" s="1051"/>
      <c r="DD122" s="1051"/>
      <c r="DE122" s="1051"/>
      <c r="DF122" s="1052"/>
      <c r="DG122" s="949">
        <v>4643476</v>
      </c>
      <c r="DH122" s="950"/>
      <c r="DI122" s="950"/>
      <c r="DJ122" s="950"/>
      <c r="DK122" s="950"/>
      <c r="DL122" s="950">
        <v>4285329</v>
      </c>
      <c r="DM122" s="950"/>
      <c r="DN122" s="950"/>
      <c r="DO122" s="950"/>
      <c r="DP122" s="950"/>
      <c r="DQ122" s="950">
        <v>3268578</v>
      </c>
      <c r="DR122" s="950"/>
      <c r="DS122" s="950"/>
      <c r="DT122" s="950"/>
      <c r="DU122" s="950"/>
      <c r="DV122" s="951">
        <v>14.3</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436</v>
      </c>
      <c r="AB123" s="989"/>
      <c r="AC123" s="989"/>
      <c r="AD123" s="989"/>
      <c r="AE123" s="990"/>
      <c r="AF123" s="991" t="s">
        <v>436</v>
      </c>
      <c r="AG123" s="989"/>
      <c r="AH123" s="989"/>
      <c r="AI123" s="989"/>
      <c r="AJ123" s="990"/>
      <c r="AK123" s="991" t="s">
        <v>436</v>
      </c>
      <c r="AL123" s="989"/>
      <c r="AM123" s="989"/>
      <c r="AN123" s="989"/>
      <c r="AO123" s="990"/>
      <c r="AP123" s="992" t="s">
        <v>436</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447</v>
      </c>
      <c r="BP123" s="1036"/>
      <c r="BQ123" s="1095">
        <v>65482737</v>
      </c>
      <c r="BR123" s="1096"/>
      <c r="BS123" s="1096"/>
      <c r="BT123" s="1096"/>
      <c r="BU123" s="1096"/>
      <c r="BV123" s="1096">
        <v>66304950</v>
      </c>
      <c r="BW123" s="1096"/>
      <c r="BX123" s="1096"/>
      <c r="BY123" s="1096"/>
      <c r="BZ123" s="1096"/>
      <c r="CA123" s="1096">
        <v>67239072</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1201480</v>
      </c>
      <c r="DH123" s="989"/>
      <c r="DI123" s="989"/>
      <c r="DJ123" s="989"/>
      <c r="DK123" s="990"/>
      <c r="DL123" s="991">
        <v>1051655</v>
      </c>
      <c r="DM123" s="989"/>
      <c r="DN123" s="989"/>
      <c r="DO123" s="989"/>
      <c r="DP123" s="990"/>
      <c r="DQ123" s="991">
        <v>910567</v>
      </c>
      <c r="DR123" s="989"/>
      <c r="DS123" s="989"/>
      <c r="DT123" s="989"/>
      <c r="DU123" s="990"/>
      <c r="DV123" s="992">
        <v>4</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104.2</v>
      </c>
      <c r="BR124" s="1058"/>
      <c r="BS124" s="1058"/>
      <c r="BT124" s="1058"/>
      <c r="BU124" s="1058"/>
      <c r="BV124" s="1058">
        <v>90.8</v>
      </c>
      <c r="BW124" s="1058"/>
      <c r="BX124" s="1058"/>
      <c r="BY124" s="1058"/>
      <c r="BZ124" s="1058"/>
      <c r="CA124" s="1058">
        <v>85.3</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22310</v>
      </c>
      <c r="DH124" s="1014"/>
      <c r="DI124" s="1014"/>
      <c r="DJ124" s="1014"/>
      <c r="DK124" s="1015"/>
      <c r="DL124" s="1013">
        <v>43028</v>
      </c>
      <c r="DM124" s="1014"/>
      <c r="DN124" s="1014"/>
      <c r="DO124" s="1014"/>
      <c r="DP124" s="1015"/>
      <c r="DQ124" s="1013">
        <v>59261</v>
      </c>
      <c r="DR124" s="1014"/>
      <c r="DS124" s="1014"/>
      <c r="DT124" s="1014"/>
      <c r="DU124" s="1015"/>
      <c r="DV124" s="1016">
        <v>0.3</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41875</v>
      </c>
      <c r="AB126" s="989"/>
      <c r="AC126" s="989"/>
      <c r="AD126" s="989"/>
      <c r="AE126" s="990"/>
      <c r="AF126" s="991">
        <v>37498</v>
      </c>
      <c r="AG126" s="989"/>
      <c r="AH126" s="989"/>
      <c r="AI126" s="989"/>
      <c r="AJ126" s="990"/>
      <c r="AK126" s="991">
        <v>40698</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38441</v>
      </c>
      <c r="AB128" s="1078"/>
      <c r="AC128" s="1078"/>
      <c r="AD128" s="1078"/>
      <c r="AE128" s="1079"/>
      <c r="AF128" s="1080">
        <v>36491</v>
      </c>
      <c r="AG128" s="1078"/>
      <c r="AH128" s="1078"/>
      <c r="AI128" s="1078"/>
      <c r="AJ128" s="1079"/>
      <c r="AK128" s="1080">
        <v>19752</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112</v>
      </c>
      <c r="BG128" s="1085"/>
      <c r="BH128" s="1085"/>
      <c r="BI128" s="1085"/>
      <c r="BJ128" s="1085"/>
      <c r="BK128" s="1085"/>
      <c r="BL128" s="1086"/>
      <c r="BM128" s="1084">
        <v>11.9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463</v>
      </c>
      <c r="DH128" s="1070"/>
      <c r="DI128" s="1070"/>
      <c r="DJ128" s="1070"/>
      <c r="DK128" s="1070"/>
      <c r="DL128" s="1070" t="s">
        <v>436</v>
      </c>
      <c r="DM128" s="1070"/>
      <c r="DN128" s="1070"/>
      <c r="DO128" s="1070"/>
      <c r="DP128" s="1070"/>
      <c r="DQ128" s="1070" t="s">
        <v>436</v>
      </c>
      <c r="DR128" s="1070"/>
      <c r="DS128" s="1070"/>
      <c r="DT128" s="1070"/>
      <c r="DU128" s="1070"/>
      <c r="DV128" s="1071" t="s">
        <v>436</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28626833</v>
      </c>
      <c r="AB129" s="989"/>
      <c r="AC129" s="989"/>
      <c r="AD129" s="989"/>
      <c r="AE129" s="990"/>
      <c r="AF129" s="991">
        <v>28514769</v>
      </c>
      <c r="AG129" s="989"/>
      <c r="AH129" s="989"/>
      <c r="AI129" s="989"/>
      <c r="AJ129" s="990"/>
      <c r="AK129" s="991">
        <v>28148303</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112</v>
      </c>
      <c r="BG129" s="1099"/>
      <c r="BH129" s="1099"/>
      <c r="BI129" s="1099"/>
      <c r="BJ129" s="1099"/>
      <c r="BK129" s="1099"/>
      <c r="BL129" s="1100"/>
      <c r="BM129" s="1098">
        <v>16.899999999999999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5262184</v>
      </c>
      <c r="AB130" s="989"/>
      <c r="AC130" s="989"/>
      <c r="AD130" s="989"/>
      <c r="AE130" s="990"/>
      <c r="AF130" s="991">
        <v>5203120</v>
      </c>
      <c r="AG130" s="989"/>
      <c r="AH130" s="989"/>
      <c r="AI130" s="989"/>
      <c r="AJ130" s="990"/>
      <c r="AK130" s="991">
        <v>5298106</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12.5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23364649</v>
      </c>
      <c r="AB131" s="1014"/>
      <c r="AC131" s="1014"/>
      <c r="AD131" s="1014"/>
      <c r="AE131" s="1015"/>
      <c r="AF131" s="1013">
        <v>23311649</v>
      </c>
      <c r="AG131" s="1014"/>
      <c r="AH131" s="1014"/>
      <c r="AI131" s="1014"/>
      <c r="AJ131" s="1015"/>
      <c r="AK131" s="1013">
        <v>22850197</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85.3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12.587807099999999</v>
      </c>
      <c r="AB132" s="1130"/>
      <c r="AC132" s="1130"/>
      <c r="AD132" s="1130"/>
      <c r="AE132" s="1131"/>
      <c r="AF132" s="1132">
        <v>12.341104659999999</v>
      </c>
      <c r="AG132" s="1130"/>
      <c r="AH132" s="1130"/>
      <c r="AI132" s="1130"/>
      <c r="AJ132" s="1131"/>
      <c r="AK132" s="1132">
        <v>12.663803290000001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13.7</v>
      </c>
      <c r="AB133" s="1113"/>
      <c r="AC133" s="1113"/>
      <c r="AD133" s="1113"/>
      <c r="AE133" s="1114"/>
      <c r="AF133" s="1112">
        <v>13.2</v>
      </c>
      <c r="AG133" s="1113"/>
      <c r="AH133" s="1113"/>
      <c r="AI133" s="1113"/>
      <c r="AJ133" s="1114"/>
      <c r="AK133" s="1112">
        <v>12.5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 zoomScaleNormal="85" zoomScaleSheetLayoutView="55" workbookViewId="0">
      <selection activeCell="A2" sqref="A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2"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0" t="s">
        <v>476</v>
      </c>
      <c r="L7" s="256"/>
      <c r="M7" s="257" t="s">
        <v>477</v>
      </c>
      <c r="N7" s="258"/>
    </row>
    <row r="8" spans="1:16">
      <c r="A8" s="250"/>
      <c r="B8" s="246"/>
      <c r="C8" s="246"/>
      <c r="D8" s="246"/>
      <c r="E8" s="246"/>
      <c r="F8" s="246"/>
      <c r="G8" s="259"/>
      <c r="H8" s="260"/>
      <c r="I8" s="260"/>
      <c r="J8" s="261"/>
      <c r="K8" s="1151"/>
      <c r="L8" s="262" t="s">
        <v>478</v>
      </c>
      <c r="M8" s="263" t="s">
        <v>479</v>
      </c>
      <c r="N8" s="264" t="s">
        <v>480</v>
      </c>
    </row>
    <row r="9" spans="1:16">
      <c r="A9" s="250"/>
      <c r="B9" s="246"/>
      <c r="C9" s="246"/>
      <c r="D9" s="246"/>
      <c r="E9" s="246"/>
      <c r="F9" s="246"/>
      <c r="G9" s="1152" t="s">
        <v>481</v>
      </c>
      <c r="H9" s="1153"/>
      <c r="I9" s="1153"/>
      <c r="J9" s="1154"/>
      <c r="K9" s="265">
        <v>8470302</v>
      </c>
      <c r="L9" s="266">
        <v>90213</v>
      </c>
      <c r="M9" s="267">
        <v>62051</v>
      </c>
      <c r="N9" s="268">
        <v>45.4</v>
      </c>
    </row>
    <row r="10" spans="1:16">
      <c r="A10" s="250"/>
      <c r="B10" s="246"/>
      <c r="C10" s="246"/>
      <c r="D10" s="246"/>
      <c r="E10" s="246"/>
      <c r="F10" s="246"/>
      <c r="G10" s="1152" t="s">
        <v>482</v>
      </c>
      <c r="H10" s="1153"/>
      <c r="I10" s="1153"/>
      <c r="J10" s="1154"/>
      <c r="K10" s="269">
        <v>320654</v>
      </c>
      <c r="L10" s="270">
        <v>3415</v>
      </c>
      <c r="M10" s="271">
        <v>5713</v>
      </c>
      <c r="N10" s="272">
        <v>-40.200000000000003</v>
      </c>
    </row>
    <row r="11" spans="1:16" ht="13.5" customHeight="1">
      <c r="A11" s="250"/>
      <c r="B11" s="246"/>
      <c r="C11" s="246"/>
      <c r="D11" s="246"/>
      <c r="E11" s="246"/>
      <c r="F11" s="246"/>
      <c r="G11" s="1152" t="s">
        <v>483</v>
      </c>
      <c r="H11" s="1153"/>
      <c r="I11" s="1153"/>
      <c r="J11" s="1154"/>
      <c r="K11" s="269">
        <v>38214</v>
      </c>
      <c r="L11" s="270">
        <v>407</v>
      </c>
      <c r="M11" s="271">
        <v>5796</v>
      </c>
      <c r="N11" s="272">
        <v>-93</v>
      </c>
    </row>
    <row r="12" spans="1:16" ht="13.5" customHeight="1">
      <c r="A12" s="250"/>
      <c r="B12" s="246"/>
      <c r="C12" s="246"/>
      <c r="D12" s="246"/>
      <c r="E12" s="246"/>
      <c r="F12" s="246"/>
      <c r="G12" s="1152" t="s">
        <v>484</v>
      </c>
      <c r="H12" s="1153"/>
      <c r="I12" s="1153"/>
      <c r="J12" s="1154"/>
      <c r="K12" s="269">
        <v>451752</v>
      </c>
      <c r="L12" s="270">
        <v>4811</v>
      </c>
      <c r="M12" s="271">
        <v>1167</v>
      </c>
      <c r="N12" s="272">
        <v>312.3</v>
      </c>
    </row>
    <row r="13" spans="1:16" ht="13.5" customHeight="1">
      <c r="A13" s="250"/>
      <c r="B13" s="246"/>
      <c r="C13" s="246"/>
      <c r="D13" s="246"/>
      <c r="E13" s="246"/>
      <c r="F13" s="246"/>
      <c r="G13" s="1152" t="s">
        <v>485</v>
      </c>
      <c r="H13" s="1153"/>
      <c r="I13" s="1153"/>
      <c r="J13" s="1154"/>
      <c r="K13" s="269" t="s">
        <v>486</v>
      </c>
      <c r="L13" s="270" t="s">
        <v>486</v>
      </c>
      <c r="M13" s="271">
        <v>0</v>
      </c>
      <c r="N13" s="272" t="s">
        <v>486</v>
      </c>
    </row>
    <row r="14" spans="1:16" ht="13.5" customHeight="1">
      <c r="A14" s="250"/>
      <c r="B14" s="246"/>
      <c r="C14" s="246"/>
      <c r="D14" s="246"/>
      <c r="E14" s="246"/>
      <c r="F14" s="246"/>
      <c r="G14" s="1152" t="s">
        <v>487</v>
      </c>
      <c r="H14" s="1153"/>
      <c r="I14" s="1153"/>
      <c r="J14" s="1154"/>
      <c r="K14" s="269">
        <v>92970</v>
      </c>
      <c r="L14" s="270">
        <v>990</v>
      </c>
      <c r="M14" s="271">
        <v>2337</v>
      </c>
      <c r="N14" s="272">
        <v>-57.6</v>
      </c>
    </row>
    <row r="15" spans="1:16" ht="13.5" customHeight="1">
      <c r="A15" s="250"/>
      <c r="B15" s="246"/>
      <c r="C15" s="246"/>
      <c r="D15" s="246"/>
      <c r="E15" s="246"/>
      <c r="F15" s="246"/>
      <c r="G15" s="1152" t="s">
        <v>488</v>
      </c>
      <c r="H15" s="1153"/>
      <c r="I15" s="1153"/>
      <c r="J15" s="1154"/>
      <c r="K15" s="269">
        <v>93010</v>
      </c>
      <c r="L15" s="270">
        <v>991</v>
      </c>
      <c r="M15" s="271">
        <v>1594</v>
      </c>
      <c r="N15" s="272">
        <v>-37.799999999999997</v>
      </c>
    </row>
    <row r="16" spans="1:16">
      <c r="A16" s="250"/>
      <c r="B16" s="246"/>
      <c r="C16" s="246"/>
      <c r="D16" s="246"/>
      <c r="E16" s="246"/>
      <c r="F16" s="246"/>
      <c r="G16" s="1155" t="s">
        <v>489</v>
      </c>
      <c r="H16" s="1156"/>
      <c r="I16" s="1156"/>
      <c r="J16" s="1157"/>
      <c r="K16" s="270">
        <v>-437501</v>
      </c>
      <c r="L16" s="270">
        <v>-4660</v>
      </c>
      <c r="M16" s="271">
        <v>-5993</v>
      </c>
      <c r="N16" s="272">
        <v>-22.2</v>
      </c>
    </row>
    <row r="17" spans="1:16">
      <c r="A17" s="250"/>
      <c r="B17" s="246"/>
      <c r="C17" s="246"/>
      <c r="D17" s="246"/>
      <c r="E17" s="246"/>
      <c r="F17" s="246"/>
      <c r="G17" s="1155" t="s">
        <v>170</v>
      </c>
      <c r="H17" s="1156"/>
      <c r="I17" s="1156"/>
      <c r="J17" s="1157"/>
      <c r="K17" s="270">
        <v>9029401</v>
      </c>
      <c r="L17" s="270">
        <v>96168</v>
      </c>
      <c r="M17" s="271">
        <v>72665</v>
      </c>
      <c r="N17" s="272">
        <v>32.299999999999997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47" t="s">
        <v>494</v>
      </c>
      <c r="H21" s="1148"/>
      <c r="I21" s="1148"/>
      <c r="J21" s="1149"/>
      <c r="K21" s="282">
        <v>10.16</v>
      </c>
      <c r="L21" s="283">
        <v>7.22</v>
      </c>
      <c r="M21" s="284">
        <v>2.94</v>
      </c>
      <c r="N21" s="251"/>
      <c r="O21" s="285"/>
      <c r="P21" s="281"/>
    </row>
    <row r="22" spans="1:16" s="286" customFormat="1">
      <c r="A22" s="281"/>
      <c r="B22" s="251"/>
      <c r="C22" s="251"/>
      <c r="D22" s="251"/>
      <c r="E22" s="251"/>
      <c r="F22" s="251"/>
      <c r="G22" s="1147" t="s">
        <v>495</v>
      </c>
      <c r="H22" s="1148"/>
      <c r="I22" s="1148"/>
      <c r="J22" s="1149"/>
      <c r="K22" s="287">
        <v>98.7</v>
      </c>
      <c r="L22" s="288">
        <v>98.4</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0" t="s">
        <v>476</v>
      </c>
      <c r="L30" s="256"/>
      <c r="M30" s="257" t="s">
        <v>477</v>
      </c>
      <c r="N30" s="258"/>
    </row>
    <row r="31" spans="1:16">
      <c r="A31" s="250"/>
      <c r="B31" s="246"/>
      <c r="C31" s="246"/>
      <c r="D31" s="246"/>
      <c r="E31" s="246"/>
      <c r="F31" s="246"/>
      <c r="G31" s="259"/>
      <c r="H31" s="260"/>
      <c r="I31" s="260"/>
      <c r="J31" s="261"/>
      <c r="K31" s="1151"/>
      <c r="L31" s="262" t="s">
        <v>478</v>
      </c>
      <c r="M31" s="263" t="s">
        <v>479</v>
      </c>
      <c r="N31" s="264" t="s">
        <v>480</v>
      </c>
    </row>
    <row r="32" spans="1:16" ht="27" customHeight="1">
      <c r="A32" s="250"/>
      <c r="B32" s="246"/>
      <c r="C32" s="246"/>
      <c r="D32" s="246"/>
      <c r="E32" s="246"/>
      <c r="F32" s="246"/>
      <c r="G32" s="1163" t="s">
        <v>499</v>
      </c>
      <c r="H32" s="1164"/>
      <c r="I32" s="1164"/>
      <c r="J32" s="1165"/>
      <c r="K32" s="296">
        <v>6666501</v>
      </c>
      <c r="L32" s="296">
        <v>71002</v>
      </c>
      <c r="M32" s="297">
        <v>39687</v>
      </c>
      <c r="N32" s="298">
        <v>78.900000000000006</v>
      </c>
    </row>
    <row r="33" spans="1:16" ht="13.5" customHeight="1">
      <c r="A33" s="250"/>
      <c r="B33" s="246"/>
      <c r="C33" s="246"/>
      <c r="D33" s="246"/>
      <c r="E33" s="246"/>
      <c r="F33" s="246"/>
      <c r="G33" s="1163" t="s">
        <v>500</v>
      </c>
      <c r="H33" s="1164"/>
      <c r="I33" s="1164"/>
      <c r="J33" s="1165"/>
      <c r="K33" s="296" t="s">
        <v>486</v>
      </c>
      <c r="L33" s="296" t="s">
        <v>486</v>
      </c>
      <c r="M33" s="297" t="s">
        <v>486</v>
      </c>
      <c r="N33" s="298" t="s">
        <v>486</v>
      </c>
    </row>
    <row r="34" spans="1:16" ht="27" customHeight="1">
      <c r="A34" s="250"/>
      <c r="B34" s="246"/>
      <c r="C34" s="246"/>
      <c r="D34" s="246"/>
      <c r="E34" s="246"/>
      <c r="F34" s="246"/>
      <c r="G34" s="1163" t="s">
        <v>501</v>
      </c>
      <c r="H34" s="1164"/>
      <c r="I34" s="1164"/>
      <c r="J34" s="1165"/>
      <c r="K34" s="296" t="s">
        <v>486</v>
      </c>
      <c r="L34" s="296" t="s">
        <v>486</v>
      </c>
      <c r="M34" s="297">
        <v>56</v>
      </c>
      <c r="N34" s="298" t="s">
        <v>486</v>
      </c>
    </row>
    <row r="35" spans="1:16" ht="27" customHeight="1">
      <c r="A35" s="250"/>
      <c r="B35" s="246"/>
      <c r="C35" s="246"/>
      <c r="D35" s="246"/>
      <c r="E35" s="246"/>
      <c r="F35" s="246"/>
      <c r="G35" s="1163" t="s">
        <v>502</v>
      </c>
      <c r="H35" s="1164"/>
      <c r="I35" s="1164"/>
      <c r="J35" s="1165"/>
      <c r="K35" s="296">
        <v>1501512</v>
      </c>
      <c r="L35" s="296">
        <v>15992</v>
      </c>
      <c r="M35" s="297">
        <v>13696</v>
      </c>
      <c r="N35" s="298">
        <v>16.8</v>
      </c>
    </row>
    <row r="36" spans="1:16" ht="27" customHeight="1">
      <c r="A36" s="250"/>
      <c r="B36" s="246"/>
      <c r="C36" s="246"/>
      <c r="D36" s="246"/>
      <c r="E36" s="246"/>
      <c r="F36" s="246"/>
      <c r="G36" s="1163" t="s">
        <v>503</v>
      </c>
      <c r="H36" s="1164"/>
      <c r="I36" s="1164"/>
      <c r="J36" s="1165"/>
      <c r="K36" s="296">
        <v>2851</v>
      </c>
      <c r="L36" s="296">
        <v>30</v>
      </c>
      <c r="M36" s="297">
        <v>1733</v>
      </c>
      <c r="N36" s="298">
        <v>-98.3</v>
      </c>
    </row>
    <row r="37" spans="1:16" ht="13.5" customHeight="1">
      <c r="A37" s="250"/>
      <c r="B37" s="246"/>
      <c r="C37" s="246"/>
      <c r="D37" s="246"/>
      <c r="E37" s="246"/>
      <c r="F37" s="246"/>
      <c r="G37" s="1163" t="s">
        <v>504</v>
      </c>
      <c r="H37" s="1164"/>
      <c r="I37" s="1164"/>
      <c r="J37" s="1165"/>
      <c r="K37" s="296">
        <v>40698</v>
      </c>
      <c r="L37" s="296">
        <v>433</v>
      </c>
      <c r="M37" s="297">
        <v>790</v>
      </c>
      <c r="N37" s="298">
        <v>-45.2</v>
      </c>
    </row>
    <row r="38" spans="1:16" ht="27" customHeight="1">
      <c r="A38" s="250"/>
      <c r="B38" s="246"/>
      <c r="C38" s="246"/>
      <c r="D38" s="246"/>
      <c r="E38" s="246"/>
      <c r="F38" s="246"/>
      <c r="G38" s="1166" t="s">
        <v>505</v>
      </c>
      <c r="H38" s="1167"/>
      <c r="I38" s="1167"/>
      <c r="J38" s="1168"/>
      <c r="K38" s="299" t="s">
        <v>486</v>
      </c>
      <c r="L38" s="299" t="s">
        <v>486</v>
      </c>
      <c r="M38" s="300">
        <v>1</v>
      </c>
      <c r="N38" s="301" t="s">
        <v>486</v>
      </c>
      <c r="O38" s="295"/>
    </row>
    <row r="39" spans="1:16">
      <c r="A39" s="250"/>
      <c r="B39" s="246"/>
      <c r="C39" s="246"/>
      <c r="D39" s="246"/>
      <c r="E39" s="246"/>
      <c r="F39" s="246"/>
      <c r="G39" s="1166" t="s">
        <v>506</v>
      </c>
      <c r="H39" s="1167"/>
      <c r="I39" s="1167"/>
      <c r="J39" s="1168"/>
      <c r="K39" s="302">
        <v>-19752</v>
      </c>
      <c r="L39" s="302">
        <v>-210</v>
      </c>
      <c r="M39" s="303">
        <v>-5521</v>
      </c>
      <c r="N39" s="304">
        <v>-96.2</v>
      </c>
      <c r="O39" s="295"/>
    </row>
    <row r="40" spans="1:16" ht="27" customHeight="1">
      <c r="A40" s="250"/>
      <c r="B40" s="246"/>
      <c r="C40" s="246"/>
      <c r="D40" s="246"/>
      <c r="E40" s="246"/>
      <c r="F40" s="246"/>
      <c r="G40" s="1163" t="s">
        <v>507</v>
      </c>
      <c r="H40" s="1164"/>
      <c r="I40" s="1164"/>
      <c r="J40" s="1165"/>
      <c r="K40" s="302">
        <v>-5298106</v>
      </c>
      <c r="L40" s="302">
        <v>-56428</v>
      </c>
      <c r="M40" s="303">
        <v>-35785</v>
      </c>
      <c r="N40" s="304">
        <v>57.7</v>
      </c>
      <c r="O40" s="295"/>
    </row>
    <row r="41" spans="1:16">
      <c r="A41" s="250"/>
      <c r="B41" s="246"/>
      <c r="C41" s="246"/>
      <c r="D41" s="246"/>
      <c r="E41" s="246"/>
      <c r="F41" s="246"/>
      <c r="G41" s="1169" t="s">
        <v>281</v>
      </c>
      <c r="H41" s="1170"/>
      <c r="I41" s="1170"/>
      <c r="J41" s="1171"/>
      <c r="K41" s="296">
        <v>2893704</v>
      </c>
      <c r="L41" s="302">
        <v>30819</v>
      </c>
      <c r="M41" s="303">
        <v>14658</v>
      </c>
      <c r="N41" s="304">
        <v>110.3</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58" t="s">
        <v>476</v>
      </c>
      <c r="J49" s="1160" t="s">
        <v>511</v>
      </c>
      <c r="K49" s="1161"/>
      <c r="L49" s="1161"/>
      <c r="M49" s="1161"/>
      <c r="N49" s="1162"/>
    </row>
    <row r="50" spans="1:14">
      <c r="A50" s="250"/>
      <c r="B50" s="246"/>
      <c r="C50" s="246"/>
      <c r="D50" s="246"/>
      <c r="E50" s="246"/>
      <c r="F50" s="246"/>
      <c r="G50" s="314"/>
      <c r="H50" s="315"/>
      <c r="I50" s="1159"/>
      <c r="J50" s="316" t="s">
        <v>512</v>
      </c>
      <c r="K50" s="317" t="s">
        <v>513</v>
      </c>
      <c r="L50" s="318" t="s">
        <v>514</v>
      </c>
      <c r="M50" s="319" t="s">
        <v>515</v>
      </c>
      <c r="N50" s="320" t="s">
        <v>516</v>
      </c>
    </row>
    <row r="51" spans="1:14">
      <c r="A51" s="250"/>
      <c r="B51" s="246"/>
      <c r="C51" s="246"/>
      <c r="D51" s="246"/>
      <c r="E51" s="246"/>
      <c r="F51" s="246"/>
      <c r="G51" s="312" t="s">
        <v>517</v>
      </c>
      <c r="H51" s="313"/>
      <c r="I51" s="321">
        <v>3549928</v>
      </c>
      <c r="J51" s="322">
        <v>36526</v>
      </c>
      <c r="K51" s="323">
        <v>-55.8</v>
      </c>
      <c r="L51" s="324">
        <v>52678</v>
      </c>
      <c r="M51" s="325">
        <v>1.9</v>
      </c>
      <c r="N51" s="326">
        <v>-57.7</v>
      </c>
    </row>
    <row r="52" spans="1:14">
      <c r="A52" s="250"/>
      <c r="B52" s="246"/>
      <c r="C52" s="246"/>
      <c r="D52" s="246"/>
      <c r="E52" s="246"/>
      <c r="F52" s="246"/>
      <c r="G52" s="327"/>
      <c r="H52" s="328" t="s">
        <v>518</v>
      </c>
      <c r="I52" s="329">
        <v>1916344</v>
      </c>
      <c r="J52" s="330">
        <v>19718</v>
      </c>
      <c r="K52" s="331">
        <v>-28.9</v>
      </c>
      <c r="L52" s="332">
        <v>30185</v>
      </c>
      <c r="M52" s="333">
        <v>12.2</v>
      </c>
      <c r="N52" s="334">
        <v>-41.1</v>
      </c>
    </row>
    <row r="53" spans="1:14">
      <c r="A53" s="250"/>
      <c r="B53" s="246"/>
      <c r="C53" s="246"/>
      <c r="D53" s="246"/>
      <c r="E53" s="246"/>
      <c r="F53" s="246"/>
      <c r="G53" s="312" t="s">
        <v>519</v>
      </c>
      <c r="H53" s="313"/>
      <c r="I53" s="321">
        <v>5098326</v>
      </c>
      <c r="J53" s="322">
        <v>52687</v>
      </c>
      <c r="K53" s="323">
        <v>44.2</v>
      </c>
      <c r="L53" s="324">
        <v>69560</v>
      </c>
      <c r="M53" s="325">
        <v>32</v>
      </c>
      <c r="N53" s="326">
        <v>12.2</v>
      </c>
    </row>
    <row r="54" spans="1:14">
      <c r="A54" s="250"/>
      <c r="B54" s="246"/>
      <c r="C54" s="246"/>
      <c r="D54" s="246"/>
      <c r="E54" s="246"/>
      <c r="F54" s="246"/>
      <c r="G54" s="327"/>
      <c r="H54" s="328" t="s">
        <v>518</v>
      </c>
      <c r="I54" s="329">
        <v>2261081</v>
      </c>
      <c r="J54" s="330">
        <v>23366</v>
      </c>
      <c r="K54" s="331">
        <v>18.5</v>
      </c>
      <c r="L54" s="332">
        <v>35305</v>
      </c>
      <c r="M54" s="333">
        <v>17</v>
      </c>
      <c r="N54" s="334">
        <v>1.5</v>
      </c>
    </row>
    <row r="55" spans="1:14">
      <c r="A55" s="250"/>
      <c r="B55" s="246"/>
      <c r="C55" s="246"/>
      <c r="D55" s="246"/>
      <c r="E55" s="246"/>
      <c r="F55" s="246"/>
      <c r="G55" s="312" t="s">
        <v>520</v>
      </c>
      <c r="H55" s="313"/>
      <c r="I55" s="321">
        <v>5987236</v>
      </c>
      <c r="J55" s="322">
        <v>62534</v>
      </c>
      <c r="K55" s="323">
        <v>18.7</v>
      </c>
      <c r="L55" s="324">
        <v>65988</v>
      </c>
      <c r="M55" s="325">
        <v>-5.0999999999999996</v>
      </c>
      <c r="N55" s="326">
        <v>23.8</v>
      </c>
    </row>
    <row r="56" spans="1:14">
      <c r="A56" s="250"/>
      <c r="B56" s="246"/>
      <c r="C56" s="246"/>
      <c r="D56" s="246"/>
      <c r="E56" s="246"/>
      <c r="F56" s="246"/>
      <c r="G56" s="327"/>
      <c r="H56" s="328" t="s">
        <v>518</v>
      </c>
      <c r="I56" s="329">
        <v>3743523</v>
      </c>
      <c r="J56" s="330">
        <v>39100</v>
      </c>
      <c r="K56" s="331">
        <v>67.3</v>
      </c>
      <c r="L56" s="332">
        <v>36473</v>
      </c>
      <c r="M56" s="333">
        <v>3.3</v>
      </c>
      <c r="N56" s="334">
        <v>64</v>
      </c>
    </row>
    <row r="57" spans="1:14">
      <c r="A57" s="250"/>
      <c r="B57" s="246"/>
      <c r="C57" s="246"/>
      <c r="D57" s="246"/>
      <c r="E57" s="246"/>
      <c r="F57" s="246"/>
      <c r="G57" s="312" t="s">
        <v>521</v>
      </c>
      <c r="H57" s="313"/>
      <c r="I57" s="321">
        <v>4035842</v>
      </c>
      <c r="J57" s="322">
        <v>42603</v>
      </c>
      <c r="K57" s="323">
        <v>-31.9</v>
      </c>
      <c r="L57" s="324">
        <v>77507</v>
      </c>
      <c r="M57" s="325">
        <v>17.5</v>
      </c>
      <c r="N57" s="326">
        <v>-49.4</v>
      </c>
    </row>
    <row r="58" spans="1:14">
      <c r="A58" s="250"/>
      <c r="B58" s="246"/>
      <c r="C58" s="246"/>
      <c r="D58" s="246"/>
      <c r="E58" s="246"/>
      <c r="F58" s="246"/>
      <c r="G58" s="327"/>
      <c r="H58" s="328" t="s">
        <v>518</v>
      </c>
      <c r="I58" s="329">
        <v>2316497</v>
      </c>
      <c r="J58" s="330">
        <v>24453</v>
      </c>
      <c r="K58" s="331">
        <v>-37.5</v>
      </c>
      <c r="L58" s="332">
        <v>42788</v>
      </c>
      <c r="M58" s="333">
        <v>17.3</v>
      </c>
      <c r="N58" s="334">
        <v>-54.8</v>
      </c>
    </row>
    <row r="59" spans="1:14">
      <c r="A59" s="250"/>
      <c r="B59" s="246"/>
      <c r="C59" s="246"/>
      <c r="D59" s="246"/>
      <c r="E59" s="246"/>
      <c r="F59" s="246"/>
      <c r="G59" s="312" t="s">
        <v>522</v>
      </c>
      <c r="H59" s="313"/>
      <c r="I59" s="321">
        <v>6223958</v>
      </c>
      <c r="J59" s="322">
        <v>66288</v>
      </c>
      <c r="K59" s="323">
        <v>55.6</v>
      </c>
      <c r="L59" s="324">
        <v>57295</v>
      </c>
      <c r="M59" s="325">
        <v>-26.1</v>
      </c>
      <c r="N59" s="326">
        <v>81.7</v>
      </c>
    </row>
    <row r="60" spans="1:14">
      <c r="A60" s="250"/>
      <c r="B60" s="246"/>
      <c r="C60" s="246"/>
      <c r="D60" s="246"/>
      <c r="E60" s="246"/>
      <c r="F60" s="246"/>
      <c r="G60" s="327"/>
      <c r="H60" s="328" t="s">
        <v>518</v>
      </c>
      <c r="I60" s="335">
        <v>4779208</v>
      </c>
      <c r="J60" s="330">
        <v>50901</v>
      </c>
      <c r="K60" s="331">
        <v>108.2</v>
      </c>
      <c r="L60" s="332">
        <v>32771</v>
      </c>
      <c r="M60" s="333">
        <v>-23.4</v>
      </c>
      <c r="N60" s="334">
        <v>131.6</v>
      </c>
    </row>
    <row r="61" spans="1:14">
      <c r="A61" s="250"/>
      <c r="B61" s="246"/>
      <c r="C61" s="246"/>
      <c r="D61" s="246"/>
      <c r="E61" s="246"/>
      <c r="F61" s="246"/>
      <c r="G61" s="312" t="s">
        <v>523</v>
      </c>
      <c r="H61" s="336"/>
      <c r="I61" s="337">
        <v>4979058</v>
      </c>
      <c r="J61" s="338">
        <v>52128</v>
      </c>
      <c r="K61" s="339">
        <v>6.2</v>
      </c>
      <c r="L61" s="340">
        <v>64606</v>
      </c>
      <c r="M61" s="341">
        <v>4</v>
      </c>
      <c r="N61" s="326">
        <v>2.2000000000000002</v>
      </c>
    </row>
    <row r="62" spans="1:14">
      <c r="A62" s="250"/>
      <c r="B62" s="246"/>
      <c r="C62" s="246"/>
      <c r="D62" s="246"/>
      <c r="E62" s="246"/>
      <c r="F62" s="246"/>
      <c r="G62" s="327"/>
      <c r="H62" s="328" t="s">
        <v>518</v>
      </c>
      <c r="I62" s="329">
        <v>3003331</v>
      </c>
      <c r="J62" s="330">
        <v>31508</v>
      </c>
      <c r="K62" s="331">
        <v>25.5</v>
      </c>
      <c r="L62" s="332">
        <v>35504</v>
      </c>
      <c r="M62" s="333">
        <v>5.3</v>
      </c>
      <c r="N62" s="334">
        <v>20.2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Q75" sqref="Q7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I42" sqref="I4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14.25</v>
      </c>
      <c r="G47" s="12">
        <v>16.309999999999999</v>
      </c>
      <c r="H47" s="12">
        <v>17.64</v>
      </c>
      <c r="I47" s="12">
        <v>19.37</v>
      </c>
      <c r="J47" s="13">
        <v>21.57</v>
      </c>
    </row>
    <row r="48" spans="2:10" ht="57.75" customHeight="1">
      <c r="B48" s="14"/>
      <c r="C48" s="1174" t="s">
        <v>4</v>
      </c>
      <c r="D48" s="1174"/>
      <c r="E48" s="1175"/>
      <c r="F48" s="15">
        <v>3.87</v>
      </c>
      <c r="G48" s="16">
        <v>3.45</v>
      </c>
      <c r="H48" s="16">
        <v>2.06</v>
      </c>
      <c r="I48" s="16">
        <v>3.34</v>
      </c>
      <c r="J48" s="17">
        <v>2.9</v>
      </c>
    </row>
    <row r="49" spans="2:10" ht="57.75" customHeight="1" thickBot="1">
      <c r="B49" s="18"/>
      <c r="C49" s="1176" t="s">
        <v>5</v>
      </c>
      <c r="D49" s="1176"/>
      <c r="E49" s="1177"/>
      <c r="F49" s="19" t="s">
        <v>530</v>
      </c>
      <c r="G49" s="20">
        <v>1.86</v>
      </c>
      <c r="H49" s="20">
        <v>0.05</v>
      </c>
      <c r="I49" s="20">
        <v>2.94</v>
      </c>
      <c r="J49" s="21">
        <v>1.47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2018-03-29T05:11:02Z</cp:lastPrinted>
  <dcterms:created xsi:type="dcterms:W3CDTF">2018-01-24T05:21:35Z</dcterms:created>
  <dcterms:modified xsi:type="dcterms:W3CDTF">2018-10-30T00:23:49Z</dcterms:modified>
  <cp:category/>
</cp:coreProperties>
</file>