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2\財政課\01全員共用\令和２年度\R2_決算統計\03_普通会計決算統計\15_H30財政状況資料集\県_回答\"/>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<sst xmlns="http://schemas.openxmlformats.org/spreadsheetml/2006/main" count="1127" uniqueCount="624">
  <si>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</si>
  <si>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</si>
  <si>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</si>
  <si>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</si>
  <si>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</si>
  <si>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</si>
  <si>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</si>
  <si>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</si>
  <si>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</si>
  <si>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</si>
  <si>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</si>
  <si>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</si>
  <si>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</si>
  <si>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</si>
  <si>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</si>
  <si>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</si>
  <si>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</si>
  <si>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</si>
  <si>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</si>
  <si>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</si>
  <si>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</si>
  <si>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</si>
  <si>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</si>
  <si>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</si>
  <si>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</si>
  <si>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</si>
  <si>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</si>
  <si>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</si>
  <si>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</si>
  <si>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</si>
  <si>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</si>
  <si>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</si>
  <si>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</si>
  <si>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</si>
  <si>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</si>
  <si>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</si>
  <si>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</si>
  <si>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</si>
  <si>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</si>
  <si>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</si>
  <si>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</si>
  <si>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</si>
  <si>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</si>
  <si>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</si>
  <si>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</si>
  <si>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</si>
  <si>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</si>
  <si>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</si>
  <si>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</si>
  <si>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</si>
  <si>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</si>
  <si>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</si>
  <si>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</si>
  <si>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</si>
  <si>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</si>
  <si>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</si>
  <si>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</si>
  <si>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</si>
  <si>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</si>
  <si>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</si>
  <si>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</si>
  <si>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</si>
  <si>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</si>
  <si>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</si>
  <si>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</si>
  <si>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</si>
  <si>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</si>
  <si>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</si>
  <si>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</si>
  <si>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</si>
  <si>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</si>
  <si>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</si>
  <si>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</si>
  <si>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</si>
  <si>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</si>
  <si>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</si>
  <si>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</si>
  <si>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</si>
  <si>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</si>
  <si>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</si>
  <si>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</si>
  <si>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</si>
  <si>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</si>
  <si>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</si>
  <si>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</si>
  <si>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</si>
  <si>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</si>
  <si>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</si>
  <si>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</si>
  <si>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</si>
  <si>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</si>
  <si>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</si>
  <si>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</si>
  <si>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</si>
  <si>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</si>
  <si>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</si>
  <si>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</si>
  <si>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</si>
  <si>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</si>
  <si>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</si>
  <si>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</si>
  <si>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</si>
  <si>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</si>
  <si>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</si>
  <si>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</si>
  <si>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</si>
  <si>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</si>
  <si>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</si>
  <si>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</si>
  <si>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</si>
  <si>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</si>
  <si>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</si>
  <si>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</si>
  <si>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</si>
  <si>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</si>
  <si>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</si>
  <si>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</si>
  <si>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</si>
  <si>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</si>
  <si>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</si>
  <si>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</si>
  <si>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</si>
  <si>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</si>
  <si>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</si>
  <si>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</si>
  <si>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</si>
  <si>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</si>
  <si>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</si>
  <si>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</si>
  <si>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</si>
  <si>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</si>
  <si>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</si>
  <si>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</si>
  <si>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</si>
  <si>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</si>
  <si>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</si>
  <si>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</si>
  <si>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</si>
  <si>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</si>
  <si>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</si>
  <si>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</si>
  <si>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</si>
  <si>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</si>
  <si>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</si>
  <si>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</si>
  <si>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</si>
  <si>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</si>
  <si>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</si>
  <si>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</si>
  <si>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</si>
  <si>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</si>
  <si>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</si>
  <si>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</si>
  <si>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</si>
  <si>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</si>
  <si>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</si>
  <si>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</si>
  <si>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</si>
  <si>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</si>
  <si>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</si>
  <si>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</si>
  <si>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</si>
  <si>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</si>
  <si>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</si>
  <si>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</si>
  <si>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</si>
  <si>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</si>
  <si>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</si>
  <si>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</si>
  <si>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</si>
  <si>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</si>
  <si>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</si>
  <si>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</si>
  <si>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</si>
  <si>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</si>
  <si>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</si>
  <si>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</si>
  <si>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</si>
  <si>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</si>
  <si>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</si>
  <si>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</si>
  <si>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</si>
  <si>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</si>
  <si>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</si>
  <si>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</si>
  <si>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</si>
  <si>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</si>
  <si>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</si>
  <si>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</si>
  <si>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</si>
  <si>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</si>
  <si>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</si>
  <si>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</si>
  <si>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</si>
  <si>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</si>
  <si>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</si>
  <si>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</si>
  <si>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</si>
  <si>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</si>
  <si>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</si>
  <si>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</si>
  <si>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</si>
  <si>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</si>
  <si>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</si>
  <si>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</si>
  <si>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</si>
  <si>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</si>
  <si>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</si>
  <si>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</si>
  <si>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</si>
  <si>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三重県伊賀市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</si>
  <si>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</si>
  <si>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</si>
  <si>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</si>
  <si>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</si>
  <si>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</si>
  <si>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</si>
  <si>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</si>
  <si>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</si>
  <si>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</si>
  <si>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</si>
  <si>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</si>
  <si>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</si>
  <si>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</si>
  <si>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</si>
  <si>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</si>
  <si>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</si>
  <si>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</si>
  <si>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</si>
  <si>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</si>
  <si>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</si>
  <si>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</si>
  <si>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</si>
  <si>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</si>
  <si>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</si>
  <si>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</si>
  <si>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</si>
  <si>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</si>
  <si>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</si>
  <si>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</si>
  <si>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</si>
  <si>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</si>
  <si>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</si>
  <si>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</si>
  <si>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</si>
  <si>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</si>
  <si>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</si>
  <si>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</si>
  <si>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</si>
  <si>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</si>
  <si>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</si>
  <si>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</si>
  <si>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</si>
  <si>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</si>
  <si>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</si>
  <si>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</si>
  <si>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</si>
  <si>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</si>
  <si>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</si>
  <si>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</si>
  <si>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</si>
  <si>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</si>
  <si>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</si>
  <si>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</si>
  <si>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</si>
  <si>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</si>
  <si>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</si>
  <si>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</si>
  <si>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</si>
  <si>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</si>
  <si>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</si>
  <si>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</si>
  <si>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</si>
  <si>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</si>
  <si>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</si>
  <si>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</si>
  <si>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</si>
  <si>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</si>
  <si>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</si>
  <si>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</si>
  <si>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</si>
  <si>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</si>
  <si>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</si>
  <si>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</si>
  <si>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</si>
  <si>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</si>
  <si>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</si>
  <si>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</si>
  <si>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</si>
  <si>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</si>
  <si>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</si>
  <si>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</si>
  <si>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</si>
  <si>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</si>
  <si>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</si>
  <si>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</si>
  <si>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</si>
  <si>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</si>
  <si>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</si>
  <si>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</si>
  <si>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</si>
  <si>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</si>
  <si>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</si>
  <si>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</si>
  <si>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</si>
  <si>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</si>
  <si>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</si>
  <si>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</si>
  <si>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</si>
  <si>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</si>
  <si>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</si>
  <si>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</si>
  <si>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</si>
  <si>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</si>
  <si>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</si>
  <si>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</si>
  <si>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</si>
  <si>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</si>
  <si>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</si>
  <si>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</si>
  <si>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</si>
  <si>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</si>
  <si>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</si>
  <si>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</si>
  <si>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</si>
  <si>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</si>
  <si>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</si>
  <si>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</si>
  <si>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</si>
  <si>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</si>
  <si>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</si>
  <si>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</si>
  <si>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</si>
  <si>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</si>
  <si>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</si>
  <si>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</si>
  <si>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</si>
  <si>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</si>
  <si>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</si>
  <si>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</si>
  <si>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</si>
  <si>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</si>
  <si>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</si>
  <si>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</si>
  <si>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</si>
  <si>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</si>
  <si>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</si>
  <si>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</si>
  <si>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</si>
  <si>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</si>
  <si>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</si>
  <si>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</si>
  <si>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</si>
  <si>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</si>
  <si>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</si>
  <si>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</si>
  <si>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</si>
  <si>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</si>
  <si>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</si>
  <si>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</si>
  <si>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三重県伊賀市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</si>
  <si>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</si>
  <si>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</si>
  <si>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</si>
  <si>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</si>
  <si>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</si>
  <si>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</si>
  <si>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</si>
  <si>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</si>
  <si>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</si>
  <si>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</si>
  <si>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</si>
  <si>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</si>
  <si>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</si>
  <si>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</si>
  <si>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</si>
  <si>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</si>
  <si>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</si>
  <si>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</si>
  <si>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</si>
  <si>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</si>
  <si>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</si>
  <si>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</si>
  <si>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</si>
  <si>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</si>
  <si>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</si>
  <si>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</si>
  <si>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</si>
  <si>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</si>
  <si>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</si>
  <si>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</si>
  <si>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</si>
  <si>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</si>
  <si>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</si>
  <si>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</si>
  <si>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</si>
  <si>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</si>
  <si>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</si>
  <si>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</si>
  <si>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</si>
  <si>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</si>
  <si>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</si>
  <si>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</si>
  <si>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下水道事業会計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</si>
  <si>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</si>
  <si>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</si>
  <si>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</si>
  <si>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</si>
  <si>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</si>
  <si>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</si>
  <si>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</si>
  <si>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</si>
  <si>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</si>
  <si>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</si>
  <si>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</si>
  <si>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</si>
  <si>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</si>
  <si>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</si>
  <si>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</si>
  <si>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</si>
  <si>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</si>
  <si>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</si>
  <si>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</si>
  <si>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</si>
  <si>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</si>
  <si>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</si>
  <si>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</si>
  <si>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</si>
  <si>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</si>
  <si>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</si>
  <si>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</si>
  <si>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</si>
  <si>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</si>
  <si>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</si>
  <si>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</si>
  <si>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</si>
  <si>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</si>
  <si>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</si>
  <si>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</si>
  <si>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</si>
  <si>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</si>
  <si>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</si>
  <si>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</si>
  <si>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</si>
  <si>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</si>
  <si>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</si>
  <si>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</si>
  <si>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</si>
  <si>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</si>
  <si>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</si>
  <si>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</si>
  <si>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</si>
  <si>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</si>
  <si>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</si>
  <si>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</si>
  <si>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</si>
  <si>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</si>
  <si>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</si>
  <si>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</si>
  <si>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</si>
  <si>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</si>
  <si>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</si>
  <si>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</si>
  <si>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</si>
  <si>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</si>
  <si>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</si>
  <si>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</si>
  <si>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</si>
  <si>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</si>
  <si>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</si>
  <si>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</si>
  <si>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</si>
  <si>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</si>
  <si>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</si>
  <si>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</si>
  <si>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</si>
  <si>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</si>
  <si>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</si>
  <si>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</si>
  <si>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</si>
  <si>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</si>
  <si>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</si>
  <si>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</si>
  <si>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</si>
  <si>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</si>
  <si>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</si>
  <si>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</si>
  <si>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</si>
  <si>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</si>
  <si>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</si>
  <si>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</si>
  <si>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</si>
  <si>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</si>
  <si>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</si>
  <si>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</si>
  <si>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</si>
  <si>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</si>
  <si>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</si>
  <si>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</si>
  <si>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</si>
  <si>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</si>
  <si>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</si>
  <si>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</si>
  <si>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</si>
  <si>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</si>
  <si>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</si>
  <si>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</si>
  <si>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</si>
  <si>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</si>
  <si>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</si>
  <si>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</si>
  <si>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</si>
  <si>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</si>
  <si>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</si>
  <si>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</si>
  <si>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</si>
  <si>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</si>
  <si>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</si>
  <si>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</si>
  <si>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</si>
  <si>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</si>
  <si>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</si>
  <si>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</si>
  <si>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</si>
  <si>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</si>
  <si>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</si>
  <si>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</si>
  <si>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</si>
  <si>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</si>
  <si>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</si>
  <si>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</si>
  <si>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</si>
  <si>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</si>
  <si>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</si>
  <si>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</si>
  <si>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</si>
  <si>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</si>
  <si>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</si>
  <si>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</si>
  <si>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</si>
  <si>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</si>
  <si>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</si>
  <si>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</si>
  <si>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</si>
  <si>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</si>
  <si>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</si>
  <si>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</si>
  <si>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</si>
  <si>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</si>
  <si>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</si>
  <si>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</si>
  <si>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</si>
  <si>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国民健康保険事業特別会計</t>
  </si>
  <si>
    <t>▲ 0.12</t>
  </si>
  <si>
    <t>▲ 0.33</t>
  </si>
  <si>
    <t>▲ 0.30</t>
  </si>
  <si>
    <t>住宅新築資金等貸付特別会計</t>
  </si>
  <si>
    <t>▲ 0.35</t>
  </si>
  <si>
    <t>▲ 0.32</t>
  </si>
  <si>
    <t>▲ 0.28</t>
  </si>
  <si>
    <t>▲ 0.23</t>
  </si>
  <si>
    <t>水道事業会計</t>
  </si>
  <si>
    <t>下水道事業会計</t>
  </si>
  <si>
    <t>一般会計</t>
  </si>
  <si>
    <t>病院事業会計</t>
  </si>
  <si>
    <t>介護保険事業特別会計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</si>
  <si>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</si>
  <si>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</si>
  <si>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</si>
  <si>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</si>
  <si>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</si>
  <si>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</si>
  <si>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</si>
  <si>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</si>
  <si>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</si>
  <si>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</si>
  <si>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伊賀市文化都市協会</t>
    <rPh sb="0" eb="3">
      <t>イガシ</t>
    </rPh>
    <rPh sb="3" eb="5">
      <t>ブンカ</t>
    </rPh>
    <rPh sb="5" eb="7">
      <t>トシ</t>
    </rPh>
    <rPh sb="7" eb="9">
      <t>キョウカイ</t>
    </rPh>
    <phoneticPr fontId="2"/>
  </si>
  <si>
    <t>俳都ピア</t>
    <rPh sb="0" eb="1">
      <t>ハイ</t>
    </rPh>
    <rPh sb="1" eb="2">
      <t>ミヤコ</t>
    </rPh>
    <phoneticPr fontId="2"/>
  </si>
  <si>
    <t>伊賀市土地開発公社</t>
    <rPh sb="0" eb="3">
      <t>イガシ</t>
    </rPh>
    <rPh sb="3" eb="5">
      <t>トチ</t>
    </rPh>
    <rPh sb="5" eb="7">
      <t>カイハツ</t>
    </rPh>
    <rPh sb="7" eb="9">
      <t>コウシャ</t>
    </rPh>
    <phoneticPr fontId="2"/>
  </si>
  <si>
    <t>新堂駅管理商会</t>
    <rPh sb="0" eb="2">
      <t>シンドウ</t>
    </rPh>
    <rPh sb="2" eb="3">
      <t>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</si>
  <si>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</si>
  <si>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</si>
  <si>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伊賀鉄道</t>
    <rPh sb="0" eb="2">
      <t>イガ</t>
    </rPh>
    <rPh sb="2" eb="4">
      <t>テツドウ</t>
    </rPh>
    <phoneticPr fontId="2"/>
  </si>
  <si>
    <t>〇</t>
  </si>
  <si>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</si>
  <si>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</si>
  <si>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</si>
  <si>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</si>
  <si>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</si>
  <si>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</si>
  <si>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</si>
  <si>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</si>
  <si>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</si>
  <si>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</si>
  <si>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</si>
  <si>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</si>
  <si>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</si>
  <si>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</si>
  <si>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</si>
  <si>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伊賀市振興基金</t>
    <rPh sb="0" eb="3">
      <t>イガシ</t>
    </rPh>
    <rPh sb="3" eb="5">
      <t>シンコウ</t>
    </rPh>
    <rPh sb="5" eb="7">
      <t>キキン</t>
    </rPh>
    <phoneticPr fontId="18"/>
  </si>
  <si>
    <t>伊賀市芭蕉翁顕彰事業基金</t>
    <rPh sb="0" eb="3">
      <t>イガシ</t>
    </rPh>
    <rPh sb="3" eb="5">
      <t>バショウ</t>
    </rPh>
    <rPh sb="5" eb="6">
      <t>オウ</t>
    </rPh>
    <rPh sb="6" eb="8">
      <t>ケンショウ</t>
    </rPh>
    <rPh sb="8" eb="10">
      <t>ジギョウ</t>
    </rPh>
    <rPh sb="10" eb="12">
      <t>キキン</t>
    </rPh>
    <phoneticPr fontId="18"/>
  </si>
  <si>
    <t>川上ダム周辺整備事業基金</t>
    <rPh sb="0" eb="2">
      <t>カワカミ</t>
    </rPh>
    <rPh sb="4" eb="6">
      <t>シュウヘン</t>
    </rPh>
    <rPh sb="6" eb="8">
      <t>セイビ</t>
    </rPh>
    <rPh sb="8" eb="10">
      <t>ジギョウ</t>
    </rPh>
    <rPh sb="10" eb="12">
      <t>キキン</t>
    </rPh>
    <phoneticPr fontId="18"/>
  </si>
  <si>
    <t>伊賀市環境保全基金</t>
    <rPh sb="0" eb="3">
      <t>イガシ</t>
    </rPh>
    <rPh sb="3" eb="5">
      <t>カンキョウ</t>
    </rPh>
    <rPh sb="5" eb="7">
      <t>ホゼン</t>
    </rPh>
    <rPh sb="7" eb="9">
      <t>キキン</t>
    </rPh>
    <phoneticPr fontId="18"/>
  </si>
  <si>
    <t>伊賀市公共施設等整備基金</t>
    <rPh sb="0" eb="3">
      <t>イガシ</t>
    </rPh>
    <rPh sb="3" eb="5">
      <t>コウキョウ</t>
    </rPh>
    <rPh sb="5" eb="7">
      <t>シセツ</t>
    </rPh>
    <rPh sb="7" eb="8">
      <t>トウ</t>
    </rPh>
    <rPh sb="8" eb="10">
      <t>セイビ</t>
    </rPh>
    <rPh sb="10" eb="12">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</si>
  <si>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</si>
  <si>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</si>
  <si>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</si>
  <si>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</si>
  <si>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</si>
  <si>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</si>
  <si>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</si>
  <si>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</si>
  <si>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</si>
  <si>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</si>
  <si>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</si>
  <si>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</si>
  <si>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</si>
  <si>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</si>
  <si>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</si>
  <si>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</si>
  <si>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</si>
  <si>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</si>
  <si>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将来負担比率、実質公債比率ともに類似団体平均値との差は大きい。将来負担比率はH30で再度上昇したが、実質公債比率については低下傾向にある。
　今後は、投資的経費の見直し、市債の借入れ総額の縮減に努めることで、将来負担比率、実質公債費比率の一層の低下を図る。</t>
    <rPh sb="32" eb="34">
      <t>ショウライ</t>
    </rPh>
    <rPh sb="34" eb="36">
      <t>フタン</t>
    </rPh>
    <rPh sb="36" eb="38">
      <t>ヒリツ</t>
    </rPh>
    <rPh sb="43" eb="45">
      <t>サイド</t>
    </rPh>
    <rPh sb="45" eb="47">
      <t>ジョウショウ</t>
    </rPh>
    <rPh sb="51" eb="53">
      <t>ジッシツ</t>
    </rPh>
    <rPh sb="53" eb="55">
      <t>コウサイ</t>
    </rPh>
    <rPh sb="55" eb="56">
      <t>ヒ</t>
    </rPh>
    <rPh sb="56" eb="57">
      <t>リツ</t>
    </rPh>
    <rPh sb="62" eb="64">
      <t>テイカ</t>
    </rPh>
    <rPh sb="64" eb="66">
      <t>ケイコウ</t>
    </rPh>
    <phoneticPr fontId="5"/>
  </si>
  <si>
    <t>　将来負担比率については、類似団体内平均値を大きく上回っておりH30には再度上昇している。近年の大型事業の影響により、依然高止まりが予想されるため、可能な限り借入総額の縮減を図り、財政の健全化に努める。
　また、有形固定資産減価償却率についても、類似団体よりも高くなっているが、当市の面積が広いことや河川の状況から、道路及び橋りょう・トンネルについての一人あたりの同率が高いことが要因と考えられる。さらに、公営住宅についても同率が高くなっている。これらの資産については、老朽化に伴う長寿命化等が必要となるが、集約化等が進んでいるので長期的には改善されていく傾向には向かうと思われる。</t>
    <rPh sb="36" eb="38">
      <t>サイド</t>
    </rPh>
    <rPh sb="38" eb="40">
      <t>ジョウショウ</t>
    </rPh>
    <rPh sb="45" eb="47">
      <t>キンネン</t>
    </rPh>
    <rPh sb="48" eb="50">
      <t>オオガタ</t>
    </rPh>
    <rPh sb="50" eb="52">
      <t>ジギョウ</t>
    </rPh>
    <rPh sb="53" eb="55">
      <t>エイキョウ</t>
    </rPh>
    <rPh sb="59" eb="61">
      <t>イゼン</t>
    </rPh>
    <rPh sb="61" eb="63">
      <t>タカド</t>
    </rPh>
    <rPh sb="160" eb="161">
      <t>オヨ</t>
    </rPh>
    <rPh sb="259" eb="260">
      <t>スス</t>
    </rPh>
    <rPh sb="266" eb="269">
      <t>チョウキテキ</t>
    </rPh>
    <rPh sb="271" eb="273">
      <t>カイゼン</t>
    </rPh>
    <rPh sb="278" eb="280">
      <t>ケイコウ</t>
    </rPh>
    <rPh sb="282" eb="283">
      <t>ム</t>
    </rPh>
    <rPh sb="286" eb="287">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</si>
</sst>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57295</c:v>
                </c:pt>
                <c:pt idx="3">
                  <c:v>54110</c:v>
                </c:pt>
                <c:pt idx="4">
                  <c:v>54684</c:v>
                </c:pt>
              </c:numCache>
            </c:numRef>
          </c:val>
          <c:smooth val="0"/>
          <c:extLst>
            <c:ext xmlns:c16="http://schemas.microsoft.com/office/drawing/2014/chart" uri="{C3380CC4-5D6E-409C-BE32-E72D297353CC}">
              <c16:uniqueId val="{00000000-1339-4EE4-8E17-1761599909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62534</c:v>
                </c:pt>
                <c:pt idx="1">
                  <c:v>42603</c:v>
                </c:pt>
                <c:pt idx="2">
                  <c:v>66288</c:v>
                </c:pt>
                <c:pt idx="3">
                  <c:v>30532</c:v>
                </c:pt>
                <c:pt idx="4">
                  <c:v>80354</c:v>
                </c:pt>
              </c:numCache>
            </c:numRef>
          </c:val>
          <c:smooth val="0"/>
          <c:extLst>
            <c:ext xmlns:c16="http://schemas.microsoft.com/office/drawing/2014/chart" uri="{C3380CC4-5D6E-409C-BE32-E72D297353CC}">
              <c16:uniqueId val="{00000001-1339-4EE4-8E17-1761599909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2.06</c:v>
                </c:pt>
                <c:pt idx="1">
                  <c:v>3.34</c:v>
                </c:pt>
                <c:pt idx="2">
                  <c:v>2.9</c:v>
                </c:pt>
                <c:pt idx="3">
                  <c:v>3.06</c:v>
                </c:pt>
                <c:pt idx="4">
                  <c:v>2.91</c:v>
                </c:pt>
              </c:numCache>
            </c:numRef>
          </c:val>
          <c:extLst>
            <c:ext xmlns:c16="http://schemas.microsoft.com/office/drawing/2014/chart" uri="{C3380CC4-5D6E-409C-BE32-E72D297353CC}">
              <c16:uniqueId val="{00000000-6F89-4E86-A0E7-E19546D223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17.64</c:v>
                </c:pt>
                <c:pt idx="1">
                  <c:v>19.37</c:v>
                </c:pt>
                <c:pt idx="2">
                  <c:v>21.57</c:v>
                </c:pt>
                <c:pt idx="3">
                  <c:v>23.53</c:v>
                </c:pt>
                <c:pt idx="4">
                  <c:v>24.45</c:v>
                </c:pt>
              </c:numCache>
            </c:numRef>
          </c:val>
          <c:extLst>
            <c:ext xmlns:c16="http://schemas.microsoft.com/office/drawing/2014/chart" uri="{C3380CC4-5D6E-409C-BE32-E72D297353CC}">
              <c16:uniqueId val="{00000001-6F89-4E86-A0E7-E19546D223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2.94</c:v>
                </c:pt>
                <c:pt idx="2">
                  <c:v>1.47</c:v>
                </c:pt>
                <c:pt idx="3">
                  <c:v>1.79</c:v>
                </c:pt>
                <c:pt idx="4">
                  <c:v>0.46</c:v>
                </c:pt>
              </c:numCache>
            </c:numRef>
          </c:val>
          <c:smooth val="0"/>
          <c:extLst>
            <c:ext xmlns:c16="http://schemas.microsoft.com/office/drawing/2014/chart" uri="{C3380CC4-5D6E-409C-BE32-E72D297353CC}">
              <c16:uniqueId val="{00000002-6F89-4E86-A0E7-E19546D223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#N/A</c:v>
                </c:pt>
                <c:pt idx="3">
                  <c:v>0.4</c:v>
                </c:pt>
                <c:pt idx="4">
                  <c:v>#N/A</c:v>
                </c:pt>
                <c:pt idx="5">
                  <c:v>0.7</c:v>
                </c:pt>
                <c:pt idx="6">
                  <c:v>#N/A</c:v>
                </c:pt>
                <c:pt idx="7">
                  <c:v>0</c:v>
                </c:pt>
                <c:pt idx="8">
                  <c:v>#N/A</c:v>
                </c:pt>
                <c:pt idx="9">
                  <c:v>0.04</c:v>
                </c:pt>
              </c:numCache>
            </c:numRef>
          </c:val>
          <c:extLst>
            <c:ext xmlns:c16="http://schemas.microsoft.com/office/drawing/2014/chart" uri="{C3380CC4-5D6E-409C-BE32-E72D297353CC}">
              <c16:uniqueId val="{00000000-DAD0-41A3-A938-2FBB540D10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D0-41A3-A938-2FBB540D108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7.0000000000000007E-2</c:v>
                </c:pt>
                <c:pt idx="4">
                  <c:v>#N/A</c:v>
                </c:pt>
                <c:pt idx="5">
                  <c:v>0.17</c:v>
                </c:pt>
                <c:pt idx="6">
                  <c:v>#N/A</c:v>
                </c:pt>
                <c:pt idx="7">
                  <c:v>7.0000000000000007E-2</c:v>
                </c:pt>
                <c:pt idx="8">
                  <c:v>#N/A</c:v>
                </c:pt>
                <c:pt idx="9">
                  <c:v>0.06</c:v>
                </c:pt>
              </c:numCache>
            </c:numRef>
          </c:val>
          <c:extLst>
            <c:ext xmlns:c16="http://schemas.microsoft.com/office/drawing/2014/chart" uri="{C3380CC4-5D6E-409C-BE32-E72D297353CC}">
              <c16:uniqueId val="{00000002-DAD0-41A3-A938-2FBB540D1087}"/>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0.75</c:v>
                </c:pt>
                <c:pt idx="2">
                  <c:v>#N/A</c:v>
                </c:pt>
                <c:pt idx="3">
                  <c:v>1.07</c:v>
                </c:pt>
                <c:pt idx="4">
                  <c:v>#N/A</c:v>
                </c:pt>
                <c:pt idx="5">
                  <c:v>1.87</c:v>
                </c:pt>
                <c:pt idx="6">
                  <c:v>#N/A</c:v>
                </c:pt>
                <c:pt idx="7">
                  <c:v>0.69</c:v>
                </c:pt>
                <c:pt idx="8">
                  <c:v>#N/A</c:v>
                </c:pt>
                <c:pt idx="9">
                  <c:v>1.28</c:v>
                </c:pt>
              </c:numCache>
            </c:numRef>
          </c:val>
          <c:extLst>
            <c:ext xmlns:c16="http://schemas.microsoft.com/office/drawing/2014/chart" uri="{C3380CC4-5D6E-409C-BE32-E72D297353CC}">
              <c16:uniqueId val="{00000003-DAD0-41A3-A938-2FBB540D108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1.39</c:v>
                </c:pt>
                <c:pt idx="2">
                  <c:v>#N/A</c:v>
                </c:pt>
                <c:pt idx="3">
                  <c:v>1.31</c:v>
                </c:pt>
                <c:pt idx="4">
                  <c:v>#N/A</c:v>
                </c:pt>
                <c:pt idx="5">
                  <c:v>0.76</c:v>
                </c:pt>
                <c:pt idx="6">
                  <c:v>#N/A</c:v>
                </c:pt>
                <c:pt idx="7">
                  <c:v>0.54</c:v>
                </c:pt>
                <c:pt idx="8">
                  <c:v>#N/A</c:v>
                </c:pt>
                <c:pt idx="9">
                  <c:v>2.23</c:v>
                </c:pt>
              </c:numCache>
            </c:numRef>
          </c:val>
          <c:extLst>
            <c:ext xmlns:c16="http://schemas.microsoft.com/office/drawing/2014/chart" uri="{C3380CC4-5D6E-409C-BE32-E72D297353CC}">
              <c16:uniqueId val="{00000004-DAD0-41A3-A938-2FBB540D1087}"/>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2.41</c:v>
                </c:pt>
                <c:pt idx="2">
                  <c:v>#N/A</c:v>
                </c:pt>
                <c:pt idx="3">
                  <c:v>3.65</c:v>
                </c:pt>
                <c:pt idx="4">
                  <c:v>#N/A</c:v>
                </c:pt>
                <c:pt idx="5">
                  <c:v>3.2</c:v>
                </c:pt>
                <c:pt idx="6">
                  <c:v>#N/A</c:v>
                </c:pt>
                <c:pt idx="7">
                  <c:v>3.34</c:v>
                </c:pt>
                <c:pt idx="8">
                  <c:v>#N/A</c:v>
                </c:pt>
                <c:pt idx="9">
                  <c:v>3.14</c:v>
                </c:pt>
              </c:numCache>
            </c:numRef>
          </c:val>
          <c:extLst>
            <c:ext xmlns:c16="http://schemas.microsoft.com/office/drawing/2014/chart" uri="{C3380CC4-5D6E-409C-BE32-E72D297353CC}">
              <c16:uniqueId val="{00000005-DAD0-41A3-A938-2FBB540D108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5.65</c:v>
                </c:pt>
                <c:pt idx="8">
                  <c:v>#N/A</c:v>
                </c:pt>
                <c:pt idx="9">
                  <c:v>6.04</c:v>
                </c:pt>
              </c:numCache>
            </c:numRef>
          </c:val>
          <c:extLst>
            <c:ext xmlns:c16="http://schemas.microsoft.com/office/drawing/2014/chart" uri="{C3380CC4-5D6E-409C-BE32-E72D297353CC}">
              <c16:uniqueId val="{00000006-DAD0-41A3-A938-2FBB540D108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9.4499999999999993</c:v>
                </c:pt>
                <c:pt idx="2">
                  <c:v>#N/A</c:v>
                </c:pt>
                <c:pt idx="3">
                  <c:v>9.5299999999999994</c:v>
                </c:pt>
                <c:pt idx="4">
                  <c:v>#N/A</c:v>
                </c:pt>
                <c:pt idx="5">
                  <c:v>10.46</c:v>
                </c:pt>
                <c:pt idx="6">
                  <c:v>#N/A</c:v>
                </c:pt>
                <c:pt idx="7">
                  <c:v>11.3</c:v>
                </c:pt>
                <c:pt idx="8">
                  <c:v>#N/A</c:v>
                </c:pt>
                <c:pt idx="9">
                  <c:v>11.51</c:v>
                </c:pt>
              </c:numCache>
            </c:numRef>
          </c:val>
          <c:extLst>
            <c:ext xmlns:c16="http://schemas.microsoft.com/office/drawing/2014/chart" uri="{C3380CC4-5D6E-409C-BE32-E72D297353CC}">
              <c16:uniqueId val="{00000007-DAD0-41A3-A938-2FBB540D1087}"/>
            </c:ext>
          </c:extLst>
        </c:ser>
        <c:ser>
          <c:idx val="8"/>
          <c:order val="8"/>
          <c:tx>
            <c:strRef>
              <c:f>データシート!$A$35</c:f>
              <c:strCache>
                <c:ptCount val="1"/>
                <c:pt idx="0">
                  <c:v>住宅新築資金等貸付特別会計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0.35</c:v>
                </c:pt>
                <c:pt idx="1">
                  <c:v>#N/A</c:v>
                </c:pt>
                <c:pt idx="2">
                  <c:v>0.32</c:v>
                </c:pt>
                <c:pt idx="3">
                  <c:v>#N/A</c:v>
                </c:pt>
                <c:pt idx="4">
                  <c:v>0.3</c:v>
                </c:pt>
                <c:pt idx="5">
                  <c:v>#N/A</c:v>
                </c:pt>
                <c:pt idx="6">
                  <c:v>0.28000000000000003</c:v>
                </c:pt>
                <c:pt idx="7">
                  <c:v>#N/A</c:v>
                </c:pt>
                <c:pt idx="8">
                  <c:v>0.23</c:v>
                </c:pt>
                <c:pt idx="9">
                  <c:v>#N/A</c:v>
                </c:pt>
              </c:numCache>
            </c:numRef>
          </c:val>
          <c:extLst>
            <c:ext xmlns:c16="http://schemas.microsoft.com/office/drawing/2014/chart" uri="{C3380CC4-5D6E-409C-BE32-E72D297353CC}">
              <c16:uniqueId val="{00000008-DAD0-41A3-A938-2FBB540D1087}"/>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1.18</c:v>
                </c:pt>
                <c:pt idx="2">
                  <c:v>0.12</c:v>
                </c:pt>
                <c:pt idx="3">
                  <c:v>#N/A</c:v>
                </c:pt>
                <c:pt idx="4">
                  <c:v>0.33</c:v>
                </c:pt>
                <c:pt idx="5">
                  <c:v>#N/A</c:v>
                </c:pt>
                <c:pt idx="6">
                  <c:v>#N/A</c:v>
                </c:pt>
                <c:pt idx="7">
                  <c:v>0.47</c:v>
                </c:pt>
                <c:pt idx="8">
                  <c:v>0.3</c:v>
                </c:pt>
                <c:pt idx="9">
                  <c:v>#N/A</c:v>
                </c:pt>
              </c:numCache>
            </c:numRef>
          </c:val>
          <c:extLst>
            <c:ext xmlns:c16="http://schemas.microsoft.com/office/drawing/2014/chart" uri="{C3380CC4-5D6E-409C-BE32-E72D297353CC}">
              <c16:uniqueId val="{00000009-DAD0-41A3-A938-2FBB540D10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5301</c:v>
                </c:pt>
                <c:pt idx="5">
                  <c:v>5239</c:v>
                </c:pt>
                <c:pt idx="8">
                  <c:v>5318</c:v>
                </c:pt>
                <c:pt idx="11">
                  <c:v>5378</c:v>
                </c:pt>
                <c:pt idx="14">
                  <c:v>5325</c:v>
                </c:pt>
              </c:numCache>
            </c:numRef>
          </c:val>
          <c:extLst>
            <c:ext xmlns:c16="http://schemas.microsoft.com/office/drawing/2014/chart" uri="{C3380CC4-5D6E-409C-BE32-E72D297353CC}">
              <c16:uniqueId val="{00000000-B345-47E4-A47A-B00520FBCC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45-47E4-A47A-B00520FBCC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c:v>
                </c:pt>
                <c:pt idx="3">
                  <c:v>37</c:v>
                </c:pt>
                <c:pt idx="6">
                  <c:v>41</c:v>
                </c:pt>
                <c:pt idx="9">
                  <c:v>40</c:v>
                </c:pt>
                <c:pt idx="12">
                  <c:v>19</c:v>
                </c:pt>
              </c:numCache>
            </c:numRef>
          </c:val>
          <c:extLst>
            <c:ext xmlns:c16="http://schemas.microsoft.com/office/drawing/2014/chart" uri="{C3380CC4-5D6E-409C-BE32-E72D297353CC}">
              <c16:uniqueId val="{00000002-B345-47E4-A47A-B00520FBCC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0</c:v>
                </c:pt>
                <c:pt idx="12">
                  <c:v>6</c:v>
                </c:pt>
              </c:numCache>
            </c:numRef>
          </c:val>
          <c:extLst>
            <c:ext xmlns:c16="http://schemas.microsoft.com/office/drawing/2014/chart" uri="{C3380CC4-5D6E-409C-BE32-E72D297353CC}">
              <c16:uniqueId val="{00000003-B345-47E4-A47A-B00520FBCC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1539</c:v>
                </c:pt>
                <c:pt idx="3">
                  <c:v>1568</c:v>
                </c:pt>
                <c:pt idx="6">
                  <c:v>1502</c:v>
                </c:pt>
                <c:pt idx="9">
                  <c:v>1513</c:v>
                </c:pt>
                <c:pt idx="12">
                  <c:v>1503</c:v>
                </c:pt>
              </c:numCache>
            </c:numRef>
          </c:val>
          <c:extLst>
            <c:ext xmlns:c16="http://schemas.microsoft.com/office/drawing/2014/chart" uri="{C3380CC4-5D6E-409C-BE32-E72D297353CC}">
              <c16:uniqueId val="{00000004-B345-47E4-A47A-B00520FBCC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45-47E4-A47A-B00520FBCC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45-47E4-A47A-B00520FBCC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6658</c:v>
                </c:pt>
                <c:pt idx="3">
                  <c:v>6509</c:v>
                </c:pt>
                <c:pt idx="6">
                  <c:v>6667</c:v>
                </c:pt>
                <c:pt idx="9">
                  <c:v>6434</c:v>
                </c:pt>
                <c:pt idx="12">
                  <c:v>6328</c:v>
                </c:pt>
              </c:numCache>
            </c:numRef>
          </c:val>
          <c:extLst>
            <c:ext xmlns:c16="http://schemas.microsoft.com/office/drawing/2014/chart" uri="{C3380CC4-5D6E-409C-BE32-E72D297353CC}">
              <c16:uniqueId val="{00000007-B345-47E4-A47A-B00520FBCC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2941</c:v>
                </c:pt>
                <c:pt idx="2">
                  <c:v>#N/A</c:v>
                </c:pt>
                <c:pt idx="3">
                  <c:v>#N/A</c:v>
                </c:pt>
                <c:pt idx="4">
                  <c:v>2878</c:v>
                </c:pt>
                <c:pt idx="5">
                  <c:v>#N/A</c:v>
                </c:pt>
                <c:pt idx="6">
                  <c:v>#N/A</c:v>
                </c:pt>
                <c:pt idx="7">
                  <c:v>2895</c:v>
                </c:pt>
                <c:pt idx="8">
                  <c:v>#N/A</c:v>
                </c:pt>
                <c:pt idx="9">
                  <c:v>#N/A</c:v>
                </c:pt>
                <c:pt idx="10">
                  <c:v>2609</c:v>
                </c:pt>
                <c:pt idx="11">
                  <c:v>#N/A</c:v>
                </c:pt>
                <c:pt idx="12">
                  <c:v>#N/A</c:v>
                </c:pt>
                <c:pt idx="13">
                  <c:v>2531</c:v>
                </c:pt>
                <c:pt idx="14">
                  <c:v>#N/A</c:v>
                </c:pt>
              </c:numCache>
            </c:numRef>
          </c:val>
          <c:smooth val="0"/>
          <c:extLst>
            <c:ext xmlns:c16="http://schemas.microsoft.com/office/drawing/2014/chart" uri="{C3380CC4-5D6E-409C-BE32-E72D297353CC}">
              <c16:uniqueId val="{00000008-B345-47E4-A47A-B00520FBCC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53742</c:v>
                </c:pt>
                <c:pt idx="5">
                  <c:v>53375</c:v>
                </c:pt>
                <c:pt idx="8">
                  <c:v>53866</c:v>
                </c:pt>
                <c:pt idx="11">
                  <c:v>52049</c:v>
                </c:pt>
                <c:pt idx="14">
                  <c:v>52689</c:v>
                </c:pt>
              </c:numCache>
            </c:numRef>
          </c:val>
          <c:extLst>
            <c:ext xmlns:c16="http://schemas.microsoft.com/office/drawing/2014/chart" uri="{C3380CC4-5D6E-409C-BE32-E72D297353CC}">
              <c16:uniqueId val="{00000000-513C-4B24-8660-5E7010FB92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103</c:v>
                </c:pt>
                <c:pt idx="5">
                  <c:v>61</c:v>
                </c:pt>
                <c:pt idx="8">
                  <c:v>324</c:v>
                </c:pt>
                <c:pt idx="11">
                  <c:v>819</c:v>
                </c:pt>
                <c:pt idx="14">
                  <c:v>814</c:v>
                </c:pt>
              </c:numCache>
            </c:numRef>
          </c:val>
          <c:extLst>
            <c:ext xmlns:c16="http://schemas.microsoft.com/office/drawing/2014/chart" uri="{C3380CC4-5D6E-409C-BE32-E72D297353CC}">
              <c16:uniqueId val="{00000001-513C-4B24-8660-5E7010FB92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11637</c:v>
                </c:pt>
                <c:pt idx="5">
                  <c:v>12869</c:v>
                </c:pt>
                <c:pt idx="8">
                  <c:v>13049</c:v>
                </c:pt>
                <c:pt idx="11">
                  <c:v>13307</c:v>
                </c:pt>
                <c:pt idx="14">
                  <c:v>13182</c:v>
                </c:pt>
              </c:numCache>
            </c:numRef>
          </c:val>
          <c:extLst>
            <c:ext xmlns:c16="http://schemas.microsoft.com/office/drawing/2014/chart" uri="{C3380CC4-5D6E-409C-BE32-E72D297353CC}">
              <c16:uniqueId val="{00000002-513C-4B24-8660-5E7010FB92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3C-4B24-8660-5E7010FB92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3C-4B24-8660-5E7010FB92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3C-4B24-8660-5E7010FB92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8201</c:v>
                </c:pt>
                <c:pt idx="3">
                  <c:v>7831</c:v>
                </c:pt>
                <c:pt idx="6">
                  <c:v>7995</c:v>
                </c:pt>
                <c:pt idx="9">
                  <c:v>7815</c:v>
                </c:pt>
                <c:pt idx="12">
                  <c:v>7955</c:v>
                </c:pt>
              </c:numCache>
            </c:numRef>
          </c:val>
          <c:extLst>
            <c:ext xmlns:c16="http://schemas.microsoft.com/office/drawing/2014/chart" uri="{C3380CC4-5D6E-409C-BE32-E72D297353CC}">
              <c16:uniqueId val="{00000006-513C-4B24-8660-5E7010FB92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81</c:v>
                </c:pt>
                <c:pt idx="3">
                  <c:v>74</c:v>
                </c:pt>
                <c:pt idx="6">
                  <c:v>63</c:v>
                </c:pt>
                <c:pt idx="9">
                  <c:v>55</c:v>
                </c:pt>
                <c:pt idx="12">
                  <c:v>47</c:v>
                </c:pt>
              </c:numCache>
            </c:numRef>
          </c:val>
          <c:extLst>
            <c:ext xmlns:c16="http://schemas.microsoft.com/office/drawing/2014/chart" uri="{C3380CC4-5D6E-409C-BE32-E72D297353CC}">
              <c16:uniqueId val="{00000007-513C-4B24-8660-5E7010FB92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22176</c:v>
                </c:pt>
                <c:pt idx="3">
                  <c:v>21225</c:v>
                </c:pt>
                <c:pt idx="6">
                  <c:v>19663</c:v>
                </c:pt>
                <c:pt idx="9">
                  <c:v>18079</c:v>
                </c:pt>
                <c:pt idx="12">
                  <c:v>17457</c:v>
                </c:pt>
              </c:numCache>
            </c:numRef>
          </c:val>
          <c:extLst>
            <c:ext xmlns:c16="http://schemas.microsoft.com/office/drawing/2014/chart" uri="{C3380CC4-5D6E-409C-BE32-E72D297353CC}">
              <c16:uniqueId val="{00000008-513C-4B24-8660-5E7010FB92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3112</c:v>
                </c:pt>
                <c:pt idx="3">
                  <c:v>3023</c:v>
                </c:pt>
                <c:pt idx="6">
                  <c:v>2964</c:v>
                </c:pt>
                <c:pt idx="9">
                  <c:v>3821</c:v>
                </c:pt>
                <c:pt idx="12">
                  <c:v>3716</c:v>
                </c:pt>
              </c:numCache>
            </c:numRef>
          </c:val>
          <c:extLst>
            <c:ext xmlns:c16="http://schemas.microsoft.com/office/drawing/2014/chart" uri="{C3380CC4-5D6E-409C-BE32-E72D297353CC}">
              <c16:uniqueId val="{00000009-513C-4B24-8660-5E7010FB92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56275</c:v>
                </c:pt>
                <c:pt idx="3">
                  <c:v>55342</c:v>
                </c:pt>
                <c:pt idx="6">
                  <c:v>56052</c:v>
                </c:pt>
                <c:pt idx="9">
                  <c:v>54291</c:v>
                </c:pt>
                <c:pt idx="12">
                  <c:v>55518</c:v>
                </c:pt>
              </c:numCache>
            </c:numRef>
          </c:val>
          <c:extLst>
            <c:ext xmlns:c16="http://schemas.microsoft.com/office/drawing/2014/chart" uri="{C3380CC4-5D6E-409C-BE32-E72D297353CC}">
              <c16:uniqueId val="{0000000A-513C-4B24-8660-5E7010FB92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24363</c:v>
                </c:pt>
                <c:pt idx="2">
                  <c:v>#N/A</c:v>
                </c:pt>
                <c:pt idx="3">
                  <c:v>#N/A</c:v>
                </c:pt>
                <c:pt idx="4">
                  <c:v>21190</c:v>
                </c:pt>
                <c:pt idx="5">
                  <c:v>#N/A</c:v>
                </c:pt>
                <c:pt idx="6">
                  <c:v>#N/A</c:v>
                </c:pt>
                <c:pt idx="7">
                  <c:v>19499</c:v>
                </c:pt>
                <c:pt idx="8">
                  <c:v>#N/A</c:v>
                </c:pt>
                <c:pt idx="9">
                  <c:v>#N/A</c:v>
                </c:pt>
                <c:pt idx="10">
                  <c:v>17887</c:v>
                </c:pt>
                <c:pt idx="11">
                  <c:v>#N/A</c:v>
                </c:pt>
                <c:pt idx="12">
                  <c:v>#N/A</c:v>
                </c:pt>
                <c:pt idx="13">
                  <c:v>18008</c:v>
                </c:pt>
                <c:pt idx="14">
                  <c:v>#N/A</c:v>
                </c:pt>
              </c:numCache>
            </c:numRef>
          </c:val>
          <c:smooth val="0"/>
          <c:extLst>
            <c:ext xmlns:c16="http://schemas.microsoft.com/office/drawing/2014/chart" uri="{C3380CC4-5D6E-409C-BE32-E72D297353CC}">
              <c16:uniqueId val="{0000000B-513C-4B24-8660-5E7010FB92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6071</c:v>
                </c:pt>
                <c:pt idx="1">
                  <c:v>6530</c:v>
                </c:pt>
                <c:pt idx="2">
                  <c:v>6710</c:v>
                </c:pt>
              </c:numCache>
            </c:numRef>
          </c:val>
          <c:extLst>
            <c:ext xmlns:c16="http://schemas.microsoft.com/office/drawing/2014/chart" uri="{C3380CC4-5D6E-409C-BE32-E72D297353CC}">
              <c16:uniqueId val="{00000000-F8AB-49A4-93E1-C1444B1BE3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c:v>
                </c:pt>
                <c:pt idx="1">
                  <c:v>107</c:v>
                </c:pt>
                <c:pt idx="2">
                  <c:v>381</c:v>
                </c:pt>
              </c:numCache>
            </c:numRef>
          </c:val>
          <c:extLst>
            <c:ext xmlns:c16="http://schemas.microsoft.com/office/drawing/2014/chart" uri="{C3380CC4-5D6E-409C-BE32-E72D297353CC}">
              <c16:uniqueId val="{00000001-F8AB-49A4-93E1-C1444B1BE3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8867</c:v>
                </c:pt>
                <c:pt idx="1">
                  <c:v>8841</c:v>
                </c:pt>
                <c:pt idx="2">
                  <c:v>8335</c:v>
                </c:pt>
              </c:numCache>
            </c:numRef>
          </c:val>
          <c:extLst>
            <c:ext xmlns:c16="http://schemas.microsoft.com/office/drawing/2014/chart" uri="{C3380CC4-5D6E-409C-BE32-E72D297353CC}">
              <c16:uniqueId val="{00000002-F8AB-49A4-93E1-C1444B1BE3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{42C6E948-A5BE-4433-AFC8-7144C583F65B}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721-4CFB-ABDA-73E7CEA6DC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{81086D5A-FEE1-4DA4-9A59-87F5F70106BA}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21-4CFB-ABDA-73E7CEA6DC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{49D3DC21-738F-4A9B-BEE5-A0D9DD81EAA1}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21-4CFB-ABDA-73E7CEA6DC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{C6E8D4A3-A00C-4133-A044-179AC34B22C3}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21-4CFB-ABDA-73E7CEA6DC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{27CC3D19-12FD-4040-A48E-C0A9C1BCEB54}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21-4CFB-ABDA-73E7CEA6DCD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{D4C67FC4-AA21-405D-9EC5-283EA607430F}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721-4CFB-ABDA-73E7CEA6DCD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{715A8D73-2A25-4BC5-82E3-294A4595EED1}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721-4CFB-ABDA-73E7CEA6DCD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{BE7AA839-DEB2-4723-A97F-B3DFD36517F0}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721-4CFB-ABDA-73E7CEA6DCD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{9AD1EA64-A868-444F-A227-468F72C575CB}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721-4CFB-ABDA-73E7CEA6DC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60.7</c:v>
                </c:pt>
                <c:pt idx="24">
                  <c:v>62.1</c:v>
                </c:pt>
                <c:pt idx="32">
                  <c:v>62.5</c:v>
                </c:pt>
              </c:numCache>
            </c:numRef>
          </c:xVal>
          <c:yVal>
            <c:numRef>
              <c:f>公会計指標分析・財政指標組合せ分析表!$BP$51:$DC$51</c:f>
              <c:numCache>
                <c:formatCode>#,##0.0;"▲ "#,##0.0</c:formatCode>
                <c:ptCount val="40"/>
                <c:pt idx="8">
                  <c:v>90.8</c:v>
                </c:pt>
                <c:pt idx="16">
                  <c:v>85.3</c:v>
                </c:pt>
                <c:pt idx="24">
                  <c:v>79.8</c:v>
                </c:pt>
                <c:pt idx="32">
                  <c:v>81.3</c:v>
                </c:pt>
              </c:numCache>
            </c:numRef>
          </c:yVal>
          <c:smooth val="0"/>
          <c:extLst>
            <c:ext xmlns:c16="http://schemas.microsoft.com/office/drawing/2014/chart" uri="{C3380CC4-5D6E-409C-BE32-E72D297353CC}">
              <c16:uniqueId val="{00000009-2721-4CFB-ABDA-73E7CEA6DC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{9BD5C53B-7B17-46B7-A3C5-6DEA6A292F81}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721-4CFB-ABDA-73E7CEA6DC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{F3D6D3C8-87A7-4CF9-9F8B-EF6ED644289B}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21-4CFB-ABDA-73E7CEA6DC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{C637585A-8207-43D5-85B4-BA1D89FDE293}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21-4CFB-ABDA-73E7CEA6DC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{B815120A-5B11-454E-8F29-9E4DEB37D7E8}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21-4CFB-ABDA-73E7CEA6DC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{7117644A-02EB-4F1D-91B5-CC086E7D3EA0}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21-4CFB-ABDA-73E7CEA6DCDF}"/>
                </c:ext>
              </c:extLst>
            </c:dLbl>
            <c:dLbl>
              <c:idx val="8"/>
              <c:layout>
                <c:manualLayout>
                  <c:x val="-3.2395072111849284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{BC47CE0A-74FC-4B49-BA5F-24FB277D42C3}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721-4CFB-ABDA-73E7CEA6DCDF}"/>
                </c:ext>
              </c:extLst>
            </c:dLbl>
            <c:dLbl>
              <c:idx val="16"/>
              <c:layout>
                <c:manualLayout>
                  <c:x val="-3.1895328827295302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{AD5E77A1-2C57-4EF3-869B-B7DFA4B4C041}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721-4CFB-ABDA-73E7CEA6DCD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{5FFEEB27-98F4-49DD-9629-A668D6695741}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721-4CFB-ABDA-73E7CEA6DCD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{22C89FCB-3F0F-4FBC-BDE1-129FBF8C0F83}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721-4CFB-ABDA-73E7CEA6DC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57.2</c:v>
                </c:pt>
                <c:pt idx="24">
                  <c:v>58.5</c:v>
                </c:pt>
                <c:pt idx="32">
                  <c:v>59.9</c:v>
                </c:pt>
              </c:numCache>
            </c:numRef>
          </c:xVal>
          <c:yVal>
            <c:numRef>
              <c:f>公会計指標分析・財政指標組合せ分析表!$BP$55:$DC$55</c:f>
              <c:numCache>
                <c:formatCode>#,##0.0;"▲ "#,##0.0</c:formatCode>
                <c:ptCount val="40"/>
                <c:pt idx="8">
                  <c:v>35.700000000000003</c:v>
                </c:pt>
                <c:pt idx="16">
                  <c:v>33.1</c:v>
                </c:pt>
                <c:pt idx="24">
                  <c:v>31.3</c:v>
                </c:pt>
                <c:pt idx="32">
                  <c:v>25.3</c:v>
                </c:pt>
              </c:numCache>
            </c:numRef>
          </c:yVal>
          <c:smooth val="0"/>
          <c:extLst>
            <c:ext xmlns:c16="http://schemas.microsoft.com/office/drawing/2014/chart" uri="{C3380CC4-5D6E-409C-BE32-E72D297353CC}">
              <c16:uniqueId val="{00000013-2721-4CFB-ABDA-73E7CEA6DCDF}"/>
            </c:ext>
          </c:extLst>
        </c:ser>
        <c:dLbls>
          <c:showLegendKey val="0"/>
          <c:showVal val="1"/>
          <c:showCatName val="0"/>
          <c:showSerName val="0"/>
          <c:showPercent val="0"/>
          <c:showBubbleSize val="0"/>
        </c:dLbls>
        <c:axId val="46179840"/>
        <c:axId val="46181760"/>
      </c:scatterChart>
      <c:valAx>
        <c:axId val="46179840"/>
        <c:scaling>
          <c:orientation val="minMax"/>
          <c:max val="63"/>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{B0434195-4017-4209-8644-AB6B6D04AE02}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8E8-4327-88CE-C872A66B52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{D9452DD2-F3BC-404D-913B-67B3FACBCF0C}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E8-4327-88CE-C872A66B52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{19F97DC0-355A-4930-B7B4-802AF87AB744}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E8-4327-88CE-C872A66B52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{07DE1F47-CFCB-4378-83E3-8BAA992BF24C}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E8-4327-88CE-C872A66B52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{4C4BBE21-278B-4A56-B6A9-F348AE8E85AE}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E8-4327-88CE-C872A66B522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{37B6D00B-C2C6-401A-9C61-CE384F4073EE}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8E8-4327-88CE-C872A66B522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{1EDD097E-A85E-4834-9E04-AE5A6343D71B}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8E8-4327-88CE-C872A66B522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{030DE8A9-BCCD-4742-AC4F-C218AC74567E}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8E8-4327-88CE-C872A66B522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{FDFA847D-38C8-4CF0-A49C-7023EA12A781}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8E8-4327-88CE-C872A66B52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13.2</c:v>
                </c:pt>
                <c:pt idx="16">
                  <c:v>12.5</c:v>
                </c:pt>
                <c:pt idx="24">
                  <c:v>12.2</c:v>
                </c:pt>
                <c:pt idx="32">
                  <c:v>11.9</c:v>
                </c:pt>
              </c:numCache>
            </c:numRef>
          </c:xVal>
          <c:yVal>
            <c:numRef>
              <c:f>公会計指標分析・財政指標組合せ分析表!$BP$73:$DC$73</c:f>
              <c:numCache>
                <c:formatCode>#,##0.0;"▲ "#,##0.0</c:formatCode>
                <c:ptCount val="40"/>
                <c:pt idx="0">
                  <c:v>104.2</c:v>
                </c:pt>
                <c:pt idx="8">
                  <c:v>90.8</c:v>
                </c:pt>
                <c:pt idx="16">
                  <c:v>85.3</c:v>
                </c:pt>
                <c:pt idx="24">
                  <c:v>79.8</c:v>
                </c:pt>
                <c:pt idx="32">
                  <c:v>81.3</c:v>
                </c:pt>
              </c:numCache>
            </c:numRef>
          </c:yVal>
          <c:smooth val="0"/>
          <c:extLst>
            <c:ext xmlns:c16="http://schemas.microsoft.com/office/drawing/2014/chart" uri="{C3380CC4-5D6E-409C-BE32-E72D297353CC}">
              <c16:uniqueId val="{00000009-68E8-4327-88CE-C872A66B52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{5BBBB89D-57EA-4ED3-A803-854359D8E9C4}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8E8-4327-88CE-C872A66B52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{20207399-5317-4E03-B353-0BA28A6EC44C}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E8-4327-88CE-C872A66B52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{9209FD05-B82C-4B3F-BCFA-896679A4ABDA}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E8-4327-88CE-C872A66B52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{8B25F883-4882-42FA-8E9C-FF14F9A4951A}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E8-4327-88CE-C872A66B52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{B6CE2B4F-52E4-4F6B-A4D4-373F47E2B76A}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E8-4327-88CE-C872A66B522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{1C5F599F-D688-4D2B-8078-683C53D58482}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8E8-4327-88CE-C872A66B522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{8F53FA6E-D78B-47E9-A2E7-62916009180E}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8E8-4327-88CE-C872A66B522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{1A40DB50-1D36-44FA-9147-1FE6DB4EDCDD}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8E8-4327-88CE-C872A66B522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{8D3E91B4-5B90-4A3D-8E98-B478C5200F4B}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8E8-4327-88CE-C872A66B52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7.5</c:v>
                </c:pt>
                <c:pt idx="24">
                  <c:v>7.2</c:v>
                </c:pt>
                <c:pt idx="32">
                  <c:v>6.9</c:v>
                </c:pt>
              </c:numCache>
            </c:numRef>
          </c:xVal>
          <c:yVal>
            <c:numRef>
              <c:f>公会計指標分析・財政指標組合せ分析表!$BP$77:$DC$77</c:f>
              <c:numCache>
                <c:formatCode>#,##0.0;"▲ "#,##0.0</c:formatCode>
                <c:ptCount val="40"/>
                <c:pt idx="0">
                  <c:v>33</c:v>
                </c:pt>
                <c:pt idx="8">
                  <c:v>35.700000000000003</c:v>
                </c:pt>
                <c:pt idx="16">
                  <c:v>33.1</c:v>
                </c:pt>
                <c:pt idx="24">
                  <c:v>31.3</c:v>
                </c:pt>
                <c:pt idx="32">
                  <c:v>25.3</c:v>
                </c:pt>
              </c:numCache>
            </c:numRef>
          </c:yVal>
          <c:smooth val="0"/>
          <c:extLst>
            <c:ext xmlns:c16="http://schemas.microsoft.com/office/drawing/2014/chart" uri="{C3380CC4-5D6E-409C-BE32-E72D297353CC}">
              <c16:uniqueId val="{00000013-68E8-4327-88CE-C872A66B5221}"/>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8"/>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算入公債費等は前年度と同水準であるが、元利償還金が減少しているため、分子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について、前年度より減少している。</a:t>
          </a:r>
        </a:p>
        <a:p>
          <a:r>
            <a:rPr kumimoji="1" lang="ja-JP" altLang="en-US" sz="1400">
              <a:latin typeface="ＭＳ ゴシック" pitchFamily="49" charset="-128"/>
              <a:ea typeface="ＭＳ ゴシック" pitchFamily="49" charset="-128"/>
            </a:rPr>
            <a:t>　今後、庁舎建設事業や汚泥再生処理センター、小学校の建設等の大型事業にかかる償還金、公債費の増加が予想される。そのため、今後はさらに事業の適正な取捨選択、交付税措置の高い起債を借り入れるなど将来負担を見据え、計画的に進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債務負担行為に基づく支出予定額が前年度よりやや減少しているが、一般会計等に係る地方債の現在高の増加等により、将来負担比率の分子が増加した。</a:t>
          </a:r>
        </a:p>
        <a:p>
          <a:r>
            <a:rPr kumimoji="1" lang="ja-JP" altLang="en-US" sz="1400">
              <a:latin typeface="ＭＳ ゴシック" pitchFamily="49" charset="-128"/>
              <a:ea typeface="ＭＳ ゴシック" pitchFamily="49" charset="-128"/>
            </a:rPr>
            <a:t>　今後、実施事業の見直しにより新規発行債を抑制し、償還とのバランスを考慮した借入を行い、財政の健全化に努める。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財政調整基金への積立を行ったが、庁舎建設基金の取り崩しなどにより基金全体として積立額が減少した。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基金全体を見直し、基金の整理等の検討を行う予定である。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特定目的基金については、目的事業への充当を行う。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川上ダム周辺整備事業基金など整備年度が決まっている基金については、計画的に基金を取り崩して目的のために充当している。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また、寄附等を受けて積み立てている基金については、計画的に基金を取り崩して、目的の事業へ充当している。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伊賀市振興基金については、合併特例債を借入し積立しており増加しているが、川上ダム周辺整備事業基金については、事業のため基金を取り崩しており、全体としては、前年度と比較して減少している。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基金全体を見直し、基金の整理等の検討を行う予定である。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取り崩しを行ったが、決算状況を踏まえ可能な範囲で積立を行ったことにより増加した。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普通交付税の合併算定替の終了、人口減少による減収等を勘案し、財政見通しを踏まえて段階的に取り崩していくための検討を行っていく方針である。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新庁舎の竣工に伴い庁舎建設基金を廃止し、減債基金に積立を行ったことにより増加した。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地方債の償還に備えるために、今後も積立を行っていく方針である。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有形固定資産</a:t>
          </a:r>
          <a:r>
            <a:rPr kumimoji="1" lang="ja-JP" altLang="en-US" sz="1100">
              <a:solidFill>
                <a:schemeClr val="dk1"/>
              </a:solidFill>
              <a:effectLst/>
              <a:latin typeface="+mn-lt"/>
              <a:ea typeface="+mn-ea"/>
              <a:cs typeface="+mn-cs"/>
            </a:rPr>
            <a:t>減価</a:t>
          </a:r>
          <a:r>
            <a:rPr kumimoji="1" lang="ja-JP" altLang="ja-JP" sz="1100">
              <a:solidFill>
                <a:schemeClr val="dk1"/>
              </a:solidFill>
              <a:effectLst/>
              <a:latin typeface="+mn-lt"/>
              <a:ea typeface="+mn-ea"/>
              <a:cs typeface="+mn-cs"/>
            </a:rPr>
            <a:t>償却率は、類似団体の平均値より若干高い水準にあるが、平成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年３月に策定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公共施設最適化計画</a:t>
          </a:r>
          <a:r>
            <a:rPr kumimoji="1" lang="ja-JP" altLang="en-US" sz="1100">
              <a:solidFill>
                <a:schemeClr val="dk1"/>
              </a:solidFill>
              <a:effectLst/>
              <a:latin typeface="+mn-lt"/>
              <a:ea typeface="+mn-ea"/>
              <a:cs typeface="+mn-cs"/>
            </a:rPr>
            <a:t>に掲げる</a:t>
          </a:r>
          <a:r>
            <a:rPr kumimoji="1" lang="ja-JP" altLang="ja-JP" sz="1100">
              <a:solidFill>
                <a:schemeClr val="dk1"/>
              </a:solidFill>
              <a:effectLst/>
              <a:latin typeface="+mn-lt"/>
              <a:ea typeface="+mn-ea"/>
              <a:cs typeface="+mn-cs"/>
            </a:rPr>
            <a:t>、伊賀市公共施設マネジメントの３原則（３</a:t>
          </a:r>
          <a:r>
            <a:rPr kumimoji="1" lang="en-US" altLang="ja-JP" sz="1100">
              <a:solidFill>
                <a:schemeClr val="dk1"/>
              </a:solidFill>
              <a:effectLst/>
              <a:latin typeface="+mn-lt"/>
              <a:ea typeface="+mn-ea"/>
              <a:cs typeface="+mn-cs"/>
            </a:rPr>
            <a:t>R:Reduce</a:t>
          </a:r>
          <a:r>
            <a:rPr kumimoji="1" lang="ja-JP" altLang="ja-JP" sz="1100">
              <a:solidFill>
                <a:schemeClr val="dk1"/>
              </a:solidFill>
              <a:effectLst/>
              <a:latin typeface="+mn-lt"/>
              <a:ea typeface="+mn-ea"/>
              <a:cs typeface="+mn-cs"/>
            </a:rPr>
            <a:t>＜総量の縮減＞、</a:t>
          </a:r>
          <a:r>
            <a:rPr kumimoji="1" lang="en-US" altLang="ja-JP" sz="1100">
              <a:solidFill>
                <a:schemeClr val="dk1"/>
              </a:solidFill>
              <a:effectLst/>
              <a:latin typeface="+mn-lt"/>
              <a:ea typeface="+mn-ea"/>
              <a:cs typeface="+mn-cs"/>
            </a:rPr>
            <a:t>Remix</a:t>
          </a:r>
          <a:r>
            <a:rPr kumimoji="1" lang="ja-JP" altLang="ja-JP" sz="1100">
              <a:solidFill>
                <a:schemeClr val="dk1"/>
              </a:solidFill>
              <a:effectLst/>
              <a:latin typeface="+mn-lt"/>
              <a:ea typeface="+mn-ea"/>
              <a:cs typeface="+mn-cs"/>
            </a:rPr>
            <a:t>＜機能の複合化＞、</a:t>
          </a:r>
          <a:r>
            <a:rPr kumimoji="1" lang="en-US" altLang="ja-JP" sz="1100">
              <a:solidFill>
                <a:schemeClr val="dk1"/>
              </a:solidFill>
              <a:effectLst/>
              <a:latin typeface="+mn-lt"/>
              <a:ea typeface="+mn-ea"/>
              <a:cs typeface="+mn-cs"/>
            </a:rPr>
            <a:t>Run</a:t>
          </a:r>
          <a:r>
            <a:rPr kumimoji="1" lang="ja-JP" altLang="ja-JP" sz="1100">
              <a:solidFill>
                <a:schemeClr val="dk1"/>
              </a:solidFill>
              <a:effectLst/>
              <a:latin typeface="+mn-lt"/>
              <a:ea typeface="+mn-ea"/>
              <a:cs typeface="+mn-cs"/>
            </a:rPr>
            <a:t>＜運営の適正化＞）に取り組んでいく。</a:t>
          </a:r>
          <a:r>
            <a:rPr kumimoji="1" lang="ja-JP" altLang="en-US" sz="1100">
              <a:solidFill>
                <a:schemeClr val="dk1"/>
              </a:solidFill>
              <a:effectLst/>
              <a:latin typeface="+mn-lt"/>
              <a:ea typeface="+mn-ea"/>
              <a:cs typeface="+mn-cs"/>
            </a:rPr>
            <a:t>なお、今後は各支所の統廃合も実施される。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4989</xdr:rowOff>
    </xdr:from>
    <xdr:to>
      <xdr:col>11</xdr:col>
      <xdr:colOff>187325</xdr:colOff>
      <xdr:row>30</xdr:row>
      <xdr:rowOff>106589</xdr:rowOff>
    </xdr:to>
    <xdr:sp macro="" textlink="">
      <xdr:nvSpPr>
        <xdr:cNvPr id="75" name="フローチャート: 判断 74"/>
        <xdr:cNvSpPr/>
      </xdr:nvSpPr>
      <xdr:spPr>
        <a:xfrm>
          <a:off x="2476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6803</xdr:rowOff>
    </xdr:from>
    <xdr:to>
      <xdr:col>23</xdr:col>
      <xdr:colOff>136525</xdr:colOff>
      <xdr:row>29</xdr:row>
      <xdr:rowOff>108403</xdr:rowOff>
    </xdr:to>
    <xdr:sp macro="" textlink="">
      <xdr:nvSpPr>
        <xdr:cNvPr id="81" name="楕円 80"/>
        <xdr:cNvSpPr/>
      </xdr:nvSpPr>
      <xdr:spPr>
        <a:xfrm>
          <a:off x="47117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29680</xdr:rowOff>
    </xdr:from>
    <xdr:ext cx="405111" cy="259045"/>
    <xdr:sp macro="" textlink="">
      <xdr:nvSpPr>
        <xdr:cNvPr id="82" name="有形固定資産減価償却率該当値テキスト"/>
        <xdr:cNvSpPr txBox="1"/>
      </xdr:nvSpPr>
      <xdr:spPr>
        <a:xfrm>
          <a:off x="4813300" y="560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83" name="楕円 82"/>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69941</xdr:rowOff>
    </xdr:to>
    <xdr:cxnSp macro="">
      <xdr:nvCxnSpPr>
        <xdr:cNvPr id="84" name="直線コネクタ 83"/>
        <xdr:cNvCxnSpPr/>
      </xdr:nvCxnSpPr>
      <xdr:spPr>
        <a:xfrm flipV="1">
          <a:off x="4051300" y="5801178"/>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楕円 84"/>
        <xdr:cNvSpPr/>
      </xdr:nvSpPr>
      <xdr:spPr>
        <a:xfrm>
          <a:off x="3238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113121</xdr:rowOff>
    </xdr:to>
    <xdr:cxnSp macro="">
      <xdr:nvCxnSpPr>
        <xdr:cNvPr id="86" name="直線コネクタ 85"/>
        <xdr:cNvCxnSpPr/>
      </xdr:nvCxnSpPr>
      <xdr:spPr>
        <a:xfrm flipV="1">
          <a:off x="3289300" y="581351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102417</xdr:rowOff>
    </xdr:from>
    <xdr:to>
      <xdr:col>11</xdr:col>
      <xdr:colOff>187325</xdr:colOff>
      <xdr:row>30</xdr:row>
      <xdr:rowOff>32567</xdr:rowOff>
    </xdr:to>
    <xdr:sp macro="" textlink="">
      <xdr:nvSpPr>
        <xdr:cNvPr id="87" name="楕円 86"/>
        <xdr:cNvSpPr/>
      </xdr:nvSpPr>
      <xdr:spPr>
        <a:xfrm>
          <a:off x="2476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113121</xdr:rowOff>
    </xdr:from>
    <xdr:to>
      <xdr:col>15</xdr:col>
      <xdr:colOff>136525</xdr:colOff>
      <xdr:row>29</xdr:row>
      <xdr:rowOff>153217</xdr:rowOff>
    </xdr:to>
    <xdr:cxnSp macro="">
      <xdr:nvCxnSpPr>
        <xdr:cNvPr id="88" name="直線コネクタ 87"/>
        <xdr:cNvCxnSpPr/>
      </xdr:nvCxnSpPr>
      <xdr:spPr>
        <a:xfrm flipV="1">
          <a:off x="2527300" y="585669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97716</xdr:rowOff>
    </xdr:from>
    <xdr:ext cx="405111" cy="259045"/>
    <xdr:sp macro="" textlink="">
      <xdr:nvSpPr>
        <xdr:cNvPr id="91" name="n_3aveValue有形固定資産減価償却率"/>
        <xdr:cNvSpPr txBox="1"/>
      </xdr:nvSpPr>
      <xdr:spPr>
        <a:xfrm>
          <a:off x="2324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92" name="n_1mainValue有形固定資産減価償却率"/>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3" name="n_2main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49094</xdr:rowOff>
    </xdr:from>
    <xdr:ext cx="405111" cy="259045"/>
    <xdr:sp macro="" textlink="">
      <xdr:nvSpPr>
        <xdr:cNvPr id="94" name="n_3mainValue有形固定資産減価償却率"/>
        <xdr:cNvSpPr txBox="1"/>
      </xdr:nvSpPr>
      <xdr:spPr>
        <a:xfrm>
          <a:off x="23247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は類似団体平均を上回っている。</a:t>
          </a:r>
          <a:r>
            <a:rPr kumimoji="1" lang="ja-JP" altLang="en-US" sz="1100">
              <a:solidFill>
                <a:schemeClr val="dk1"/>
              </a:solidFill>
              <a:effectLst/>
              <a:latin typeface="+mn-lt"/>
              <a:ea typeface="+mn-ea"/>
              <a:cs typeface="+mn-cs"/>
            </a:rPr>
            <a:t>近年の大型事業である、Ｈ３０で完成した庁舎建設事業を含め、現在工事中の</a:t>
          </a:r>
          <a:r>
            <a:rPr kumimoji="1" lang="ja-JP" altLang="ja-JP" sz="1100">
              <a:solidFill>
                <a:schemeClr val="dk1"/>
              </a:solidFill>
              <a:effectLst/>
              <a:latin typeface="+mn-lt"/>
              <a:ea typeface="+mn-ea"/>
              <a:cs typeface="+mn-cs"/>
            </a:rPr>
            <a:t>汚泥再生処理センター、給食センター、小学校建設</a:t>
          </a:r>
          <a:r>
            <a:rPr kumimoji="1" lang="ja-JP" altLang="en-US" sz="1100">
              <a:solidFill>
                <a:schemeClr val="dk1"/>
              </a:solidFill>
              <a:effectLst/>
              <a:latin typeface="+mn-lt"/>
              <a:ea typeface="+mn-ea"/>
              <a:cs typeface="+mn-cs"/>
            </a:rPr>
            <a:t>などが数年後には元金据え置き期間が終了し、元利償還が始まることで</a:t>
          </a:r>
          <a:r>
            <a:rPr kumimoji="1" lang="ja-JP" altLang="ja-JP" sz="1100">
              <a:solidFill>
                <a:schemeClr val="dk1"/>
              </a:solidFill>
              <a:effectLst/>
              <a:latin typeface="+mn-lt"/>
              <a:ea typeface="+mn-ea"/>
              <a:cs typeface="+mn-cs"/>
            </a:rPr>
            <a:t>今後数年間は上昇が見込まれるが、</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事業の適正な取捨選択等により数値の逓減を図る。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91722</xdr:rowOff>
    </xdr:from>
    <xdr:to>
      <xdr:col>76</xdr:col>
      <xdr:colOff>73025</xdr:colOff>
      <xdr:row>29</xdr:row>
      <xdr:rowOff>21872</xdr:rowOff>
    </xdr:to>
    <xdr:sp macro="" textlink="">
      <xdr:nvSpPr>
        <xdr:cNvPr id="136" name="楕円 135"/>
        <xdr:cNvSpPr/>
      </xdr:nvSpPr>
      <xdr:spPr>
        <a:xfrm>
          <a:off x="14744700" y="5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114599</xdr:rowOff>
    </xdr:from>
    <xdr:ext cx="469744" cy="259045"/>
    <xdr:sp macro="" textlink="">
      <xdr:nvSpPr>
        <xdr:cNvPr id="137" name="債務償還比率該当値テキスト"/>
        <xdr:cNvSpPr txBox="1"/>
      </xdr:nvSpPr>
      <xdr:spPr>
        <a:xfrm>
          <a:off x="14846300" y="551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100838</xdr:rowOff>
    </xdr:from>
    <xdr:to>
      <xdr:col>72</xdr:col>
      <xdr:colOff>123825</xdr:colOff>
      <xdr:row>29</xdr:row>
      <xdr:rowOff>30988</xdr:rowOff>
    </xdr:to>
    <xdr:sp macro="" textlink="">
      <xdr:nvSpPr>
        <xdr:cNvPr id="138" name="楕円 137"/>
        <xdr:cNvSpPr/>
      </xdr:nvSpPr>
      <xdr:spPr>
        <a:xfrm>
          <a:off x="14033500" y="56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142522</xdr:rowOff>
    </xdr:from>
    <xdr:to>
      <xdr:col>76</xdr:col>
      <xdr:colOff>22225</xdr:colOff>
      <xdr:row>28</xdr:row>
      <xdr:rowOff>151638</xdr:rowOff>
    </xdr:to>
    <xdr:cxnSp macro="">
      <xdr:nvCxnSpPr>
        <xdr:cNvPr id="139" name="直線コネクタ 138"/>
        <xdr:cNvCxnSpPr/>
      </xdr:nvCxnSpPr>
      <xdr:spPr>
        <a:xfrm flipV="1">
          <a:off x="14084300" y="5714647"/>
          <a:ext cx="7112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47515</xdr:rowOff>
    </xdr:from>
    <xdr:ext cx="469744" cy="259045"/>
    <xdr:sp macro="" textlink="">
      <xdr:nvSpPr>
        <xdr:cNvPr id="141" name="n_1mainValue債務償還比率"/>
        <xdr:cNvSpPr txBox="1"/>
      </xdr:nvSpPr>
      <xdr:spPr>
        <a:xfrm>
          <a:off x="13836727" y="54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5" name="フローチャート: 判断 64"/>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1" name="楕円 70"/>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2" name="【道路】&#10;有形固定資産減価償却率該当値テキスト"/>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3" name="楕円 72"/>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142875</xdr:rowOff>
    </xdr:to>
    <xdr:cxnSp macro="">
      <xdr:nvCxnSpPr>
        <xdr:cNvPr id="74" name="直線コネクタ 73"/>
        <xdr:cNvCxnSpPr/>
      </xdr:nvCxnSpPr>
      <xdr:spPr>
        <a:xfrm flipV="1">
          <a:off x="3797300" y="64541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7620</xdr:rowOff>
    </xdr:to>
    <xdr:cxnSp macro="">
      <xdr:nvCxnSpPr>
        <xdr:cNvPr id="76" name="直線コネクタ 75"/>
        <xdr:cNvCxnSpPr/>
      </xdr:nvCxnSpPr>
      <xdr:spPr>
        <a:xfrm flipV="1">
          <a:off x="2908300" y="648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7" name="楕円 76"/>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38100</xdr:rowOff>
    </xdr:to>
    <xdr:cxnSp macro="">
      <xdr:nvCxnSpPr>
        <xdr:cNvPr id="78" name="直線コネクタ 77"/>
        <xdr:cNvCxnSpPr/>
      </xdr:nvCxnSpPr>
      <xdr:spPr>
        <a:xfrm flipV="1">
          <a:off x="2019300" y="652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1"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82" name="n_1mainValue【道路】&#10;有形固定資産減価償却率"/>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3" name="n_2mainValue【道路】&#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4" name="n_3main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104077</xdr:rowOff>
    </xdr:from>
    <xdr:to>
      <xdr:col>41</xdr:col>
      <xdr:colOff>101600</xdr:colOff>
      <xdr:row>40</xdr:row>
      <xdr:rowOff>34227</xdr:rowOff>
    </xdr:to>
    <xdr:sp macro="" textlink="">
      <xdr:nvSpPr>
        <xdr:cNvPr id="117" name="フローチャート: 判断 116"/>
        <xdr:cNvSpPr/>
      </xdr:nvSpPr>
      <xdr:spPr>
        <a:xfrm>
          <a:off x="7810500" y="679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101162</xdr:rowOff>
    </xdr:from>
    <xdr:to>
      <xdr:col>55</xdr:col>
      <xdr:colOff>50800</xdr:colOff>
      <xdr:row>39</xdr:row>
      <xdr:rowOff>31312</xdr:rowOff>
    </xdr:to>
    <xdr:sp macro="" textlink="">
      <xdr:nvSpPr>
        <xdr:cNvPr id="123" name="楕円 122"/>
        <xdr:cNvSpPr/>
      </xdr:nvSpPr>
      <xdr:spPr>
        <a:xfrm>
          <a:off x="10426700" y="6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124039</xdr:rowOff>
    </xdr:from>
    <xdr:ext cx="534377" cy="259045"/>
    <xdr:sp macro="" textlink="">
      <xdr:nvSpPr>
        <xdr:cNvPr id="124" name="【道路】&#10;一人当たり延長該当値テキスト"/>
        <xdr:cNvSpPr txBox="1"/>
      </xdr:nvSpPr>
      <xdr:spPr>
        <a:xfrm>
          <a:off x="10515600" y="64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105867</xdr:rowOff>
    </xdr:from>
    <xdr:to>
      <xdr:col>50</xdr:col>
      <xdr:colOff>165100</xdr:colOff>
      <xdr:row>39</xdr:row>
      <xdr:rowOff>36017</xdr:rowOff>
    </xdr:to>
    <xdr:sp macro="" textlink="">
      <xdr:nvSpPr>
        <xdr:cNvPr id="125" name="楕円 124"/>
        <xdr:cNvSpPr/>
      </xdr:nvSpPr>
      <xdr:spPr>
        <a:xfrm>
          <a:off x="95885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151962</xdr:rowOff>
    </xdr:from>
    <xdr:to>
      <xdr:col>55</xdr:col>
      <xdr:colOff>0</xdr:colOff>
      <xdr:row>38</xdr:row>
      <xdr:rowOff>156667</xdr:rowOff>
    </xdr:to>
    <xdr:cxnSp macro="">
      <xdr:nvCxnSpPr>
        <xdr:cNvPr id="126" name="直線コネクタ 125"/>
        <xdr:cNvCxnSpPr/>
      </xdr:nvCxnSpPr>
      <xdr:spPr>
        <a:xfrm flipV="1">
          <a:off x="9639300" y="6667062"/>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112878</xdr:rowOff>
    </xdr:from>
    <xdr:to>
      <xdr:col>46</xdr:col>
      <xdr:colOff>38100</xdr:colOff>
      <xdr:row>39</xdr:row>
      <xdr:rowOff>43028</xdr:rowOff>
    </xdr:to>
    <xdr:sp macro="" textlink="">
      <xdr:nvSpPr>
        <xdr:cNvPr id="127" name="楕円 126"/>
        <xdr:cNvSpPr/>
      </xdr:nvSpPr>
      <xdr:spPr>
        <a:xfrm>
          <a:off x="8699500" y="66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156667</xdr:rowOff>
    </xdr:from>
    <xdr:to>
      <xdr:col>50</xdr:col>
      <xdr:colOff>114300</xdr:colOff>
      <xdr:row>38</xdr:row>
      <xdr:rowOff>163678</xdr:rowOff>
    </xdr:to>
    <xdr:cxnSp macro="">
      <xdr:nvCxnSpPr>
        <xdr:cNvPr id="128" name="直線コネクタ 127"/>
        <xdr:cNvCxnSpPr/>
      </xdr:nvCxnSpPr>
      <xdr:spPr>
        <a:xfrm flipV="1">
          <a:off x="8750300" y="667176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118726</xdr:rowOff>
    </xdr:from>
    <xdr:to>
      <xdr:col>41</xdr:col>
      <xdr:colOff>101600</xdr:colOff>
      <xdr:row>39</xdr:row>
      <xdr:rowOff>48876</xdr:rowOff>
    </xdr:to>
    <xdr:sp macro="" textlink="">
      <xdr:nvSpPr>
        <xdr:cNvPr id="129" name="楕円 128"/>
        <xdr:cNvSpPr/>
      </xdr:nvSpPr>
      <xdr:spPr>
        <a:xfrm>
          <a:off x="7810500" y="66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163678</xdr:rowOff>
    </xdr:from>
    <xdr:to>
      <xdr:col>45</xdr:col>
      <xdr:colOff>177800</xdr:colOff>
      <xdr:row>38</xdr:row>
      <xdr:rowOff>169526</xdr:rowOff>
    </xdr:to>
    <xdr:cxnSp macro="">
      <xdr:nvCxnSpPr>
        <xdr:cNvPr id="130" name="直線コネクタ 129"/>
        <xdr:cNvCxnSpPr/>
      </xdr:nvCxnSpPr>
      <xdr:spPr>
        <a:xfrm flipV="1">
          <a:off x="7861300" y="6678778"/>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25354</xdr:rowOff>
    </xdr:from>
    <xdr:ext cx="534377" cy="259045"/>
    <xdr:sp macro="" textlink="">
      <xdr:nvSpPr>
        <xdr:cNvPr id="133" name="n_3aveValue【道路】&#10;一人当たり延長"/>
        <xdr:cNvSpPr txBox="1"/>
      </xdr:nvSpPr>
      <xdr:spPr>
        <a:xfrm>
          <a:off x="7594111" y="68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52544</xdr:rowOff>
    </xdr:from>
    <xdr:ext cx="534377" cy="259045"/>
    <xdr:sp macro="" textlink="">
      <xdr:nvSpPr>
        <xdr:cNvPr id="134" name="n_1mainValue【道路】&#10;一人当たり延長"/>
        <xdr:cNvSpPr txBox="1"/>
      </xdr:nvSpPr>
      <xdr:spPr>
        <a:xfrm>
          <a:off x="9359411" y="63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59555</xdr:rowOff>
    </xdr:from>
    <xdr:ext cx="534377" cy="259045"/>
    <xdr:sp macro="" textlink="">
      <xdr:nvSpPr>
        <xdr:cNvPr id="135" name="n_2mainValue【道路】&#10;一人当たり延長"/>
        <xdr:cNvSpPr txBox="1"/>
      </xdr:nvSpPr>
      <xdr:spPr>
        <a:xfrm>
          <a:off x="8483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65403</xdr:rowOff>
    </xdr:from>
    <xdr:ext cx="534377" cy="259045"/>
    <xdr:sp macro="" textlink="">
      <xdr:nvSpPr>
        <xdr:cNvPr id="136" name="n_3mainValue【道路】&#10;一人当たり延長"/>
        <xdr:cNvSpPr txBox="1"/>
      </xdr:nvSpPr>
      <xdr:spPr>
        <a:xfrm>
          <a:off x="7594111" y="6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70" name="フローチャート: 判断 169"/>
        <xdr:cNvSpPr/>
      </xdr:nvSpPr>
      <xdr:spPr>
        <a:xfrm>
          <a:off x="1968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42545</xdr:rowOff>
    </xdr:from>
    <xdr:to>
      <xdr:col>24</xdr:col>
      <xdr:colOff>114300</xdr:colOff>
      <xdr:row>58</xdr:row>
      <xdr:rowOff>144145</xdr:rowOff>
    </xdr:to>
    <xdr:sp macro="" textlink="">
      <xdr:nvSpPr>
        <xdr:cNvPr id="176" name="楕円 175"/>
        <xdr:cNvSpPr/>
      </xdr:nvSpPr>
      <xdr:spPr>
        <a:xfrm>
          <a:off x="45847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65422</xdr:rowOff>
    </xdr:from>
    <xdr:ext cx="405111" cy="259045"/>
    <xdr:sp macro="" textlink="">
      <xdr:nvSpPr>
        <xdr:cNvPr id="177" name="【橋りょう・トンネル】&#10;有形固定資産減価償却率該当値テキスト"/>
        <xdr:cNvSpPr txBox="1"/>
      </xdr:nvSpPr>
      <xdr:spPr>
        <a:xfrm>
          <a:off x="467360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78" name="楕円 177"/>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114300</xdr:rowOff>
    </xdr:to>
    <xdr:cxnSp macro="">
      <xdr:nvCxnSpPr>
        <xdr:cNvPr id="179" name="直線コネクタ 178"/>
        <xdr:cNvCxnSpPr/>
      </xdr:nvCxnSpPr>
      <xdr:spPr>
        <a:xfrm flipV="1">
          <a:off x="3797300" y="100374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90170</xdr:rowOff>
    </xdr:from>
    <xdr:to>
      <xdr:col>15</xdr:col>
      <xdr:colOff>101600</xdr:colOff>
      <xdr:row>59</xdr:row>
      <xdr:rowOff>20320</xdr:rowOff>
    </xdr:to>
    <xdr:sp macro="" textlink="">
      <xdr:nvSpPr>
        <xdr:cNvPr id="180" name="楕円 179"/>
        <xdr:cNvSpPr/>
      </xdr:nvSpPr>
      <xdr:spPr>
        <a:xfrm>
          <a:off x="2857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140970</xdr:rowOff>
    </xdr:to>
    <xdr:cxnSp macro="">
      <xdr:nvCxnSpPr>
        <xdr:cNvPr id="181" name="直線コネクタ 180"/>
        <xdr:cNvCxnSpPr/>
      </xdr:nvCxnSpPr>
      <xdr:spPr>
        <a:xfrm flipV="1">
          <a:off x="2908300" y="10058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82" name="楕円 181"/>
        <xdr:cNvSpPr/>
      </xdr:nvSpPr>
      <xdr:spPr>
        <a:xfrm>
          <a:off x="196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58</xdr:row>
      <xdr:rowOff>167640</xdr:rowOff>
    </xdr:to>
    <xdr:cxnSp macro="">
      <xdr:nvCxnSpPr>
        <xdr:cNvPr id="183" name="直線コネクタ 182"/>
        <xdr:cNvCxnSpPr/>
      </xdr:nvCxnSpPr>
      <xdr:spPr>
        <a:xfrm flipV="1">
          <a:off x="2019300" y="100850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186" name="n_3aveValue【橋りょう・トンネル】&#10;有形固定資産減価償却率"/>
        <xdr:cNvSpPr txBox="1"/>
      </xdr:nvSpPr>
      <xdr:spPr>
        <a:xfrm>
          <a:off x="1816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87" name="n_1mainValue【橋りょう・トンネ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36847</xdr:rowOff>
    </xdr:from>
    <xdr:ext cx="405111" cy="259045"/>
    <xdr:sp macro="" textlink="">
      <xdr:nvSpPr>
        <xdr:cNvPr id="188" name="n_2mainValue【橋りょう・トンネル】&#10;有形固定資産減価償却率"/>
        <xdr:cNvSpPr txBox="1"/>
      </xdr:nvSpPr>
      <xdr:spPr>
        <a:xfrm>
          <a:off x="2705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89" name="n_3main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110066</xdr:rowOff>
    </xdr:from>
    <xdr:to>
      <xdr:col>41</xdr:col>
      <xdr:colOff>101600</xdr:colOff>
      <xdr:row>62</xdr:row>
      <xdr:rowOff>40216</xdr:rowOff>
    </xdr:to>
    <xdr:sp macro="" textlink="">
      <xdr:nvSpPr>
        <xdr:cNvPr id="220" name="フローチャート: 判断 219"/>
        <xdr:cNvSpPr/>
      </xdr:nvSpPr>
      <xdr:spPr>
        <a:xfrm>
          <a:off x="7810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112210</xdr:rowOff>
    </xdr:from>
    <xdr:to>
      <xdr:col>55</xdr:col>
      <xdr:colOff>50800</xdr:colOff>
      <xdr:row>59</xdr:row>
      <xdr:rowOff>42360</xdr:rowOff>
    </xdr:to>
    <xdr:sp macro="" textlink="">
      <xdr:nvSpPr>
        <xdr:cNvPr id="226" name="楕円 225"/>
        <xdr:cNvSpPr/>
      </xdr:nvSpPr>
      <xdr:spPr>
        <a:xfrm>
          <a:off x="10426700" y="100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135087</xdr:rowOff>
    </xdr:from>
    <xdr:ext cx="599010" cy="259045"/>
    <xdr:sp macro="" textlink="">
      <xdr:nvSpPr>
        <xdr:cNvPr id="227" name="【橋りょう・トンネル】&#10;一人当たり有形固定資産（償却資産）額該当値テキスト"/>
        <xdr:cNvSpPr txBox="1"/>
      </xdr:nvSpPr>
      <xdr:spPr>
        <a:xfrm>
          <a:off x="10515600" y="990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121004</xdr:rowOff>
    </xdr:from>
    <xdr:to>
      <xdr:col>50</xdr:col>
      <xdr:colOff>165100</xdr:colOff>
      <xdr:row>59</xdr:row>
      <xdr:rowOff>51154</xdr:rowOff>
    </xdr:to>
    <xdr:sp macro="" textlink="">
      <xdr:nvSpPr>
        <xdr:cNvPr id="228" name="楕円 227"/>
        <xdr:cNvSpPr/>
      </xdr:nvSpPr>
      <xdr:spPr>
        <a:xfrm>
          <a:off x="9588500" y="100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163010</xdr:rowOff>
    </xdr:from>
    <xdr:to>
      <xdr:col>55</xdr:col>
      <xdr:colOff>0</xdr:colOff>
      <xdr:row>59</xdr:row>
      <xdr:rowOff>354</xdr:rowOff>
    </xdr:to>
    <xdr:cxnSp macro="">
      <xdr:nvCxnSpPr>
        <xdr:cNvPr id="229" name="直線コネクタ 228"/>
        <xdr:cNvCxnSpPr/>
      </xdr:nvCxnSpPr>
      <xdr:spPr>
        <a:xfrm flipV="1">
          <a:off x="9639300" y="10107110"/>
          <a:ext cx="8382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130395</xdr:rowOff>
    </xdr:from>
    <xdr:to>
      <xdr:col>46</xdr:col>
      <xdr:colOff>38100</xdr:colOff>
      <xdr:row>59</xdr:row>
      <xdr:rowOff>60545</xdr:rowOff>
    </xdr:to>
    <xdr:sp macro="" textlink="">
      <xdr:nvSpPr>
        <xdr:cNvPr id="230" name="楕円 229"/>
        <xdr:cNvSpPr/>
      </xdr:nvSpPr>
      <xdr:spPr>
        <a:xfrm>
          <a:off x="8699500" y="100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354</xdr:rowOff>
    </xdr:from>
    <xdr:to>
      <xdr:col>50</xdr:col>
      <xdr:colOff>114300</xdr:colOff>
      <xdr:row>59</xdr:row>
      <xdr:rowOff>9745</xdr:rowOff>
    </xdr:to>
    <xdr:cxnSp macro="">
      <xdr:nvCxnSpPr>
        <xdr:cNvPr id="231" name="直線コネクタ 230"/>
        <xdr:cNvCxnSpPr/>
      </xdr:nvCxnSpPr>
      <xdr:spPr>
        <a:xfrm flipV="1">
          <a:off x="8750300" y="10115904"/>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139295</xdr:rowOff>
    </xdr:from>
    <xdr:to>
      <xdr:col>41</xdr:col>
      <xdr:colOff>101600</xdr:colOff>
      <xdr:row>59</xdr:row>
      <xdr:rowOff>69445</xdr:rowOff>
    </xdr:to>
    <xdr:sp macro="" textlink="">
      <xdr:nvSpPr>
        <xdr:cNvPr id="232" name="楕円 231"/>
        <xdr:cNvSpPr/>
      </xdr:nvSpPr>
      <xdr:spPr>
        <a:xfrm>
          <a:off x="7810500" y="100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9745</xdr:rowOff>
    </xdr:from>
    <xdr:to>
      <xdr:col>45</xdr:col>
      <xdr:colOff>177800</xdr:colOff>
      <xdr:row>59</xdr:row>
      <xdr:rowOff>18645</xdr:rowOff>
    </xdr:to>
    <xdr:cxnSp macro="">
      <xdr:nvCxnSpPr>
        <xdr:cNvPr id="233" name="直線コネクタ 232"/>
        <xdr:cNvCxnSpPr/>
      </xdr:nvCxnSpPr>
      <xdr:spPr>
        <a:xfrm flipV="1">
          <a:off x="7861300" y="10125295"/>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31343</xdr:rowOff>
    </xdr:from>
    <xdr:ext cx="599010" cy="259045"/>
    <xdr:sp macro="" textlink="">
      <xdr:nvSpPr>
        <xdr:cNvPr id="236" name="n_3aveValue【橋りょう・トンネル】&#10;一人当たり有形固定資産（償却資産）額"/>
        <xdr:cNvSpPr txBox="1"/>
      </xdr:nvSpPr>
      <xdr:spPr>
        <a:xfrm>
          <a:off x="7561795" y="106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67681</xdr:rowOff>
    </xdr:from>
    <xdr:ext cx="599010" cy="259045"/>
    <xdr:sp macro="" textlink="">
      <xdr:nvSpPr>
        <xdr:cNvPr id="237" name="n_1mainValue【橋りょう・トンネル】&#10;一人当たり有形固定資産（償却資産）額"/>
        <xdr:cNvSpPr txBox="1"/>
      </xdr:nvSpPr>
      <xdr:spPr>
        <a:xfrm>
          <a:off x="9327095" y="984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77072</xdr:rowOff>
    </xdr:from>
    <xdr:ext cx="599010" cy="259045"/>
    <xdr:sp macro="" textlink="">
      <xdr:nvSpPr>
        <xdr:cNvPr id="238" name="n_2mainValue【橋りょう・トンネル】&#10;一人当たり有形固定資産（償却資産）額"/>
        <xdr:cNvSpPr txBox="1"/>
      </xdr:nvSpPr>
      <xdr:spPr>
        <a:xfrm>
          <a:off x="8450795" y="984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85972</xdr:rowOff>
    </xdr:from>
    <xdr:ext cx="599010" cy="259045"/>
    <xdr:sp macro="" textlink="">
      <xdr:nvSpPr>
        <xdr:cNvPr id="239" name="n_3mainValue【橋りょう・トンネル】&#10;一人当たり有形固定資産（償却資産）額"/>
        <xdr:cNvSpPr txBox="1"/>
      </xdr:nvSpPr>
      <xdr:spPr>
        <a:xfrm>
          <a:off x="7561795" y="985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60779</xdr:rowOff>
    </xdr:from>
    <xdr:to>
      <xdr:col>10</xdr:col>
      <xdr:colOff>165100</xdr:colOff>
      <xdr:row>80</xdr:row>
      <xdr:rowOff>162379</xdr:rowOff>
    </xdr:to>
    <xdr:sp macro="" textlink="">
      <xdr:nvSpPr>
        <xdr:cNvPr id="274" name="フローチャート: 判断 273"/>
        <xdr:cNvSpPr/>
      </xdr:nvSpPr>
      <xdr:spPr>
        <a:xfrm>
          <a:off x="1968500" y="1377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153851</xdr:rowOff>
    </xdr:from>
    <xdr:to>
      <xdr:col>24</xdr:col>
      <xdr:colOff>114300</xdr:colOff>
      <xdr:row>78</xdr:row>
      <xdr:rowOff>84001</xdr:rowOff>
    </xdr:to>
    <xdr:sp macro="" textlink="">
      <xdr:nvSpPr>
        <xdr:cNvPr id="280" name="楕円 279"/>
        <xdr:cNvSpPr/>
      </xdr:nvSpPr>
      <xdr:spPr>
        <a:xfrm>
          <a:off x="45847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68778</xdr:rowOff>
    </xdr:from>
    <xdr:ext cx="405111" cy="259045"/>
    <xdr:sp macro="" textlink="">
      <xdr:nvSpPr>
        <xdr:cNvPr id="281" name="【公営住宅】&#10;有形固定資産減価償却率該当値テキスト"/>
        <xdr:cNvSpPr txBox="1"/>
      </xdr:nvSpPr>
      <xdr:spPr>
        <a:xfrm>
          <a:off x="4673600" y="1327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8527</xdr:rowOff>
    </xdr:from>
    <xdr:to>
      <xdr:col>20</xdr:col>
      <xdr:colOff>38100</xdr:colOff>
      <xdr:row>78</xdr:row>
      <xdr:rowOff>110127</xdr:rowOff>
    </xdr:to>
    <xdr:sp macro="" textlink="">
      <xdr:nvSpPr>
        <xdr:cNvPr id="282" name="楕円 281"/>
        <xdr:cNvSpPr/>
      </xdr:nvSpPr>
      <xdr:spPr>
        <a:xfrm>
          <a:off x="3746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33201</xdr:rowOff>
    </xdr:from>
    <xdr:to>
      <xdr:col>24</xdr:col>
      <xdr:colOff>63500</xdr:colOff>
      <xdr:row>78</xdr:row>
      <xdr:rowOff>59327</xdr:rowOff>
    </xdr:to>
    <xdr:cxnSp macro="">
      <xdr:nvCxnSpPr>
        <xdr:cNvPr id="283" name="直線コネクタ 282"/>
        <xdr:cNvCxnSpPr/>
      </xdr:nvCxnSpPr>
      <xdr:spPr>
        <a:xfrm flipV="1">
          <a:off x="3797300" y="134063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28121</xdr:rowOff>
    </xdr:from>
    <xdr:to>
      <xdr:col>15</xdr:col>
      <xdr:colOff>101600</xdr:colOff>
      <xdr:row>78</xdr:row>
      <xdr:rowOff>129721</xdr:rowOff>
    </xdr:to>
    <xdr:sp macro="" textlink="">
      <xdr:nvSpPr>
        <xdr:cNvPr id="284" name="楕円 283"/>
        <xdr:cNvSpPr/>
      </xdr:nvSpPr>
      <xdr:spPr>
        <a:xfrm>
          <a:off x="28575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59327</xdr:rowOff>
    </xdr:from>
    <xdr:to>
      <xdr:col>19</xdr:col>
      <xdr:colOff>177800</xdr:colOff>
      <xdr:row>78</xdr:row>
      <xdr:rowOff>78921</xdr:rowOff>
    </xdr:to>
    <xdr:cxnSp macro="">
      <xdr:nvCxnSpPr>
        <xdr:cNvPr id="285" name="直線コネクタ 284"/>
        <xdr:cNvCxnSpPr/>
      </xdr:nvCxnSpPr>
      <xdr:spPr>
        <a:xfrm flipV="1">
          <a:off x="2908300" y="134324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33020</xdr:rowOff>
    </xdr:from>
    <xdr:to>
      <xdr:col>10</xdr:col>
      <xdr:colOff>165100</xdr:colOff>
      <xdr:row>78</xdr:row>
      <xdr:rowOff>134620</xdr:rowOff>
    </xdr:to>
    <xdr:sp macro="" textlink="">
      <xdr:nvSpPr>
        <xdr:cNvPr id="286" name="楕円 285"/>
        <xdr:cNvSpPr/>
      </xdr:nvSpPr>
      <xdr:spPr>
        <a:xfrm>
          <a:off x="196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78921</xdr:rowOff>
    </xdr:from>
    <xdr:to>
      <xdr:col>15</xdr:col>
      <xdr:colOff>50800</xdr:colOff>
      <xdr:row>78</xdr:row>
      <xdr:rowOff>83820</xdr:rowOff>
    </xdr:to>
    <xdr:cxnSp macro="">
      <xdr:nvCxnSpPr>
        <xdr:cNvPr id="287" name="直線コネクタ 286"/>
        <xdr:cNvCxnSpPr/>
      </xdr:nvCxnSpPr>
      <xdr:spPr>
        <a:xfrm flipV="1">
          <a:off x="2019300" y="134520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153506</xdr:rowOff>
    </xdr:from>
    <xdr:ext cx="405111" cy="259045"/>
    <xdr:sp macro="" textlink="">
      <xdr:nvSpPr>
        <xdr:cNvPr id="290" name="n_3aveValue【公営住宅】&#10;有形固定資産減価償却率"/>
        <xdr:cNvSpPr txBox="1"/>
      </xdr:nvSpPr>
      <xdr:spPr>
        <a:xfrm>
          <a:off x="1816744" y="1386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126654</xdr:rowOff>
    </xdr:from>
    <xdr:ext cx="405111" cy="259045"/>
    <xdr:sp macro="" textlink="">
      <xdr:nvSpPr>
        <xdr:cNvPr id="291" name="n_1mainValue【公営住宅】&#10;有形固定資産減価償却率"/>
        <xdr:cNvSpPr txBox="1"/>
      </xdr:nvSpPr>
      <xdr:spPr>
        <a:xfrm>
          <a:off x="3582044" y="1315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146248</xdr:rowOff>
    </xdr:from>
    <xdr:ext cx="405111" cy="259045"/>
    <xdr:sp macro="" textlink="">
      <xdr:nvSpPr>
        <xdr:cNvPr id="292" name="n_2mainValue【公営住宅】&#10;有形固定資産減価償却率"/>
        <xdr:cNvSpPr txBox="1"/>
      </xdr:nvSpPr>
      <xdr:spPr>
        <a:xfrm>
          <a:off x="2705744" y="1317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151147</xdr:rowOff>
    </xdr:from>
    <xdr:ext cx="405111" cy="259045"/>
    <xdr:sp macro="" textlink="">
      <xdr:nvSpPr>
        <xdr:cNvPr id="293" name="n_3mainValue【公営住宅】&#10;有形固定資産減価償却率"/>
        <xdr:cNvSpPr txBox="1"/>
      </xdr:nvSpPr>
      <xdr:spPr>
        <a:xfrm>
          <a:off x="1816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157987</xdr:rowOff>
    </xdr:from>
    <xdr:to>
      <xdr:col>41</xdr:col>
      <xdr:colOff>101600</xdr:colOff>
      <xdr:row>84</xdr:row>
      <xdr:rowOff>88137</xdr:rowOff>
    </xdr:to>
    <xdr:sp macro="" textlink="">
      <xdr:nvSpPr>
        <xdr:cNvPr id="326" name="フローチャート: 判断 325"/>
        <xdr:cNvSpPr/>
      </xdr:nvSpPr>
      <xdr:spPr>
        <a:xfrm>
          <a:off x="7810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107696</xdr:rowOff>
    </xdr:from>
    <xdr:to>
      <xdr:col>55</xdr:col>
      <xdr:colOff>50800</xdr:colOff>
      <xdr:row>83</xdr:row>
      <xdr:rowOff>37846</xdr:rowOff>
    </xdr:to>
    <xdr:sp macro="" textlink="">
      <xdr:nvSpPr>
        <xdr:cNvPr id="332" name="楕円 331"/>
        <xdr:cNvSpPr/>
      </xdr:nvSpPr>
      <xdr:spPr>
        <a:xfrm>
          <a:off x="10426700" y="1416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130573</xdr:rowOff>
    </xdr:from>
    <xdr:ext cx="469744" cy="259045"/>
    <xdr:sp macro="" textlink="">
      <xdr:nvSpPr>
        <xdr:cNvPr id="333" name="【公営住宅】&#10;一人当たり面積該当値テキスト"/>
        <xdr:cNvSpPr txBox="1"/>
      </xdr:nvSpPr>
      <xdr:spPr>
        <a:xfrm>
          <a:off x="10515600"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112268</xdr:rowOff>
    </xdr:from>
    <xdr:to>
      <xdr:col>50</xdr:col>
      <xdr:colOff>165100</xdr:colOff>
      <xdr:row>83</xdr:row>
      <xdr:rowOff>42418</xdr:rowOff>
    </xdr:to>
    <xdr:sp macro="" textlink="">
      <xdr:nvSpPr>
        <xdr:cNvPr id="334" name="楕円 333"/>
        <xdr:cNvSpPr/>
      </xdr:nvSpPr>
      <xdr:spPr>
        <a:xfrm>
          <a:off x="9588500" y="141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158496</xdr:rowOff>
    </xdr:from>
    <xdr:to>
      <xdr:col>55</xdr:col>
      <xdr:colOff>0</xdr:colOff>
      <xdr:row>82</xdr:row>
      <xdr:rowOff>163068</xdr:rowOff>
    </xdr:to>
    <xdr:cxnSp macro="">
      <xdr:nvCxnSpPr>
        <xdr:cNvPr id="335" name="直線コネクタ 334"/>
        <xdr:cNvCxnSpPr/>
      </xdr:nvCxnSpPr>
      <xdr:spPr>
        <a:xfrm flipV="1">
          <a:off x="9639300" y="142173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119126</xdr:rowOff>
    </xdr:from>
    <xdr:to>
      <xdr:col>46</xdr:col>
      <xdr:colOff>38100</xdr:colOff>
      <xdr:row>83</xdr:row>
      <xdr:rowOff>49276</xdr:rowOff>
    </xdr:to>
    <xdr:sp macro="" textlink="">
      <xdr:nvSpPr>
        <xdr:cNvPr id="336" name="楕円 335"/>
        <xdr:cNvSpPr/>
      </xdr:nvSpPr>
      <xdr:spPr>
        <a:xfrm>
          <a:off x="8699500" y="141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163068</xdr:rowOff>
    </xdr:from>
    <xdr:to>
      <xdr:col>50</xdr:col>
      <xdr:colOff>114300</xdr:colOff>
      <xdr:row>82</xdr:row>
      <xdr:rowOff>169926</xdr:rowOff>
    </xdr:to>
    <xdr:cxnSp macro="">
      <xdr:nvCxnSpPr>
        <xdr:cNvPr id="337" name="直線コネクタ 336"/>
        <xdr:cNvCxnSpPr/>
      </xdr:nvCxnSpPr>
      <xdr:spPr>
        <a:xfrm flipV="1">
          <a:off x="8750300" y="142219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38" name="楕円 337"/>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169926</xdr:rowOff>
    </xdr:from>
    <xdr:to>
      <xdr:col>45</xdr:col>
      <xdr:colOff>177800</xdr:colOff>
      <xdr:row>83</xdr:row>
      <xdr:rowOff>26670</xdr:rowOff>
    </xdr:to>
    <xdr:cxnSp macro="">
      <xdr:nvCxnSpPr>
        <xdr:cNvPr id="339" name="直線コネクタ 338"/>
        <xdr:cNvCxnSpPr/>
      </xdr:nvCxnSpPr>
      <xdr:spPr>
        <a:xfrm flipV="1">
          <a:off x="7861300" y="1422882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79264</xdr:rowOff>
    </xdr:from>
    <xdr:ext cx="469744" cy="259045"/>
    <xdr:sp macro="" textlink="">
      <xdr:nvSpPr>
        <xdr:cNvPr id="342" name="n_3aveValue【公営住宅】&#10;一人当たり面積"/>
        <xdr:cNvSpPr txBox="1"/>
      </xdr:nvSpPr>
      <xdr:spPr>
        <a:xfrm>
          <a:off x="7626427" y="1448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58945</xdr:rowOff>
    </xdr:from>
    <xdr:ext cx="469744" cy="259045"/>
    <xdr:sp macro="" textlink="">
      <xdr:nvSpPr>
        <xdr:cNvPr id="343" name="n_1mainValue【公営住宅】&#10;一人当たり面積"/>
        <xdr:cNvSpPr txBox="1"/>
      </xdr:nvSpPr>
      <xdr:spPr>
        <a:xfrm>
          <a:off x="9391727" y="139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65803</xdr:rowOff>
    </xdr:from>
    <xdr:ext cx="469744" cy="259045"/>
    <xdr:sp macro="" textlink="">
      <xdr:nvSpPr>
        <xdr:cNvPr id="344" name="n_2mainValue【公営住宅】&#10;一人当たり面積"/>
        <xdr:cNvSpPr txBox="1"/>
      </xdr:nvSpPr>
      <xdr:spPr>
        <a:xfrm>
          <a:off x="851542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45" name="n_3mainValue【公営住宅】&#10;一人当たり面積"/>
        <xdr:cNvSpPr txBox="1"/>
      </xdr:nvSpPr>
      <xdr:spPr>
        <a:xfrm>
          <a:off x="7626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95" name="フローチャート: 判断 394"/>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401" name="楕円 400"/>
        <xdr:cNvSpPr/>
      </xdr:nvSpPr>
      <xdr:spPr>
        <a:xfrm>
          <a:off x="16268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57802</xdr:rowOff>
    </xdr:from>
    <xdr:ext cx="405111" cy="259045"/>
    <xdr:sp macro="" textlink="">
      <xdr:nvSpPr>
        <xdr:cNvPr id="402" name="【認定こども園・幼稚園・保育所】&#10;有形固定資産減価償却率該当値テキスト"/>
        <xdr:cNvSpPr txBox="1"/>
      </xdr:nvSpPr>
      <xdr:spPr>
        <a:xfrm>
          <a:off x="16357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403" name="楕円 402"/>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85725</xdr:rowOff>
    </xdr:from>
    <xdr:to>
      <xdr:col>85</xdr:col>
      <xdr:colOff>127000</xdr:colOff>
      <xdr:row>38</xdr:row>
      <xdr:rowOff>15240</xdr:rowOff>
    </xdr:to>
    <xdr:cxnSp macro="">
      <xdr:nvCxnSpPr>
        <xdr:cNvPr id="404" name="直線コネクタ 403"/>
        <xdr:cNvCxnSpPr/>
      </xdr:nvCxnSpPr>
      <xdr:spPr>
        <a:xfrm flipV="1">
          <a:off x="15481300" y="642937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05" name="楕円 404"/>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53340</xdr:rowOff>
    </xdr:to>
    <xdr:cxnSp macro="">
      <xdr:nvCxnSpPr>
        <xdr:cNvPr id="406" name="直線コネクタ 405"/>
        <xdr:cNvCxnSpPr/>
      </xdr:nvCxnSpPr>
      <xdr:spPr>
        <a:xfrm flipV="1">
          <a:off x="14592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07" name="楕円 406"/>
        <xdr:cNvSpPr/>
      </xdr:nvSpPr>
      <xdr:spPr>
        <a:xfrm>
          <a:off x="13652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74295</xdr:rowOff>
    </xdr:to>
    <xdr:cxnSp macro="">
      <xdr:nvCxnSpPr>
        <xdr:cNvPr id="408" name="直線コネクタ 407"/>
        <xdr:cNvCxnSpPr/>
      </xdr:nvCxnSpPr>
      <xdr:spPr>
        <a:xfrm flipV="1">
          <a:off x="13703300" y="65684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11" name="n_3aveValue【認定こども園・幼稚園・保育所】&#10;有形固定資産減価償却率"/>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57167</xdr:rowOff>
    </xdr:from>
    <xdr:ext cx="405111" cy="259045"/>
    <xdr:sp macro="" textlink="">
      <xdr:nvSpPr>
        <xdr:cNvPr id="412" name="n_1mainValue【認定こども園・幼稚園・保育所】&#10;有形固定資産減価償却率"/>
        <xdr:cNvSpPr txBox="1"/>
      </xdr:nvSpPr>
      <xdr:spPr>
        <a:xfrm>
          <a:off x="152660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13" name="n_2mainValue【認定こども園・幼稚園・保育所】&#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414" name="n_3mainValue【認定こども園・幼稚園・保育所】&#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47" name="フローチャート: 判断 446"/>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53" name="楕円 452"/>
        <xdr:cNvSpPr/>
      </xdr:nvSpPr>
      <xdr:spPr>
        <a:xfrm>
          <a:off x="22110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29227</xdr:rowOff>
    </xdr:from>
    <xdr:ext cx="469744" cy="259045"/>
    <xdr:sp macro="" textlink="">
      <xdr:nvSpPr>
        <xdr:cNvPr id="454" name="【認定こども園・幼稚園・保育所】&#10;一人当たり面積該当値テキスト"/>
        <xdr:cNvSpPr txBox="1"/>
      </xdr:nvSpPr>
      <xdr:spPr>
        <a:xfrm>
          <a:off x="22199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55" name="楕円 454"/>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156210</xdr:rowOff>
    </xdr:to>
    <xdr:cxnSp macro="">
      <xdr:nvCxnSpPr>
        <xdr:cNvPr id="456" name="直線コネクタ 455"/>
        <xdr:cNvCxnSpPr/>
      </xdr:nvCxnSpPr>
      <xdr:spPr>
        <a:xfrm flipV="1">
          <a:off x="21323300" y="6400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457" name="楕円 456"/>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156210</xdr:rowOff>
    </xdr:to>
    <xdr:cxnSp macro="">
      <xdr:nvCxnSpPr>
        <xdr:cNvPr id="458" name="直線コネクタ 457"/>
        <xdr:cNvCxnSpPr/>
      </xdr:nvCxnSpPr>
      <xdr:spPr>
        <a:xfrm>
          <a:off x="20434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2540</xdr:rowOff>
    </xdr:from>
    <xdr:to>
      <xdr:col>102</xdr:col>
      <xdr:colOff>165100</xdr:colOff>
      <xdr:row>37</xdr:row>
      <xdr:rowOff>104140</xdr:rowOff>
    </xdr:to>
    <xdr:sp macro="" textlink="">
      <xdr:nvSpPr>
        <xdr:cNvPr id="459" name="楕円 458"/>
        <xdr:cNvSpPr/>
      </xdr:nvSpPr>
      <xdr:spPr>
        <a:xfrm>
          <a:off x="19494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53340</xdr:rowOff>
    </xdr:from>
    <xdr:to>
      <xdr:col>107</xdr:col>
      <xdr:colOff>50800</xdr:colOff>
      <xdr:row>37</xdr:row>
      <xdr:rowOff>133350</xdr:rowOff>
    </xdr:to>
    <xdr:cxnSp macro="">
      <xdr:nvCxnSpPr>
        <xdr:cNvPr id="460" name="直線コネクタ 459"/>
        <xdr:cNvCxnSpPr/>
      </xdr:nvCxnSpPr>
      <xdr:spPr>
        <a:xfrm>
          <a:off x="19545300" y="63969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63" name="n_3aveValue【認定こども園・幼稚園・保育所】&#10;一人当たり面積"/>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64"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465" name="n_2mainValue【認定こども園・幼稚園・保育所】&#10;一人当たり面積"/>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95267</xdr:rowOff>
    </xdr:from>
    <xdr:ext cx="469744" cy="259045"/>
    <xdr:sp macro="" textlink="">
      <xdr:nvSpPr>
        <xdr:cNvPr id="466" name="n_3mainValue【認定こども園・幼稚園・保育所】&#10;一人当たり面積"/>
        <xdr:cNvSpPr txBox="1"/>
      </xdr:nvSpPr>
      <xdr:spPr>
        <a:xfrm>
          <a:off x="19310427"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16147</xdr:rowOff>
    </xdr:from>
    <xdr:to>
      <xdr:col>72</xdr:col>
      <xdr:colOff>38100</xdr:colOff>
      <xdr:row>61</xdr:row>
      <xdr:rowOff>117747</xdr:rowOff>
    </xdr:to>
    <xdr:sp macro="" textlink="">
      <xdr:nvSpPr>
        <xdr:cNvPr id="502" name="フローチャート: 判断 501"/>
        <xdr:cNvSpPr/>
      </xdr:nvSpPr>
      <xdr:spPr>
        <a:xfrm>
          <a:off x="13652500" y="1047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130447</xdr:rowOff>
    </xdr:from>
    <xdr:to>
      <xdr:col>85</xdr:col>
      <xdr:colOff>177800</xdr:colOff>
      <xdr:row>62</xdr:row>
      <xdr:rowOff>60597</xdr:rowOff>
    </xdr:to>
    <xdr:sp macro="" textlink="">
      <xdr:nvSpPr>
        <xdr:cNvPr id="508" name="楕円 507"/>
        <xdr:cNvSpPr/>
      </xdr:nvSpPr>
      <xdr:spPr>
        <a:xfrm>
          <a:off x="16268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108874</xdr:rowOff>
    </xdr:from>
    <xdr:ext cx="405111" cy="259045"/>
    <xdr:sp macro="" textlink="">
      <xdr:nvSpPr>
        <xdr:cNvPr id="509" name="【学校施設】&#10;有形固定資産減価償却率該当値テキスト"/>
        <xdr:cNvSpPr txBox="1"/>
      </xdr:nvSpPr>
      <xdr:spPr>
        <a:xfrm>
          <a:off x="16357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510" name="楕円 509"/>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16328</xdr:rowOff>
    </xdr:to>
    <xdr:cxnSp macro="">
      <xdr:nvCxnSpPr>
        <xdr:cNvPr id="511" name="直線コネクタ 510"/>
        <xdr:cNvCxnSpPr/>
      </xdr:nvCxnSpPr>
      <xdr:spPr>
        <a:xfrm flipV="1">
          <a:off x="15481300" y="106396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512" name="楕円 511"/>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81643</xdr:rowOff>
    </xdr:to>
    <xdr:cxnSp macro="">
      <xdr:nvCxnSpPr>
        <xdr:cNvPr id="513" name="直線コネクタ 512"/>
        <xdr:cNvCxnSpPr/>
      </xdr:nvCxnSpPr>
      <xdr:spPr>
        <a:xfrm flipV="1">
          <a:off x="14592300" y="10646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514" name="楕円 513"/>
        <xdr:cNvSpPr/>
      </xdr:nvSpPr>
      <xdr:spPr>
        <a:xfrm>
          <a:off x="13652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88174</xdr:rowOff>
    </xdr:to>
    <xdr:cxnSp macro="">
      <xdr:nvCxnSpPr>
        <xdr:cNvPr id="515" name="直線コネクタ 514"/>
        <xdr:cNvCxnSpPr/>
      </xdr:nvCxnSpPr>
      <xdr:spPr>
        <a:xfrm flipV="1">
          <a:off x="13703300" y="107115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134274</xdr:rowOff>
    </xdr:from>
    <xdr:ext cx="405111" cy="259045"/>
    <xdr:sp macro="" textlink="">
      <xdr:nvSpPr>
        <xdr:cNvPr id="518" name="n_3aveValue【学校施設】&#10;有形固定資産減価償却率"/>
        <xdr:cNvSpPr txBox="1"/>
      </xdr:nvSpPr>
      <xdr:spPr>
        <a:xfrm>
          <a:off x="13500744" y="1024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519" name="n_1mainValue【学校施設】&#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520" name="n_2mainValue【学校施設】&#10;有形固定資産減価償却率"/>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521" name="n_3mainValue【学校施設】&#10;有形固定資産減価償却率"/>
        <xdr:cNvSpPr txBox="1"/>
      </xdr:nvSpPr>
      <xdr:spPr>
        <a:xfrm>
          <a:off x="13500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66357</xdr:rowOff>
    </xdr:from>
    <xdr:to>
      <xdr:col>102</xdr:col>
      <xdr:colOff>165100</xdr:colOff>
      <xdr:row>59</xdr:row>
      <xdr:rowOff>167957</xdr:rowOff>
    </xdr:to>
    <xdr:sp macro="" textlink="">
      <xdr:nvSpPr>
        <xdr:cNvPr id="559" name="フローチャート: 判断 558"/>
        <xdr:cNvSpPr/>
      </xdr:nvSpPr>
      <xdr:spPr>
        <a:xfrm>
          <a:off x="19494500" y="1018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25400</xdr:rowOff>
    </xdr:from>
    <xdr:to>
      <xdr:col>116</xdr:col>
      <xdr:colOff>114300</xdr:colOff>
      <xdr:row>59</xdr:row>
      <xdr:rowOff>127000</xdr:rowOff>
    </xdr:to>
    <xdr:sp macro="" textlink="">
      <xdr:nvSpPr>
        <xdr:cNvPr id="565" name="楕円 564"/>
        <xdr:cNvSpPr/>
      </xdr:nvSpPr>
      <xdr:spPr>
        <a:xfrm>
          <a:off x="22110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48277</xdr:rowOff>
    </xdr:from>
    <xdr:ext cx="469744" cy="259045"/>
    <xdr:sp macro="" textlink="">
      <xdr:nvSpPr>
        <xdr:cNvPr id="566" name="【学校施設】&#10;一人当たり面積該当値テキスト"/>
        <xdr:cNvSpPr txBox="1"/>
      </xdr:nvSpPr>
      <xdr:spPr>
        <a:xfrm>
          <a:off x="22199600"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152082</xdr:rowOff>
    </xdr:from>
    <xdr:to>
      <xdr:col>112</xdr:col>
      <xdr:colOff>38100</xdr:colOff>
      <xdr:row>59</xdr:row>
      <xdr:rowOff>82232</xdr:rowOff>
    </xdr:to>
    <xdr:sp macro="" textlink="">
      <xdr:nvSpPr>
        <xdr:cNvPr id="567" name="楕円 566"/>
        <xdr:cNvSpPr/>
      </xdr:nvSpPr>
      <xdr:spPr>
        <a:xfrm>
          <a:off x="21272500" y="100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31432</xdr:rowOff>
    </xdr:from>
    <xdr:to>
      <xdr:col>116</xdr:col>
      <xdr:colOff>63500</xdr:colOff>
      <xdr:row>59</xdr:row>
      <xdr:rowOff>76200</xdr:rowOff>
    </xdr:to>
    <xdr:cxnSp macro="">
      <xdr:nvCxnSpPr>
        <xdr:cNvPr id="568" name="直線コネクタ 567"/>
        <xdr:cNvCxnSpPr/>
      </xdr:nvCxnSpPr>
      <xdr:spPr>
        <a:xfrm>
          <a:off x="21323300" y="10146982"/>
          <a:ext cx="8382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161607</xdr:rowOff>
    </xdr:from>
    <xdr:to>
      <xdr:col>107</xdr:col>
      <xdr:colOff>101600</xdr:colOff>
      <xdr:row>59</xdr:row>
      <xdr:rowOff>91757</xdr:rowOff>
    </xdr:to>
    <xdr:sp macro="" textlink="">
      <xdr:nvSpPr>
        <xdr:cNvPr id="569" name="楕円 568"/>
        <xdr:cNvSpPr/>
      </xdr:nvSpPr>
      <xdr:spPr>
        <a:xfrm>
          <a:off x="20383500" y="101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31432</xdr:rowOff>
    </xdr:from>
    <xdr:to>
      <xdr:col>111</xdr:col>
      <xdr:colOff>177800</xdr:colOff>
      <xdr:row>59</xdr:row>
      <xdr:rowOff>40957</xdr:rowOff>
    </xdr:to>
    <xdr:cxnSp macro="">
      <xdr:nvCxnSpPr>
        <xdr:cNvPr id="570" name="直線コネクタ 569"/>
        <xdr:cNvCxnSpPr/>
      </xdr:nvCxnSpPr>
      <xdr:spPr>
        <a:xfrm flipV="1">
          <a:off x="20434300" y="101469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571" name="楕円 570"/>
        <xdr:cNvSpPr/>
      </xdr:nvSpPr>
      <xdr:spPr>
        <a:xfrm>
          <a:off x="19494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114300</xdr:rowOff>
    </xdr:from>
    <xdr:to>
      <xdr:col>107</xdr:col>
      <xdr:colOff>50800</xdr:colOff>
      <xdr:row>59</xdr:row>
      <xdr:rowOff>40957</xdr:rowOff>
    </xdr:to>
    <xdr:cxnSp macro="">
      <xdr:nvCxnSpPr>
        <xdr:cNvPr id="572" name="直線コネクタ 571"/>
        <xdr:cNvCxnSpPr/>
      </xdr:nvCxnSpPr>
      <xdr:spPr>
        <a:xfrm>
          <a:off x="19545300" y="10058400"/>
          <a:ext cx="8890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159084</xdr:rowOff>
    </xdr:from>
    <xdr:ext cx="469744" cy="259045"/>
    <xdr:sp macro="" textlink="">
      <xdr:nvSpPr>
        <xdr:cNvPr id="575" name="n_3aveValue【学校施設】&#10;一人当たり面積"/>
        <xdr:cNvSpPr txBox="1"/>
      </xdr:nvSpPr>
      <xdr:spPr>
        <a:xfrm>
          <a:off x="19310427" y="1027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98759</xdr:rowOff>
    </xdr:from>
    <xdr:ext cx="469744" cy="259045"/>
    <xdr:sp macro="" textlink="">
      <xdr:nvSpPr>
        <xdr:cNvPr id="576" name="n_1mainValue【学校施設】&#10;一人当たり面積"/>
        <xdr:cNvSpPr txBox="1"/>
      </xdr:nvSpPr>
      <xdr:spPr>
        <a:xfrm>
          <a:off x="21075727" y="98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108284</xdr:rowOff>
    </xdr:from>
    <xdr:ext cx="469744" cy="259045"/>
    <xdr:sp macro="" textlink="">
      <xdr:nvSpPr>
        <xdr:cNvPr id="577" name="n_2mainValue【学校施設】&#10;一人当たり面積"/>
        <xdr:cNvSpPr txBox="1"/>
      </xdr:nvSpPr>
      <xdr:spPr>
        <a:xfrm>
          <a:off x="20199427" y="988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578" name="n_3mainValue【学校施設】&#10;一人当たり面積"/>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12" name="フローチャート: 判断 611"/>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618" name="楕円 617"/>
        <xdr:cNvSpPr/>
      </xdr:nvSpPr>
      <xdr:spPr>
        <a:xfrm>
          <a:off x="162687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619" name="【児童館】&#10;有形固定資産減価償却率該当値テキスト"/>
        <xdr:cNvSpPr txBox="1"/>
      </xdr:nvSpPr>
      <xdr:spPr>
        <a:xfrm>
          <a:off x="1635760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151130</xdr:rowOff>
    </xdr:from>
    <xdr:to>
      <xdr:col>81</xdr:col>
      <xdr:colOff>101600</xdr:colOff>
      <xdr:row>80</xdr:row>
      <xdr:rowOff>81280</xdr:rowOff>
    </xdr:to>
    <xdr:sp macro="" textlink="">
      <xdr:nvSpPr>
        <xdr:cNvPr id="620" name="楕円 619"/>
        <xdr:cNvSpPr/>
      </xdr:nvSpPr>
      <xdr:spPr>
        <a:xfrm>
          <a:off x="15430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169545</xdr:rowOff>
    </xdr:from>
    <xdr:to>
      <xdr:col>85</xdr:col>
      <xdr:colOff>127000</xdr:colOff>
      <xdr:row>80</xdr:row>
      <xdr:rowOff>30480</xdr:rowOff>
    </xdr:to>
    <xdr:cxnSp macro="">
      <xdr:nvCxnSpPr>
        <xdr:cNvPr id="621" name="直線コネクタ 620"/>
        <xdr:cNvCxnSpPr/>
      </xdr:nvCxnSpPr>
      <xdr:spPr>
        <a:xfrm flipV="1">
          <a:off x="15481300" y="137140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622" name="楕円 621"/>
        <xdr:cNvSpPr/>
      </xdr:nvSpPr>
      <xdr:spPr>
        <a:xfrm>
          <a:off x="14541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30480</xdr:rowOff>
    </xdr:from>
    <xdr:to>
      <xdr:col>81</xdr:col>
      <xdr:colOff>50800</xdr:colOff>
      <xdr:row>80</xdr:row>
      <xdr:rowOff>64770</xdr:rowOff>
    </xdr:to>
    <xdr:cxnSp macro="">
      <xdr:nvCxnSpPr>
        <xdr:cNvPr id="623" name="直線コネクタ 622"/>
        <xdr:cNvCxnSpPr/>
      </xdr:nvCxnSpPr>
      <xdr:spPr>
        <a:xfrm flipV="1">
          <a:off x="14592300" y="13746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46355</xdr:rowOff>
    </xdr:from>
    <xdr:to>
      <xdr:col>72</xdr:col>
      <xdr:colOff>38100</xdr:colOff>
      <xdr:row>80</xdr:row>
      <xdr:rowOff>147955</xdr:rowOff>
    </xdr:to>
    <xdr:sp macro="" textlink="">
      <xdr:nvSpPr>
        <xdr:cNvPr id="624" name="楕円 623"/>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64770</xdr:rowOff>
    </xdr:from>
    <xdr:to>
      <xdr:col>76</xdr:col>
      <xdr:colOff>114300</xdr:colOff>
      <xdr:row>80</xdr:row>
      <xdr:rowOff>97155</xdr:rowOff>
    </xdr:to>
    <xdr:cxnSp macro="">
      <xdr:nvCxnSpPr>
        <xdr:cNvPr id="625" name="直線コネクタ 624"/>
        <xdr:cNvCxnSpPr/>
      </xdr:nvCxnSpPr>
      <xdr:spPr>
        <a:xfrm flipV="1">
          <a:off x="13703300" y="1378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28" name="n_3aveValue【児童館】&#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97807</xdr:rowOff>
    </xdr:from>
    <xdr:ext cx="405111" cy="259045"/>
    <xdr:sp macro="" textlink="">
      <xdr:nvSpPr>
        <xdr:cNvPr id="629" name="n_1mainValue【児童館】&#10;有形固定資産減価償却率"/>
        <xdr:cNvSpPr txBox="1"/>
      </xdr:nvSpPr>
      <xdr:spPr>
        <a:xfrm>
          <a:off x="15266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630" name="n_2mainValue【児童館】&#10;有形固定資産減価償却率"/>
        <xdr:cNvSpPr txBox="1"/>
      </xdr:nvSpPr>
      <xdr:spPr>
        <a:xfrm>
          <a:off x="14389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164482</xdr:rowOff>
    </xdr:from>
    <xdr:ext cx="405111" cy="259045"/>
    <xdr:sp macro="" textlink="">
      <xdr:nvSpPr>
        <xdr:cNvPr id="631" name="n_3mainValue【児童館】&#10;有形固定資産減価償却率"/>
        <xdr:cNvSpPr txBox="1"/>
      </xdr:nvSpPr>
      <xdr:spPr>
        <a:xfrm>
          <a:off x="13500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64" name="フローチャート: 判断 663"/>
        <xdr:cNvSpPr/>
      </xdr:nvSpPr>
      <xdr:spPr>
        <a:xfrm>
          <a:off x="19494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670" name="楕円 669"/>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671" name="【児童館】&#10;一人当たり面積該当値テキスト"/>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72" name="楕円 671"/>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673" name="直線コネクタ 672"/>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674" name="楕円 673"/>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675" name="直線コネクタ 674"/>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6" name="楕円 675"/>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152400</xdr:rowOff>
    </xdr:to>
    <xdr:cxnSp macro="">
      <xdr:nvCxnSpPr>
        <xdr:cNvPr id="677" name="直線コネクタ 676"/>
        <xdr:cNvCxnSpPr/>
      </xdr:nvCxnSpPr>
      <xdr:spPr>
        <a:xfrm flipV="1">
          <a:off x="19545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680" name="n_3aveValue【児童館】&#10;一人当たり面積"/>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81"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82"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83"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717" name="フローチャート: 判断 716"/>
        <xdr:cNvSpPr/>
      </xdr:nvSpPr>
      <xdr:spPr>
        <a:xfrm>
          <a:off x="1365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23" name="楕円 722"/>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724" name="【公民館】&#10;有形固定資産減価償却率該当値テキスト"/>
        <xdr:cNvSpPr txBox="1"/>
      </xdr:nvSpPr>
      <xdr:spPr>
        <a:xfrm>
          <a:off x="16357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65405</xdr:rowOff>
    </xdr:from>
    <xdr:to>
      <xdr:col>81</xdr:col>
      <xdr:colOff>101600</xdr:colOff>
      <xdr:row>104</xdr:row>
      <xdr:rowOff>167005</xdr:rowOff>
    </xdr:to>
    <xdr:sp macro="" textlink="">
      <xdr:nvSpPr>
        <xdr:cNvPr id="725" name="楕円 724"/>
        <xdr:cNvSpPr/>
      </xdr:nvSpPr>
      <xdr:spPr>
        <a:xfrm>
          <a:off x="1543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116205</xdr:rowOff>
    </xdr:to>
    <xdr:cxnSp macro="">
      <xdr:nvCxnSpPr>
        <xdr:cNvPr id="726" name="直線コネクタ 725"/>
        <xdr:cNvCxnSpPr/>
      </xdr:nvCxnSpPr>
      <xdr:spPr>
        <a:xfrm flipV="1">
          <a:off x="15481300" y="1789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727" name="楕円 726"/>
        <xdr:cNvSpPr/>
      </xdr:nvSpPr>
      <xdr:spPr>
        <a:xfrm>
          <a:off x="14541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150495</xdr:rowOff>
    </xdr:to>
    <xdr:cxnSp macro="">
      <xdr:nvCxnSpPr>
        <xdr:cNvPr id="728" name="直線コネクタ 727"/>
        <xdr:cNvCxnSpPr/>
      </xdr:nvCxnSpPr>
      <xdr:spPr>
        <a:xfrm flipV="1">
          <a:off x="14592300" y="17947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53975</xdr:rowOff>
    </xdr:from>
    <xdr:to>
      <xdr:col>72</xdr:col>
      <xdr:colOff>38100</xdr:colOff>
      <xdr:row>104</xdr:row>
      <xdr:rowOff>155575</xdr:rowOff>
    </xdr:to>
    <xdr:sp macro="" textlink="">
      <xdr:nvSpPr>
        <xdr:cNvPr id="729" name="楕円 728"/>
        <xdr:cNvSpPr/>
      </xdr:nvSpPr>
      <xdr:spPr>
        <a:xfrm>
          <a:off x="13652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104775</xdr:rowOff>
    </xdr:from>
    <xdr:to>
      <xdr:col>76</xdr:col>
      <xdr:colOff>114300</xdr:colOff>
      <xdr:row>104</xdr:row>
      <xdr:rowOff>150495</xdr:rowOff>
    </xdr:to>
    <xdr:cxnSp macro="">
      <xdr:nvCxnSpPr>
        <xdr:cNvPr id="730" name="直線コネクタ 729"/>
        <xdr:cNvCxnSpPr/>
      </xdr:nvCxnSpPr>
      <xdr:spPr>
        <a:xfrm>
          <a:off x="13703300" y="17935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733" name="n_3aveValue【公民館】&#10;有形固定資産減価償却率"/>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12082</xdr:rowOff>
    </xdr:from>
    <xdr:ext cx="405111" cy="259045"/>
    <xdr:sp macro="" textlink="">
      <xdr:nvSpPr>
        <xdr:cNvPr id="734" name="n_1main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735" name="n_2mainValue【公民館】&#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652</xdr:rowOff>
    </xdr:from>
    <xdr:ext cx="405111" cy="259045"/>
    <xdr:sp macro="" textlink="">
      <xdr:nvSpPr>
        <xdr:cNvPr id="736" name="n_3mainValue【公民館】&#10;有形固定資産減価償却率"/>
        <xdr:cNvSpPr txBox="1"/>
      </xdr:nvSpPr>
      <xdr:spPr>
        <a:xfrm>
          <a:off x="13500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769" name="フローチャート: 判断 768"/>
        <xdr:cNvSpPr/>
      </xdr:nvSpPr>
      <xdr:spPr>
        <a:xfrm>
          <a:off x="19494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775" name="楕円 774"/>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776" name="【公民館】&#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139700</xdr:rowOff>
    </xdr:from>
    <xdr:to>
      <xdr:col>112</xdr:col>
      <xdr:colOff>38100</xdr:colOff>
      <xdr:row>104</xdr:row>
      <xdr:rowOff>69850</xdr:rowOff>
    </xdr:to>
    <xdr:sp macro="" textlink="">
      <xdr:nvSpPr>
        <xdr:cNvPr id="777" name="楕円 776"/>
        <xdr:cNvSpPr/>
      </xdr:nvSpPr>
      <xdr:spPr>
        <a:xfrm>
          <a:off x="2127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19050</xdr:rowOff>
    </xdr:from>
    <xdr:to>
      <xdr:col>116</xdr:col>
      <xdr:colOff>63500</xdr:colOff>
      <xdr:row>105</xdr:row>
      <xdr:rowOff>72389</xdr:rowOff>
    </xdr:to>
    <xdr:cxnSp macro="">
      <xdr:nvCxnSpPr>
        <xdr:cNvPr id="778" name="直線コネクタ 777"/>
        <xdr:cNvCxnSpPr/>
      </xdr:nvCxnSpPr>
      <xdr:spPr>
        <a:xfrm>
          <a:off x="21323300" y="17849850"/>
          <a:ext cx="8382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147320</xdr:rowOff>
    </xdr:from>
    <xdr:to>
      <xdr:col>107</xdr:col>
      <xdr:colOff>101600</xdr:colOff>
      <xdr:row>104</xdr:row>
      <xdr:rowOff>77470</xdr:rowOff>
    </xdr:to>
    <xdr:sp macro="" textlink="">
      <xdr:nvSpPr>
        <xdr:cNvPr id="779" name="楕円 778"/>
        <xdr:cNvSpPr/>
      </xdr:nvSpPr>
      <xdr:spPr>
        <a:xfrm>
          <a:off x="20383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19050</xdr:rowOff>
    </xdr:from>
    <xdr:to>
      <xdr:col>111</xdr:col>
      <xdr:colOff>177800</xdr:colOff>
      <xdr:row>104</xdr:row>
      <xdr:rowOff>26670</xdr:rowOff>
    </xdr:to>
    <xdr:cxnSp macro="">
      <xdr:nvCxnSpPr>
        <xdr:cNvPr id="780" name="直線コネクタ 779"/>
        <xdr:cNvCxnSpPr/>
      </xdr:nvCxnSpPr>
      <xdr:spPr>
        <a:xfrm flipV="1">
          <a:off x="20434300" y="17849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1" name="楕円 780"/>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26670</xdr:rowOff>
    </xdr:from>
    <xdr:to>
      <xdr:col>107</xdr:col>
      <xdr:colOff>50800</xdr:colOff>
      <xdr:row>105</xdr:row>
      <xdr:rowOff>133350</xdr:rowOff>
    </xdr:to>
    <xdr:cxnSp macro="">
      <xdr:nvCxnSpPr>
        <xdr:cNvPr id="782" name="直線コネクタ 781"/>
        <xdr:cNvCxnSpPr/>
      </xdr:nvCxnSpPr>
      <xdr:spPr>
        <a:xfrm flipV="1">
          <a:off x="19545300" y="178574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83"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84"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785" name="n_3aveValue【公民館】&#10;一人当たり面積"/>
        <xdr:cNvSpPr txBox="1"/>
      </xdr:nvSpPr>
      <xdr:spPr>
        <a:xfrm>
          <a:off x="19310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86377</xdr:rowOff>
    </xdr:from>
    <xdr:ext cx="469744" cy="259045"/>
    <xdr:sp macro="" textlink="">
      <xdr:nvSpPr>
        <xdr:cNvPr id="786" name="n_1mainValue【公民館】&#10;一人当たり面積"/>
        <xdr:cNvSpPr txBox="1"/>
      </xdr:nvSpPr>
      <xdr:spPr>
        <a:xfrm>
          <a:off x="21075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93997</xdr:rowOff>
    </xdr:from>
    <xdr:ext cx="469744" cy="259045"/>
    <xdr:sp macro="" textlink="">
      <xdr:nvSpPr>
        <xdr:cNvPr id="787" name="n_2mainValue【公民館】&#10;一人当たり面積"/>
        <xdr:cNvSpPr txBox="1"/>
      </xdr:nvSpPr>
      <xdr:spPr>
        <a:xfrm>
          <a:off x="201994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88" name="n_3main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おおよそ各施設について類似団体と比較して有形固定資産減価償却率が高くなっているが、特に高くなっている施設は、「橋りょう</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トンネル」、「公営住宅」及び「児童館」であり、唯一低くなっているのが「学校施設」である。</a:t>
          </a:r>
          <a:endParaRPr lang="ja-JP" altLang="ja-JP" sz="1200">
            <a:effectLst/>
          </a:endParaRPr>
        </a:p>
        <a:p>
          <a:r>
            <a:rPr kumimoji="1" lang="ja-JP" altLang="ja-JP" sz="1200">
              <a:solidFill>
                <a:schemeClr val="dk1"/>
              </a:solidFill>
              <a:effectLst/>
              <a:latin typeface="+mn-lt"/>
              <a:ea typeface="+mn-ea"/>
              <a:cs typeface="+mn-cs"/>
            </a:rPr>
            <a:t>　一人当たりの有形固定資産（償却資産）額をみると、「道路」と「橋りょう・トンネル」について、高い数値となっているが、「道路」については市町村合併により市の面積が広くなったことが、また、「橋りょう・トンネル」については、河川にかかる橋りょうが多いことが</a:t>
          </a:r>
          <a:r>
            <a:rPr kumimoji="1" lang="ja-JP" altLang="en-US" sz="1200">
              <a:solidFill>
                <a:schemeClr val="dk1"/>
              </a:solidFill>
              <a:effectLst/>
              <a:latin typeface="+mn-lt"/>
              <a:ea typeface="+mn-ea"/>
              <a:cs typeface="+mn-cs"/>
            </a:rPr>
            <a:t>要因と</a:t>
          </a:r>
          <a:r>
            <a:rPr kumimoji="1" lang="ja-JP" altLang="ja-JP" sz="1200">
              <a:solidFill>
                <a:schemeClr val="dk1"/>
              </a:solidFill>
              <a:effectLst/>
              <a:latin typeface="+mn-lt"/>
              <a:ea typeface="+mn-ea"/>
              <a:cs typeface="+mn-cs"/>
            </a:rPr>
            <a:t>考えられる。</a:t>
          </a:r>
          <a:endParaRPr lang="ja-JP" altLang="ja-JP" sz="1200">
            <a:effectLst/>
          </a:endParaRPr>
        </a:p>
        <a:p>
          <a:r>
            <a:rPr kumimoji="1" lang="ja-JP" altLang="ja-JP" sz="1200">
              <a:solidFill>
                <a:schemeClr val="dk1"/>
              </a:solidFill>
              <a:effectLst/>
              <a:latin typeface="+mn-lt"/>
              <a:ea typeface="+mn-ea"/>
              <a:cs typeface="+mn-cs"/>
            </a:rPr>
            <a:t>　道路及び橋りょうについては、老朽化が進んでおり、修繕や補修等を急ぐ必要のある箇所もあることから、修繕箇所の選択を適切に行い、また橋りょうについては集約化を図った上で、計画的に実施していく。</a:t>
          </a:r>
          <a:endParaRPr lang="ja-JP" altLang="ja-JP" sz="1200">
            <a:effectLst/>
          </a:endParaRPr>
        </a:p>
        <a:p>
          <a:r>
            <a:rPr kumimoji="1" lang="ja-JP" altLang="ja-JP" sz="1200">
              <a:solidFill>
                <a:schemeClr val="dk1"/>
              </a:solidFill>
              <a:effectLst/>
              <a:latin typeface="+mn-lt"/>
              <a:ea typeface="+mn-ea"/>
              <a:cs typeface="+mn-cs"/>
            </a:rPr>
            <a:t>　「公営住宅」の率が高い要因については、市町村合併により管理戸数が増えたためである。また、老朽化している施設が多数あり、入居の状況に応じて必要な修繕を行っているが、その一方で解体や払い下げを実施しており、その結果として維持管理費の軽減を図っている。</a:t>
          </a:r>
          <a:endParaRPr lang="ja-JP" altLang="ja-JP" sz="1200">
            <a:effectLst/>
          </a:endParaRPr>
        </a:p>
        <a:p>
          <a:r>
            <a:rPr kumimoji="1" lang="ja-JP" altLang="ja-JP" sz="1200">
              <a:solidFill>
                <a:schemeClr val="dk1"/>
              </a:solidFill>
              <a:effectLst/>
              <a:latin typeface="+mn-lt"/>
              <a:ea typeface="+mn-ea"/>
              <a:cs typeface="+mn-cs"/>
            </a:rPr>
            <a:t>　「学校施設」</a:t>
          </a:r>
          <a:r>
            <a:rPr kumimoji="1" lang="ja-JP" altLang="en-US" sz="1200">
              <a:solidFill>
                <a:schemeClr val="dk1"/>
              </a:solidFill>
              <a:effectLst/>
              <a:latin typeface="+mn-lt"/>
              <a:ea typeface="+mn-ea"/>
              <a:cs typeface="+mn-cs"/>
            </a:rPr>
            <a:t>の一人当たり面積</a:t>
          </a:r>
          <a:r>
            <a:rPr kumimoji="1" lang="ja-JP" altLang="ja-JP" sz="1200">
              <a:solidFill>
                <a:schemeClr val="dk1"/>
              </a:solidFill>
              <a:effectLst/>
              <a:latin typeface="+mn-lt"/>
              <a:ea typeface="+mn-ea"/>
              <a:cs typeface="+mn-cs"/>
            </a:rPr>
            <a:t>については、校区再編により各学校の統廃合を進めて</a:t>
          </a:r>
          <a:r>
            <a:rPr kumimoji="1" lang="ja-JP" altLang="en-US" sz="1200">
              <a:solidFill>
                <a:schemeClr val="dk1"/>
              </a:solidFill>
              <a:effectLst/>
              <a:latin typeface="+mn-lt"/>
              <a:ea typeface="+mn-ea"/>
              <a:cs typeface="+mn-cs"/>
            </a:rPr>
            <a:t>おり、年々下がってくるものと考える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12337</xdr:rowOff>
    </xdr:from>
    <xdr:to>
      <xdr:col>10</xdr:col>
      <xdr:colOff>165100</xdr:colOff>
      <xdr:row>38</xdr:row>
      <xdr:rowOff>113937</xdr:rowOff>
    </xdr:to>
    <xdr:sp macro="" textlink="">
      <xdr:nvSpPr>
        <xdr:cNvPr id="66" name="フローチャート: 判断 65"/>
        <xdr:cNvSpPr/>
      </xdr:nvSpPr>
      <xdr:spPr>
        <a:xfrm>
          <a:off x="1968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2" name="楕円 71"/>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3" name="【図書館】&#10;有形固定資産減価償却率該当値テキスト"/>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4" name="楕円 73"/>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5" name="直線コネクタ 74"/>
        <xdr:cNvCxnSpPr/>
      </xdr:nvCxnSpPr>
      <xdr:spPr>
        <a:xfrm flipV="1">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7" name="直線コネクタ 76"/>
        <xdr:cNvCxnSpPr/>
      </xdr:nvCxnSpPr>
      <xdr:spPr>
        <a:xfrm flipV="1">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78" name="楕円 77"/>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79" name="直線コネクタ 78"/>
        <xdr:cNvCxnSpPr/>
      </xdr:nvCxnSpPr>
      <xdr:spPr>
        <a:xfrm flipV="1">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105064</xdr:rowOff>
    </xdr:from>
    <xdr:ext cx="405111" cy="259045"/>
    <xdr:sp macro="" textlink="">
      <xdr:nvSpPr>
        <xdr:cNvPr id="82" name="n_3aveValue【図書館】&#10;有形固定資産減価償却率"/>
        <xdr:cNvSpPr txBox="1"/>
      </xdr:nvSpPr>
      <xdr:spPr>
        <a:xfrm>
          <a:off x="1816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3" name="n_1mainValue【図書館】&#10;有形固定資産減価償却率"/>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4"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5" name="n_3mainValue【図書館】&#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8" name="フローチャート: 判断 117"/>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4" name="楕円 123"/>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25"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6" name="楕円 125"/>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7" name="直線コネクタ 126"/>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8" name="楕円 127"/>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9" name="直線コネクタ 128"/>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0" name="楕円 129"/>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1" name="直線コネクタ 130"/>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34"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5"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6"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37"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145143</xdr:rowOff>
    </xdr:from>
    <xdr:to>
      <xdr:col>10</xdr:col>
      <xdr:colOff>165100</xdr:colOff>
      <xdr:row>59</xdr:row>
      <xdr:rowOff>75293</xdr:rowOff>
    </xdr:to>
    <xdr:sp macro="" textlink="">
      <xdr:nvSpPr>
        <xdr:cNvPr id="172" name="フローチャート: 判断 171"/>
        <xdr:cNvSpPr/>
      </xdr:nvSpPr>
      <xdr:spPr>
        <a:xfrm>
          <a:off x="1968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43906</xdr:rowOff>
    </xdr:from>
    <xdr:to>
      <xdr:col>24</xdr:col>
      <xdr:colOff>114300</xdr:colOff>
      <xdr:row>57</xdr:row>
      <xdr:rowOff>145506</xdr:rowOff>
    </xdr:to>
    <xdr:sp macro="" textlink="">
      <xdr:nvSpPr>
        <xdr:cNvPr id="178" name="楕円 177"/>
        <xdr:cNvSpPr/>
      </xdr:nvSpPr>
      <xdr:spPr>
        <a:xfrm>
          <a:off x="45847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66783</xdr:rowOff>
    </xdr:from>
    <xdr:ext cx="405111" cy="259045"/>
    <xdr:sp macro="" textlink="">
      <xdr:nvSpPr>
        <xdr:cNvPr id="179" name="【体育館・プール】&#10;有形固定資産減価償却率該当値テキスト"/>
        <xdr:cNvSpPr txBox="1"/>
      </xdr:nvSpPr>
      <xdr:spPr>
        <a:xfrm>
          <a:off x="46736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11249</xdr:rowOff>
    </xdr:from>
    <xdr:to>
      <xdr:col>20</xdr:col>
      <xdr:colOff>38100</xdr:colOff>
      <xdr:row>58</xdr:row>
      <xdr:rowOff>112849</xdr:rowOff>
    </xdr:to>
    <xdr:sp macro="" textlink="">
      <xdr:nvSpPr>
        <xdr:cNvPr id="180" name="楕円 179"/>
        <xdr:cNvSpPr/>
      </xdr:nvSpPr>
      <xdr:spPr>
        <a:xfrm>
          <a:off x="3746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94706</xdr:rowOff>
    </xdr:from>
    <xdr:to>
      <xdr:col>24</xdr:col>
      <xdr:colOff>63500</xdr:colOff>
      <xdr:row>58</xdr:row>
      <xdr:rowOff>62049</xdr:rowOff>
    </xdr:to>
    <xdr:cxnSp macro="">
      <xdr:nvCxnSpPr>
        <xdr:cNvPr id="181" name="直線コネクタ 180"/>
        <xdr:cNvCxnSpPr/>
      </xdr:nvCxnSpPr>
      <xdr:spPr>
        <a:xfrm flipV="1">
          <a:off x="3797300" y="9867356"/>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104322</xdr:rowOff>
    </xdr:from>
    <xdr:to>
      <xdr:col>15</xdr:col>
      <xdr:colOff>101600</xdr:colOff>
      <xdr:row>58</xdr:row>
      <xdr:rowOff>34472</xdr:rowOff>
    </xdr:to>
    <xdr:sp macro="" textlink="">
      <xdr:nvSpPr>
        <xdr:cNvPr id="182" name="楕円 181"/>
        <xdr:cNvSpPr/>
      </xdr:nvSpPr>
      <xdr:spPr>
        <a:xfrm>
          <a:off x="2857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155122</xdr:rowOff>
    </xdr:from>
    <xdr:to>
      <xdr:col>19</xdr:col>
      <xdr:colOff>177800</xdr:colOff>
      <xdr:row>58</xdr:row>
      <xdr:rowOff>62049</xdr:rowOff>
    </xdr:to>
    <xdr:cxnSp macro="">
      <xdr:nvCxnSpPr>
        <xdr:cNvPr id="183" name="直線コネクタ 182"/>
        <xdr:cNvCxnSpPr/>
      </xdr:nvCxnSpPr>
      <xdr:spPr>
        <a:xfrm>
          <a:off x="2908300" y="99277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84" name="楕円 183"/>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155122</xdr:rowOff>
    </xdr:from>
    <xdr:to>
      <xdr:col>15</xdr:col>
      <xdr:colOff>50800</xdr:colOff>
      <xdr:row>58</xdr:row>
      <xdr:rowOff>11430</xdr:rowOff>
    </xdr:to>
    <xdr:cxnSp macro="">
      <xdr:nvCxnSpPr>
        <xdr:cNvPr id="185" name="直線コネクタ 184"/>
        <xdr:cNvCxnSpPr/>
      </xdr:nvCxnSpPr>
      <xdr:spPr>
        <a:xfrm flipV="1">
          <a:off x="2019300" y="99277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66420</xdr:rowOff>
    </xdr:from>
    <xdr:ext cx="405111" cy="259045"/>
    <xdr:sp macro="" textlink="">
      <xdr:nvSpPr>
        <xdr:cNvPr id="188" name="n_3aveValue【体育館・プール】&#10;有形固定資産減価償却率"/>
        <xdr:cNvSpPr txBox="1"/>
      </xdr:nvSpPr>
      <xdr:spPr>
        <a:xfrm>
          <a:off x="1816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129376</xdr:rowOff>
    </xdr:from>
    <xdr:ext cx="405111" cy="259045"/>
    <xdr:sp macro="" textlink="">
      <xdr:nvSpPr>
        <xdr:cNvPr id="189" name="n_1mainValue【体育館・プール】&#10;有形固定資産減価償却率"/>
        <xdr:cNvSpPr txBox="1"/>
      </xdr:nvSpPr>
      <xdr:spPr>
        <a:xfrm>
          <a:off x="3582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50999</xdr:rowOff>
    </xdr:from>
    <xdr:ext cx="405111" cy="259045"/>
    <xdr:sp macro="" textlink="">
      <xdr:nvSpPr>
        <xdr:cNvPr id="190" name="n_2mainValue【体育館・プール】&#10;有形固定資産減価償却率"/>
        <xdr:cNvSpPr txBox="1"/>
      </xdr:nvSpPr>
      <xdr:spPr>
        <a:xfrm>
          <a:off x="2705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191" name="n_3mainValue【体育館・プール】&#10;有形固定資産減価償却率"/>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132080</xdr:rowOff>
    </xdr:from>
    <xdr:to>
      <xdr:col>41</xdr:col>
      <xdr:colOff>101600</xdr:colOff>
      <xdr:row>64</xdr:row>
      <xdr:rowOff>62230</xdr:rowOff>
    </xdr:to>
    <xdr:sp macro="" textlink="">
      <xdr:nvSpPr>
        <xdr:cNvPr id="224" name="フローチャート: 判断 223"/>
        <xdr:cNvSpPr/>
      </xdr:nvSpPr>
      <xdr:spPr>
        <a:xfrm>
          <a:off x="7810500" y="1093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148082</xdr:rowOff>
    </xdr:from>
    <xdr:to>
      <xdr:col>55</xdr:col>
      <xdr:colOff>50800</xdr:colOff>
      <xdr:row>64</xdr:row>
      <xdr:rowOff>78232</xdr:rowOff>
    </xdr:to>
    <xdr:sp macro="" textlink="">
      <xdr:nvSpPr>
        <xdr:cNvPr id="230" name="楕円 229"/>
        <xdr:cNvSpPr/>
      </xdr:nvSpPr>
      <xdr:spPr>
        <a:xfrm>
          <a:off x="10426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150749</xdr:rowOff>
    </xdr:from>
    <xdr:to>
      <xdr:col>50</xdr:col>
      <xdr:colOff>165100</xdr:colOff>
      <xdr:row>64</xdr:row>
      <xdr:rowOff>80899</xdr:rowOff>
    </xdr:to>
    <xdr:sp macro="" textlink="">
      <xdr:nvSpPr>
        <xdr:cNvPr id="232" name="楕円 231"/>
        <xdr:cNvSpPr/>
      </xdr:nvSpPr>
      <xdr:spPr>
        <a:xfrm>
          <a:off x="9588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27432</xdr:rowOff>
    </xdr:from>
    <xdr:to>
      <xdr:col>55</xdr:col>
      <xdr:colOff>0</xdr:colOff>
      <xdr:row>64</xdr:row>
      <xdr:rowOff>30099</xdr:rowOff>
    </xdr:to>
    <xdr:cxnSp macro="">
      <xdr:nvCxnSpPr>
        <xdr:cNvPr id="233" name="直線コネクタ 232"/>
        <xdr:cNvCxnSpPr/>
      </xdr:nvCxnSpPr>
      <xdr:spPr>
        <a:xfrm flipV="1">
          <a:off x="9639300" y="1100023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148844</xdr:rowOff>
    </xdr:from>
    <xdr:to>
      <xdr:col>46</xdr:col>
      <xdr:colOff>38100</xdr:colOff>
      <xdr:row>64</xdr:row>
      <xdr:rowOff>78994</xdr:rowOff>
    </xdr:to>
    <xdr:sp macro="" textlink="">
      <xdr:nvSpPr>
        <xdr:cNvPr id="234" name="楕円 233"/>
        <xdr:cNvSpPr/>
      </xdr:nvSpPr>
      <xdr:spPr>
        <a:xfrm>
          <a:off x="8699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28194</xdr:rowOff>
    </xdr:from>
    <xdr:to>
      <xdr:col>50</xdr:col>
      <xdr:colOff>114300</xdr:colOff>
      <xdr:row>64</xdr:row>
      <xdr:rowOff>30099</xdr:rowOff>
    </xdr:to>
    <xdr:cxnSp macro="">
      <xdr:nvCxnSpPr>
        <xdr:cNvPr id="235" name="直線コネクタ 234"/>
        <xdr:cNvCxnSpPr/>
      </xdr:nvCxnSpPr>
      <xdr:spPr>
        <a:xfrm>
          <a:off x="8750300" y="1100099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146939</xdr:rowOff>
    </xdr:from>
    <xdr:to>
      <xdr:col>41</xdr:col>
      <xdr:colOff>101600</xdr:colOff>
      <xdr:row>64</xdr:row>
      <xdr:rowOff>77089</xdr:rowOff>
    </xdr:to>
    <xdr:sp macro="" textlink="">
      <xdr:nvSpPr>
        <xdr:cNvPr id="236" name="楕円 235"/>
        <xdr:cNvSpPr/>
      </xdr:nvSpPr>
      <xdr:spPr>
        <a:xfrm>
          <a:off x="7810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26289</xdr:rowOff>
    </xdr:from>
    <xdr:to>
      <xdr:col>45</xdr:col>
      <xdr:colOff>177800</xdr:colOff>
      <xdr:row>64</xdr:row>
      <xdr:rowOff>28194</xdr:rowOff>
    </xdr:to>
    <xdr:cxnSp macro="">
      <xdr:nvCxnSpPr>
        <xdr:cNvPr id="237" name="直線コネクタ 236"/>
        <xdr:cNvCxnSpPr/>
      </xdr:nvCxnSpPr>
      <xdr:spPr>
        <a:xfrm>
          <a:off x="7861300" y="109990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78757</xdr:rowOff>
    </xdr:from>
    <xdr:ext cx="469744" cy="259045"/>
    <xdr:sp macro="" textlink="">
      <xdr:nvSpPr>
        <xdr:cNvPr id="240" name="n_3aveValue【体育館・プール】&#10;一人当たり面積"/>
        <xdr:cNvSpPr txBox="1"/>
      </xdr:nvSpPr>
      <xdr:spPr>
        <a:xfrm>
          <a:off x="7626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72026</xdr:rowOff>
    </xdr:from>
    <xdr:ext cx="469744" cy="259045"/>
    <xdr:sp macro="" textlink="">
      <xdr:nvSpPr>
        <xdr:cNvPr id="241" name="n_1mainValue【体育館・プール】&#10;一人当たり面積"/>
        <xdr:cNvSpPr txBox="1"/>
      </xdr:nvSpPr>
      <xdr:spPr>
        <a:xfrm>
          <a:off x="93917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70121</xdr:rowOff>
    </xdr:from>
    <xdr:ext cx="469744" cy="259045"/>
    <xdr:sp macro="" textlink="">
      <xdr:nvSpPr>
        <xdr:cNvPr id="242" name="n_2mainValue【体育館・プール】&#10;一人当たり面積"/>
        <xdr:cNvSpPr txBox="1"/>
      </xdr:nvSpPr>
      <xdr:spPr>
        <a:xfrm>
          <a:off x="85154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68216</xdr:rowOff>
    </xdr:from>
    <xdr:ext cx="469744" cy="259045"/>
    <xdr:sp macro="" textlink="">
      <xdr:nvSpPr>
        <xdr:cNvPr id="243" name="n_3mainValue【体育館・プール】&#10;一人当たり面積"/>
        <xdr:cNvSpPr txBox="1"/>
      </xdr:nvSpPr>
      <xdr:spPr>
        <a:xfrm>
          <a:off x="7626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95886</xdr:rowOff>
    </xdr:from>
    <xdr:to>
      <xdr:col>10</xdr:col>
      <xdr:colOff>165100</xdr:colOff>
      <xdr:row>84</xdr:row>
      <xdr:rowOff>26036</xdr:rowOff>
    </xdr:to>
    <xdr:sp macro="" textlink="">
      <xdr:nvSpPr>
        <xdr:cNvPr id="277" name="フローチャート: 判断 276"/>
        <xdr:cNvSpPr/>
      </xdr:nvSpPr>
      <xdr:spPr>
        <a:xfrm>
          <a:off x="1968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283" name="楕円 282"/>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284" name="【福祉施設】&#10;有形固定資産減価償却率該当値テキスト"/>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168275</xdr:rowOff>
    </xdr:from>
    <xdr:to>
      <xdr:col>20</xdr:col>
      <xdr:colOff>38100</xdr:colOff>
      <xdr:row>84</xdr:row>
      <xdr:rowOff>98425</xdr:rowOff>
    </xdr:to>
    <xdr:sp macro="" textlink="">
      <xdr:nvSpPr>
        <xdr:cNvPr id="285" name="楕円 284"/>
        <xdr:cNvSpPr/>
      </xdr:nvSpPr>
      <xdr:spPr>
        <a:xfrm>
          <a:off x="3746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xdr:rowOff>
    </xdr:from>
    <xdr:to>
      <xdr:col>24</xdr:col>
      <xdr:colOff>63500</xdr:colOff>
      <xdr:row>84</xdr:row>
      <xdr:rowOff>47625</xdr:rowOff>
    </xdr:to>
    <xdr:cxnSp macro="">
      <xdr:nvCxnSpPr>
        <xdr:cNvPr id="286" name="直線コネクタ 285"/>
        <xdr:cNvCxnSpPr/>
      </xdr:nvCxnSpPr>
      <xdr:spPr>
        <a:xfrm flipV="1">
          <a:off x="3797300" y="144037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42545</xdr:rowOff>
    </xdr:from>
    <xdr:to>
      <xdr:col>15</xdr:col>
      <xdr:colOff>101600</xdr:colOff>
      <xdr:row>84</xdr:row>
      <xdr:rowOff>144145</xdr:rowOff>
    </xdr:to>
    <xdr:sp macro="" textlink="">
      <xdr:nvSpPr>
        <xdr:cNvPr id="287" name="楕円 286"/>
        <xdr:cNvSpPr/>
      </xdr:nvSpPr>
      <xdr:spPr>
        <a:xfrm>
          <a:off x="2857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93345</xdr:rowOff>
    </xdr:to>
    <xdr:cxnSp macro="">
      <xdr:nvCxnSpPr>
        <xdr:cNvPr id="288" name="直線コネクタ 287"/>
        <xdr:cNvCxnSpPr/>
      </xdr:nvCxnSpPr>
      <xdr:spPr>
        <a:xfrm flipV="1">
          <a:off x="2908300" y="14449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78739</xdr:rowOff>
    </xdr:from>
    <xdr:to>
      <xdr:col>10</xdr:col>
      <xdr:colOff>165100</xdr:colOff>
      <xdr:row>85</xdr:row>
      <xdr:rowOff>8889</xdr:rowOff>
    </xdr:to>
    <xdr:sp macro="" textlink="">
      <xdr:nvSpPr>
        <xdr:cNvPr id="289" name="楕円 288"/>
        <xdr:cNvSpPr/>
      </xdr:nvSpPr>
      <xdr:spPr>
        <a:xfrm>
          <a:off x="196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93345</xdr:rowOff>
    </xdr:from>
    <xdr:to>
      <xdr:col>15</xdr:col>
      <xdr:colOff>50800</xdr:colOff>
      <xdr:row>84</xdr:row>
      <xdr:rowOff>129539</xdr:rowOff>
    </xdr:to>
    <xdr:cxnSp macro="">
      <xdr:nvCxnSpPr>
        <xdr:cNvPr id="290" name="直線コネクタ 289"/>
        <xdr:cNvCxnSpPr/>
      </xdr:nvCxnSpPr>
      <xdr:spPr>
        <a:xfrm flipV="1">
          <a:off x="2019300" y="14495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42563</xdr:rowOff>
    </xdr:from>
    <xdr:ext cx="405111" cy="259045"/>
    <xdr:sp macro="" textlink="">
      <xdr:nvSpPr>
        <xdr:cNvPr id="293" name="n_3aveValue【福祉施設】&#10;有形固定資産減価償却率"/>
        <xdr:cNvSpPr txBox="1"/>
      </xdr:nvSpPr>
      <xdr:spPr>
        <a:xfrm>
          <a:off x="1816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89552</xdr:rowOff>
    </xdr:from>
    <xdr:ext cx="405111" cy="259045"/>
    <xdr:sp macro="" textlink="">
      <xdr:nvSpPr>
        <xdr:cNvPr id="294" name="n_1mainValue【福祉施設】&#10;有形固定資産減価償却率"/>
        <xdr:cNvSpPr txBox="1"/>
      </xdr:nvSpPr>
      <xdr:spPr>
        <a:xfrm>
          <a:off x="35820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135272</xdr:rowOff>
    </xdr:from>
    <xdr:ext cx="405111" cy="259045"/>
    <xdr:sp macro="" textlink="">
      <xdr:nvSpPr>
        <xdr:cNvPr id="295" name="n_2mainValue【福祉施設】&#10;有形固定資産減価償却率"/>
        <xdr:cNvSpPr txBox="1"/>
      </xdr:nvSpPr>
      <xdr:spPr>
        <a:xfrm>
          <a:off x="2705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xdr:rowOff>
    </xdr:from>
    <xdr:ext cx="405111" cy="259045"/>
    <xdr:sp macro="" textlink="">
      <xdr:nvSpPr>
        <xdr:cNvPr id="296" name="n_3mainValue【福祉施設】&#10;有形固定資産減価償却率"/>
        <xdr:cNvSpPr txBox="1"/>
      </xdr:nvSpPr>
      <xdr:spPr>
        <a:xfrm>
          <a:off x="1816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150586</xdr:rowOff>
    </xdr:from>
    <xdr:to>
      <xdr:col>41</xdr:col>
      <xdr:colOff>101600</xdr:colOff>
      <xdr:row>85</xdr:row>
      <xdr:rowOff>80736</xdr:rowOff>
    </xdr:to>
    <xdr:sp macro="" textlink="">
      <xdr:nvSpPr>
        <xdr:cNvPr id="331" name="フローチャート: 判断 330"/>
        <xdr:cNvSpPr/>
      </xdr:nvSpPr>
      <xdr:spPr>
        <a:xfrm>
          <a:off x="7810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37" name="楕円 336"/>
        <xdr:cNvSpPr/>
      </xdr:nvSpPr>
      <xdr:spPr>
        <a:xfrm>
          <a:off x="10426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75491</xdr:rowOff>
    </xdr:from>
    <xdr:ext cx="469744" cy="259045"/>
    <xdr:sp macro="" textlink="">
      <xdr:nvSpPr>
        <xdr:cNvPr id="338" name="【福祉施設】&#10;一人当たり面積該当値テキスト"/>
        <xdr:cNvSpPr txBox="1"/>
      </xdr:nvSpPr>
      <xdr:spPr>
        <a:xfrm>
          <a:off x="10515600" y="1430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39" name="楕円 338"/>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103414</xdr:rowOff>
    </xdr:from>
    <xdr:to>
      <xdr:col>55</xdr:col>
      <xdr:colOff>0</xdr:colOff>
      <xdr:row>84</xdr:row>
      <xdr:rowOff>106680</xdr:rowOff>
    </xdr:to>
    <xdr:cxnSp macro="">
      <xdr:nvCxnSpPr>
        <xdr:cNvPr id="340" name="直線コネクタ 339"/>
        <xdr:cNvCxnSpPr/>
      </xdr:nvCxnSpPr>
      <xdr:spPr>
        <a:xfrm flipV="1">
          <a:off x="9639300" y="145052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41" name="楕円 340"/>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106680</xdr:rowOff>
    </xdr:from>
    <xdr:to>
      <xdr:col>50</xdr:col>
      <xdr:colOff>114300</xdr:colOff>
      <xdr:row>84</xdr:row>
      <xdr:rowOff>113212</xdr:rowOff>
    </xdr:to>
    <xdr:cxnSp macro="">
      <xdr:nvCxnSpPr>
        <xdr:cNvPr id="342" name="直線コネクタ 341"/>
        <xdr:cNvCxnSpPr/>
      </xdr:nvCxnSpPr>
      <xdr:spPr>
        <a:xfrm flipV="1">
          <a:off x="8750300" y="1450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343" name="楕円 342"/>
        <xdr:cNvSpPr/>
      </xdr:nvSpPr>
      <xdr:spPr>
        <a:xfrm>
          <a:off x="781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84</xdr:row>
      <xdr:rowOff>113212</xdr:rowOff>
    </xdr:to>
    <xdr:cxnSp macro="">
      <xdr:nvCxnSpPr>
        <xdr:cNvPr id="344" name="直線コネクタ 343"/>
        <xdr:cNvCxnSpPr/>
      </xdr:nvCxnSpPr>
      <xdr:spPr>
        <a:xfrm>
          <a:off x="7861300" y="144627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71863</xdr:rowOff>
    </xdr:from>
    <xdr:ext cx="469744" cy="259045"/>
    <xdr:sp macro="" textlink="">
      <xdr:nvSpPr>
        <xdr:cNvPr id="347" name="n_3aveValue【福祉施設】&#10;一人当たり面積"/>
        <xdr:cNvSpPr txBox="1"/>
      </xdr:nvSpPr>
      <xdr:spPr>
        <a:xfrm>
          <a:off x="76264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2557</xdr:rowOff>
    </xdr:from>
    <xdr:ext cx="469744" cy="259045"/>
    <xdr:sp macro="" textlink="">
      <xdr:nvSpPr>
        <xdr:cNvPr id="348" name="n_1mainValue【福祉施設】&#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9089</xdr:rowOff>
    </xdr:from>
    <xdr:ext cx="469744" cy="259045"/>
    <xdr:sp macro="" textlink="">
      <xdr:nvSpPr>
        <xdr:cNvPr id="349" name="n_2mainValue【福祉施設】&#10;一人当たり面積"/>
        <xdr:cNvSpPr txBox="1"/>
      </xdr:nvSpPr>
      <xdr:spPr>
        <a:xfrm>
          <a:off x="8515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50" name="n_3main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85" name="フローチャート: 判断 384"/>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91" name="楕円 390"/>
        <xdr:cNvSpPr/>
      </xdr:nvSpPr>
      <xdr:spPr>
        <a:xfrm>
          <a:off x="4584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41383</xdr:rowOff>
    </xdr:from>
    <xdr:ext cx="405111" cy="259045"/>
    <xdr:sp macro="" textlink="">
      <xdr:nvSpPr>
        <xdr:cNvPr id="392" name="【市民会館】&#10;有形固定資産減価償却率該当値テキスト"/>
        <xdr:cNvSpPr txBox="1"/>
      </xdr:nvSpPr>
      <xdr:spPr>
        <a:xfrm>
          <a:off x="4673600"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97245</xdr:rowOff>
    </xdr:from>
    <xdr:to>
      <xdr:col>20</xdr:col>
      <xdr:colOff>38100</xdr:colOff>
      <xdr:row>105</xdr:row>
      <xdr:rowOff>27395</xdr:rowOff>
    </xdr:to>
    <xdr:sp macro="" textlink="">
      <xdr:nvSpPr>
        <xdr:cNvPr id="393" name="楕円 392"/>
        <xdr:cNvSpPr/>
      </xdr:nvSpPr>
      <xdr:spPr>
        <a:xfrm>
          <a:off x="3746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113756</xdr:rowOff>
    </xdr:from>
    <xdr:to>
      <xdr:col>24</xdr:col>
      <xdr:colOff>63500</xdr:colOff>
      <xdr:row>104</xdr:row>
      <xdr:rowOff>148045</xdr:rowOff>
    </xdr:to>
    <xdr:cxnSp macro="">
      <xdr:nvCxnSpPr>
        <xdr:cNvPr id="394" name="直線コネクタ 393"/>
        <xdr:cNvCxnSpPr/>
      </xdr:nvCxnSpPr>
      <xdr:spPr>
        <a:xfrm flipV="1">
          <a:off x="3797300" y="179445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131536</xdr:rowOff>
    </xdr:from>
    <xdr:to>
      <xdr:col>15</xdr:col>
      <xdr:colOff>101600</xdr:colOff>
      <xdr:row>105</xdr:row>
      <xdr:rowOff>61686</xdr:rowOff>
    </xdr:to>
    <xdr:sp macro="" textlink="">
      <xdr:nvSpPr>
        <xdr:cNvPr id="395" name="楕円 394"/>
        <xdr:cNvSpPr/>
      </xdr:nvSpPr>
      <xdr:spPr>
        <a:xfrm>
          <a:off x="2857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148045</xdr:rowOff>
    </xdr:from>
    <xdr:to>
      <xdr:col>19</xdr:col>
      <xdr:colOff>177800</xdr:colOff>
      <xdr:row>105</xdr:row>
      <xdr:rowOff>10886</xdr:rowOff>
    </xdr:to>
    <xdr:cxnSp macro="">
      <xdr:nvCxnSpPr>
        <xdr:cNvPr id="396" name="直線コネクタ 395"/>
        <xdr:cNvCxnSpPr/>
      </xdr:nvCxnSpPr>
      <xdr:spPr>
        <a:xfrm flipV="1">
          <a:off x="2908300" y="179788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160927</xdr:rowOff>
    </xdr:from>
    <xdr:to>
      <xdr:col>10</xdr:col>
      <xdr:colOff>165100</xdr:colOff>
      <xdr:row>105</xdr:row>
      <xdr:rowOff>91077</xdr:rowOff>
    </xdr:to>
    <xdr:sp macro="" textlink="">
      <xdr:nvSpPr>
        <xdr:cNvPr id="397" name="楕円 396"/>
        <xdr:cNvSpPr/>
      </xdr:nvSpPr>
      <xdr:spPr>
        <a:xfrm>
          <a:off x="1968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10886</xdr:rowOff>
    </xdr:from>
    <xdr:to>
      <xdr:col>15</xdr:col>
      <xdr:colOff>50800</xdr:colOff>
      <xdr:row>105</xdr:row>
      <xdr:rowOff>40277</xdr:rowOff>
    </xdr:to>
    <xdr:cxnSp macro="">
      <xdr:nvCxnSpPr>
        <xdr:cNvPr id="398" name="直線コネクタ 397"/>
        <xdr:cNvCxnSpPr/>
      </xdr:nvCxnSpPr>
      <xdr:spPr>
        <a:xfrm flipV="1">
          <a:off x="2019300" y="180131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401" name="n_3aveValue【市民会館】&#10;有形固定資産減価償却率"/>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18522</xdr:rowOff>
    </xdr:from>
    <xdr:ext cx="405111" cy="259045"/>
    <xdr:sp macro="" textlink="">
      <xdr:nvSpPr>
        <xdr:cNvPr id="402" name="n_1mainValue【市民会館】&#10;有形固定資産減価償却率"/>
        <xdr:cNvSpPr txBox="1"/>
      </xdr:nvSpPr>
      <xdr:spPr>
        <a:xfrm>
          <a:off x="3582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52813</xdr:rowOff>
    </xdr:from>
    <xdr:ext cx="405111" cy="259045"/>
    <xdr:sp macro="" textlink="">
      <xdr:nvSpPr>
        <xdr:cNvPr id="403" name="n_2mainValue【市民会館】&#10;有形固定資産減価償却率"/>
        <xdr:cNvSpPr txBox="1"/>
      </xdr:nvSpPr>
      <xdr:spPr>
        <a:xfrm>
          <a:off x="2705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82204</xdr:rowOff>
    </xdr:from>
    <xdr:ext cx="405111" cy="259045"/>
    <xdr:sp macro="" textlink="">
      <xdr:nvSpPr>
        <xdr:cNvPr id="404" name="n_3mainValue【市民会館】&#10;有形固定資産減価償却率"/>
        <xdr:cNvSpPr txBox="1"/>
      </xdr:nvSpPr>
      <xdr:spPr>
        <a:xfrm>
          <a:off x="1816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156029</xdr:rowOff>
    </xdr:from>
    <xdr:to>
      <xdr:col>41</xdr:col>
      <xdr:colOff>101600</xdr:colOff>
      <xdr:row>107</xdr:row>
      <xdr:rowOff>86179</xdr:rowOff>
    </xdr:to>
    <xdr:sp macro="" textlink="">
      <xdr:nvSpPr>
        <xdr:cNvPr id="439" name="フローチャート: 判断 438"/>
        <xdr:cNvSpPr/>
      </xdr:nvSpPr>
      <xdr:spPr>
        <a:xfrm>
          <a:off x="7810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9071</xdr:rowOff>
    </xdr:from>
    <xdr:to>
      <xdr:col>55</xdr:col>
      <xdr:colOff>50800</xdr:colOff>
      <xdr:row>106</xdr:row>
      <xdr:rowOff>110671</xdr:rowOff>
    </xdr:to>
    <xdr:sp macro="" textlink="">
      <xdr:nvSpPr>
        <xdr:cNvPr id="445" name="楕円 444"/>
        <xdr:cNvSpPr/>
      </xdr:nvSpPr>
      <xdr:spPr>
        <a:xfrm>
          <a:off x="10426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31948</xdr:rowOff>
    </xdr:from>
    <xdr:ext cx="469744" cy="259045"/>
    <xdr:sp macro="" textlink="">
      <xdr:nvSpPr>
        <xdr:cNvPr id="446" name="【市民会館】&#10;一人当たり面積該当値テキスト"/>
        <xdr:cNvSpPr txBox="1"/>
      </xdr:nvSpPr>
      <xdr:spPr>
        <a:xfrm>
          <a:off x="10515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12337</xdr:rowOff>
    </xdr:from>
    <xdr:to>
      <xdr:col>50</xdr:col>
      <xdr:colOff>165100</xdr:colOff>
      <xdr:row>106</xdr:row>
      <xdr:rowOff>113937</xdr:rowOff>
    </xdr:to>
    <xdr:sp macro="" textlink="">
      <xdr:nvSpPr>
        <xdr:cNvPr id="447" name="楕円 446"/>
        <xdr:cNvSpPr/>
      </xdr:nvSpPr>
      <xdr:spPr>
        <a:xfrm>
          <a:off x="9588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59871</xdr:rowOff>
    </xdr:from>
    <xdr:to>
      <xdr:col>55</xdr:col>
      <xdr:colOff>0</xdr:colOff>
      <xdr:row>106</xdr:row>
      <xdr:rowOff>63137</xdr:rowOff>
    </xdr:to>
    <xdr:cxnSp macro="">
      <xdr:nvCxnSpPr>
        <xdr:cNvPr id="448" name="直線コネクタ 447"/>
        <xdr:cNvCxnSpPr/>
      </xdr:nvCxnSpPr>
      <xdr:spPr>
        <a:xfrm flipV="1">
          <a:off x="9639300" y="182335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28666</xdr:rowOff>
    </xdr:from>
    <xdr:to>
      <xdr:col>46</xdr:col>
      <xdr:colOff>38100</xdr:colOff>
      <xdr:row>106</xdr:row>
      <xdr:rowOff>130266</xdr:rowOff>
    </xdr:to>
    <xdr:sp macro="" textlink="">
      <xdr:nvSpPr>
        <xdr:cNvPr id="449" name="楕円 448"/>
        <xdr:cNvSpPr/>
      </xdr:nvSpPr>
      <xdr:spPr>
        <a:xfrm>
          <a:off x="8699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63137</xdr:rowOff>
    </xdr:from>
    <xdr:to>
      <xdr:col>50</xdr:col>
      <xdr:colOff>114300</xdr:colOff>
      <xdr:row>106</xdr:row>
      <xdr:rowOff>79466</xdr:rowOff>
    </xdr:to>
    <xdr:cxnSp macro="">
      <xdr:nvCxnSpPr>
        <xdr:cNvPr id="450" name="直線コネクタ 449"/>
        <xdr:cNvCxnSpPr/>
      </xdr:nvCxnSpPr>
      <xdr:spPr>
        <a:xfrm flipV="1">
          <a:off x="8750300" y="182368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22134</xdr:rowOff>
    </xdr:from>
    <xdr:to>
      <xdr:col>41</xdr:col>
      <xdr:colOff>101600</xdr:colOff>
      <xdr:row>106</xdr:row>
      <xdr:rowOff>123734</xdr:rowOff>
    </xdr:to>
    <xdr:sp macro="" textlink="">
      <xdr:nvSpPr>
        <xdr:cNvPr id="451" name="楕円 450"/>
        <xdr:cNvSpPr/>
      </xdr:nvSpPr>
      <xdr:spPr>
        <a:xfrm>
          <a:off x="781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72934</xdr:rowOff>
    </xdr:from>
    <xdr:to>
      <xdr:col>45</xdr:col>
      <xdr:colOff>177800</xdr:colOff>
      <xdr:row>106</xdr:row>
      <xdr:rowOff>79466</xdr:rowOff>
    </xdr:to>
    <xdr:cxnSp macro="">
      <xdr:nvCxnSpPr>
        <xdr:cNvPr id="452" name="直線コネクタ 451"/>
        <xdr:cNvCxnSpPr/>
      </xdr:nvCxnSpPr>
      <xdr:spPr>
        <a:xfrm>
          <a:off x="7861300" y="182466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77306</xdr:rowOff>
    </xdr:from>
    <xdr:ext cx="469744" cy="259045"/>
    <xdr:sp macro="" textlink="">
      <xdr:nvSpPr>
        <xdr:cNvPr id="455" name="n_3aveValue【市民会館】&#10;一人当たり面積"/>
        <xdr:cNvSpPr txBox="1"/>
      </xdr:nvSpPr>
      <xdr:spPr>
        <a:xfrm>
          <a:off x="7626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130464</xdr:rowOff>
    </xdr:from>
    <xdr:ext cx="469744" cy="259045"/>
    <xdr:sp macro="" textlink="">
      <xdr:nvSpPr>
        <xdr:cNvPr id="456" name="n_1mainValue【市民会館】&#10;一人当たり面積"/>
        <xdr:cNvSpPr txBox="1"/>
      </xdr:nvSpPr>
      <xdr:spPr>
        <a:xfrm>
          <a:off x="9391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146793</xdr:rowOff>
    </xdr:from>
    <xdr:ext cx="469744" cy="259045"/>
    <xdr:sp macro="" textlink="">
      <xdr:nvSpPr>
        <xdr:cNvPr id="457" name="n_2mainValue【市民会館】&#10;一人当たり面積"/>
        <xdr:cNvSpPr txBox="1"/>
      </xdr:nvSpPr>
      <xdr:spPr>
        <a:xfrm>
          <a:off x="8515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140261</xdr:rowOff>
    </xdr:from>
    <xdr:ext cx="469744" cy="259045"/>
    <xdr:sp macro="" textlink="">
      <xdr:nvSpPr>
        <xdr:cNvPr id="458" name="n_3mainValue【市民会館】&#10;一人当たり面積"/>
        <xdr:cNvSpPr txBox="1"/>
      </xdr:nvSpPr>
      <xdr:spPr>
        <a:xfrm>
          <a:off x="7626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93" name="フローチャート: 判断 492"/>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108676</xdr:rowOff>
    </xdr:from>
    <xdr:to>
      <xdr:col>85</xdr:col>
      <xdr:colOff>177800</xdr:colOff>
      <xdr:row>38</xdr:row>
      <xdr:rowOff>38826</xdr:rowOff>
    </xdr:to>
    <xdr:sp macro="" textlink="">
      <xdr:nvSpPr>
        <xdr:cNvPr id="499" name="楕円 498"/>
        <xdr:cNvSpPr/>
      </xdr:nvSpPr>
      <xdr:spPr>
        <a:xfrm>
          <a:off x="16268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87103</xdr:rowOff>
    </xdr:from>
    <xdr:ext cx="405111" cy="259045"/>
    <xdr:sp macro="" textlink="">
      <xdr:nvSpPr>
        <xdr:cNvPr id="500" name="【一般廃棄物処理施設】&#10;有形固定資産減価償却率該当値テキスト"/>
        <xdr:cNvSpPr txBox="1"/>
      </xdr:nvSpPr>
      <xdr:spPr>
        <a:xfrm>
          <a:off x="16357600"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44994</xdr:rowOff>
    </xdr:from>
    <xdr:to>
      <xdr:col>81</xdr:col>
      <xdr:colOff>101600</xdr:colOff>
      <xdr:row>38</xdr:row>
      <xdr:rowOff>146594</xdr:rowOff>
    </xdr:to>
    <xdr:sp macro="" textlink="">
      <xdr:nvSpPr>
        <xdr:cNvPr id="501" name="楕円 500"/>
        <xdr:cNvSpPr/>
      </xdr:nvSpPr>
      <xdr:spPr>
        <a:xfrm>
          <a:off x="15430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95794</xdr:rowOff>
    </xdr:to>
    <xdr:cxnSp macro="">
      <xdr:nvCxnSpPr>
        <xdr:cNvPr id="502" name="直線コネクタ 501"/>
        <xdr:cNvCxnSpPr/>
      </xdr:nvCxnSpPr>
      <xdr:spPr>
        <a:xfrm flipV="1">
          <a:off x="15481300" y="650312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79284</xdr:rowOff>
    </xdr:from>
    <xdr:to>
      <xdr:col>76</xdr:col>
      <xdr:colOff>165100</xdr:colOff>
      <xdr:row>39</xdr:row>
      <xdr:rowOff>9434</xdr:rowOff>
    </xdr:to>
    <xdr:sp macro="" textlink="">
      <xdr:nvSpPr>
        <xdr:cNvPr id="503" name="楕円 502"/>
        <xdr:cNvSpPr/>
      </xdr:nvSpPr>
      <xdr:spPr>
        <a:xfrm>
          <a:off x="14541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95794</xdr:rowOff>
    </xdr:from>
    <xdr:to>
      <xdr:col>81</xdr:col>
      <xdr:colOff>50800</xdr:colOff>
      <xdr:row>38</xdr:row>
      <xdr:rowOff>130084</xdr:rowOff>
    </xdr:to>
    <xdr:cxnSp macro="">
      <xdr:nvCxnSpPr>
        <xdr:cNvPr id="504" name="直線コネクタ 503"/>
        <xdr:cNvCxnSpPr/>
      </xdr:nvCxnSpPr>
      <xdr:spPr>
        <a:xfrm flipV="1">
          <a:off x="14592300" y="66108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5"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6"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507" name="n_3aveValue【一般廃棄物処理施設】&#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137721</xdr:rowOff>
    </xdr:from>
    <xdr:ext cx="405111" cy="259045"/>
    <xdr:sp macro="" textlink="">
      <xdr:nvSpPr>
        <xdr:cNvPr id="508" name="n_1mainValue【一般廃棄物処理施設】&#10;有形固定資産減価償却率"/>
        <xdr:cNvSpPr txBox="1"/>
      </xdr:nvSpPr>
      <xdr:spPr>
        <a:xfrm>
          <a:off x="15266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09" name="n_2main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38"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69762</xdr:rowOff>
    </xdr:from>
    <xdr:to>
      <xdr:col>102</xdr:col>
      <xdr:colOff>165100</xdr:colOff>
      <xdr:row>41</xdr:row>
      <xdr:rowOff>171362</xdr:rowOff>
    </xdr:to>
    <xdr:sp macro="" textlink="">
      <xdr:nvSpPr>
        <xdr:cNvPr id="542" name="フローチャート: 判断 541"/>
        <xdr:cNvSpPr/>
      </xdr:nvSpPr>
      <xdr:spPr>
        <a:xfrm>
          <a:off x="19494500" y="709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78929</xdr:rowOff>
    </xdr:from>
    <xdr:to>
      <xdr:col>116</xdr:col>
      <xdr:colOff>114300</xdr:colOff>
      <xdr:row>42</xdr:row>
      <xdr:rowOff>9079</xdr:rowOff>
    </xdr:to>
    <xdr:sp macro="" textlink="">
      <xdr:nvSpPr>
        <xdr:cNvPr id="548" name="楕円 547"/>
        <xdr:cNvSpPr/>
      </xdr:nvSpPr>
      <xdr:spPr>
        <a:xfrm>
          <a:off x="22110700" y="71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165306</xdr:rowOff>
    </xdr:from>
    <xdr:ext cx="534377" cy="259045"/>
    <xdr:sp macro="" textlink="">
      <xdr:nvSpPr>
        <xdr:cNvPr id="549" name="【一般廃棄物処理施設】&#10;一人当たり有形固定資産（償却資産）額該当値テキスト"/>
        <xdr:cNvSpPr txBox="1"/>
      </xdr:nvSpPr>
      <xdr:spPr>
        <a:xfrm>
          <a:off x="22199600" y="702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85034</xdr:rowOff>
    </xdr:from>
    <xdr:to>
      <xdr:col>112</xdr:col>
      <xdr:colOff>38100</xdr:colOff>
      <xdr:row>42</xdr:row>
      <xdr:rowOff>15184</xdr:rowOff>
    </xdr:to>
    <xdr:sp macro="" textlink="">
      <xdr:nvSpPr>
        <xdr:cNvPr id="550" name="楕円 549"/>
        <xdr:cNvSpPr/>
      </xdr:nvSpPr>
      <xdr:spPr>
        <a:xfrm>
          <a:off x="21272500" y="71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129729</xdr:rowOff>
    </xdr:from>
    <xdr:to>
      <xdr:col>116</xdr:col>
      <xdr:colOff>63500</xdr:colOff>
      <xdr:row>41</xdr:row>
      <xdr:rowOff>135834</xdr:rowOff>
    </xdr:to>
    <xdr:cxnSp macro="">
      <xdr:nvCxnSpPr>
        <xdr:cNvPr id="551" name="直線コネクタ 550"/>
        <xdr:cNvCxnSpPr/>
      </xdr:nvCxnSpPr>
      <xdr:spPr>
        <a:xfrm flipV="1">
          <a:off x="21323300" y="7159179"/>
          <a:ext cx="8382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85021</xdr:rowOff>
    </xdr:from>
    <xdr:to>
      <xdr:col>107</xdr:col>
      <xdr:colOff>101600</xdr:colOff>
      <xdr:row>42</xdr:row>
      <xdr:rowOff>15171</xdr:rowOff>
    </xdr:to>
    <xdr:sp macro="" textlink="">
      <xdr:nvSpPr>
        <xdr:cNvPr id="552" name="楕円 551"/>
        <xdr:cNvSpPr/>
      </xdr:nvSpPr>
      <xdr:spPr>
        <a:xfrm>
          <a:off x="20383500" y="71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135821</xdr:rowOff>
    </xdr:from>
    <xdr:to>
      <xdr:col>111</xdr:col>
      <xdr:colOff>177800</xdr:colOff>
      <xdr:row>41</xdr:row>
      <xdr:rowOff>135834</xdr:rowOff>
    </xdr:to>
    <xdr:cxnSp macro="">
      <xdr:nvCxnSpPr>
        <xdr:cNvPr id="553" name="直線コネクタ 552"/>
        <xdr:cNvCxnSpPr/>
      </xdr:nvCxnSpPr>
      <xdr:spPr>
        <a:xfrm>
          <a:off x="20434300" y="716527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4"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55"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16439</xdr:rowOff>
    </xdr:from>
    <xdr:ext cx="534377" cy="259045"/>
    <xdr:sp macro="" textlink="">
      <xdr:nvSpPr>
        <xdr:cNvPr id="556" name="n_3aveValue【一般廃棄物処理施設】&#10;一人当たり有形固定資産（償却資産）額"/>
        <xdr:cNvSpPr txBox="1"/>
      </xdr:nvSpPr>
      <xdr:spPr>
        <a:xfrm>
          <a:off x="19278111" y="68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6311</xdr:rowOff>
    </xdr:from>
    <xdr:ext cx="534377" cy="259045"/>
    <xdr:sp macro="" textlink="">
      <xdr:nvSpPr>
        <xdr:cNvPr id="557" name="n_1mainValue【一般廃棄物処理施設】&#10;一人当たり有形固定資産（償却資産）額"/>
        <xdr:cNvSpPr txBox="1"/>
      </xdr:nvSpPr>
      <xdr:spPr>
        <a:xfrm>
          <a:off x="21043411" y="72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6298</xdr:rowOff>
    </xdr:from>
    <xdr:ext cx="534377" cy="259045"/>
    <xdr:sp macro="" textlink="">
      <xdr:nvSpPr>
        <xdr:cNvPr id="558" name="n_2mainValue【一般廃棄物処理施設】&#10;一人当たり有形固定資産（償却資産）額"/>
        <xdr:cNvSpPr txBox="1"/>
      </xdr:nvSpPr>
      <xdr:spPr>
        <a:xfrm>
          <a:off x="20167111" y="72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89"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93" name="フローチャート: 判断 592"/>
        <xdr:cNvSpPr/>
      </xdr:nvSpPr>
      <xdr:spPr>
        <a:xfrm>
          <a:off x="13652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599" name="楕円 598"/>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600" name="【保健センター・保健所】&#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9616</xdr:rowOff>
    </xdr:from>
    <xdr:to>
      <xdr:col>81</xdr:col>
      <xdr:colOff>101600</xdr:colOff>
      <xdr:row>61</xdr:row>
      <xdr:rowOff>111216</xdr:rowOff>
    </xdr:to>
    <xdr:sp macro="" textlink="">
      <xdr:nvSpPr>
        <xdr:cNvPr id="601" name="楕円 600"/>
        <xdr:cNvSpPr/>
      </xdr:nvSpPr>
      <xdr:spPr>
        <a:xfrm>
          <a:off x="1543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60416</xdr:rowOff>
    </xdr:to>
    <xdr:cxnSp macro="">
      <xdr:nvCxnSpPr>
        <xdr:cNvPr id="602" name="直線コネクタ 601"/>
        <xdr:cNvCxnSpPr/>
      </xdr:nvCxnSpPr>
      <xdr:spPr>
        <a:xfrm flipV="1">
          <a:off x="15481300" y="104862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43906</xdr:rowOff>
    </xdr:from>
    <xdr:to>
      <xdr:col>76</xdr:col>
      <xdr:colOff>165100</xdr:colOff>
      <xdr:row>61</xdr:row>
      <xdr:rowOff>145506</xdr:rowOff>
    </xdr:to>
    <xdr:sp macro="" textlink="">
      <xdr:nvSpPr>
        <xdr:cNvPr id="603" name="楕円 602"/>
        <xdr:cNvSpPr/>
      </xdr:nvSpPr>
      <xdr:spPr>
        <a:xfrm>
          <a:off x="14541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60416</xdr:rowOff>
    </xdr:from>
    <xdr:to>
      <xdr:col>81</xdr:col>
      <xdr:colOff>50800</xdr:colOff>
      <xdr:row>61</xdr:row>
      <xdr:rowOff>94706</xdr:rowOff>
    </xdr:to>
    <xdr:cxnSp macro="">
      <xdr:nvCxnSpPr>
        <xdr:cNvPr id="604" name="直線コネクタ 603"/>
        <xdr:cNvCxnSpPr/>
      </xdr:nvCxnSpPr>
      <xdr:spPr>
        <a:xfrm flipV="1">
          <a:off x="14592300" y="105188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78196</xdr:rowOff>
    </xdr:from>
    <xdr:to>
      <xdr:col>72</xdr:col>
      <xdr:colOff>38100</xdr:colOff>
      <xdr:row>62</xdr:row>
      <xdr:rowOff>8346</xdr:rowOff>
    </xdr:to>
    <xdr:sp macro="" textlink="">
      <xdr:nvSpPr>
        <xdr:cNvPr id="605" name="楕円 604"/>
        <xdr:cNvSpPr/>
      </xdr:nvSpPr>
      <xdr:spPr>
        <a:xfrm>
          <a:off x="1365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94706</xdr:rowOff>
    </xdr:from>
    <xdr:to>
      <xdr:col>76</xdr:col>
      <xdr:colOff>114300</xdr:colOff>
      <xdr:row>61</xdr:row>
      <xdr:rowOff>128996</xdr:rowOff>
    </xdr:to>
    <xdr:cxnSp macro="">
      <xdr:nvCxnSpPr>
        <xdr:cNvPr id="606" name="直線コネクタ 605"/>
        <xdr:cNvCxnSpPr/>
      </xdr:nvCxnSpPr>
      <xdr:spPr>
        <a:xfrm flipV="1">
          <a:off x="13703300" y="105531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07"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08"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70593</xdr:rowOff>
    </xdr:from>
    <xdr:ext cx="405111" cy="259045"/>
    <xdr:sp macro="" textlink="">
      <xdr:nvSpPr>
        <xdr:cNvPr id="609" name="n_3aveValue【保健センター・保健所】&#10;有形固定資産減価償却率"/>
        <xdr:cNvSpPr txBox="1"/>
      </xdr:nvSpPr>
      <xdr:spPr>
        <a:xfrm>
          <a:off x="13500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102343</xdr:rowOff>
    </xdr:from>
    <xdr:ext cx="405111" cy="259045"/>
    <xdr:sp macro="" textlink="">
      <xdr:nvSpPr>
        <xdr:cNvPr id="610" name="n_1mainValue【保健センター・保健所】&#10;有形固定資産減価償却率"/>
        <xdr:cNvSpPr txBox="1"/>
      </xdr:nvSpPr>
      <xdr:spPr>
        <a:xfrm>
          <a:off x="15266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136633</xdr:rowOff>
    </xdr:from>
    <xdr:ext cx="405111" cy="259045"/>
    <xdr:sp macro="" textlink="">
      <xdr:nvSpPr>
        <xdr:cNvPr id="611" name="n_2mainValue【保健センター・保健所】&#10;有形固定資産減価償却率"/>
        <xdr:cNvSpPr txBox="1"/>
      </xdr:nvSpPr>
      <xdr:spPr>
        <a:xfrm>
          <a:off x="14389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170923</xdr:rowOff>
    </xdr:from>
    <xdr:ext cx="405111" cy="259045"/>
    <xdr:sp macro="" textlink="">
      <xdr:nvSpPr>
        <xdr:cNvPr id="612" name="n_3mainValue【保健センター・保健所】&#10;有形固定資産減価償却率"/>
        <xdr:cNvSpPr txBox="1"/>
      </xdr:nvSpPr>
      <xdr:spPr>
        <a:xfrm>
          <a:off x="13500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3"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134257</xdr:rowOff>
    </xdr:from>
    <xdr:to>
      <xdr:col>102</xdr:col>
      <xdr:colOff>165100</xdr:colOff>
      <xdr:row>61</xdr:row>
      <xdr:rowOff>64407</xdr:rowOff>
    </xdr:to>
    <xdr:sp macro="" textlink="">
      <xdr:nvSpPr>
        <xdr:cNvPr id="647" name="フローチャート: 判断 646"/>
        <xdr:cNvSpPr/>
      </xdr:nvSpPr>
      <xdr:spPr>
        <a:xfrm>
          <a:off x="19494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71665</xdr:rowOff>
    </xdr:from>
    <xdr:to>
      <xdr:col>116</xdr:col>
      <xdr:colOff>114300</xdr:colOff>
      <xdr:row>58</xdr:row>
      <xdr:rowOff>1815</xdr:rowOff>
    </xdr:to>
    <xdr:sp macro="" textlink="">
      <xdr:nvSpPr>
        <xdr:cNvPr id="653" name="楕円 652"/>
        <xdr:cNvSpPr/>
      </xdr:nvSpPr>
      <xdr:spPr>
        <a:xfrm>
          <a:off x="22110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94542</xdr:rowOff>
    </xdr:from>
    <xdr:ext cx="469744" cy="259045"/>
    <xdr:sp macro="" textlink="">
      <xdr:nvSpPr>
        <xdr:cNvPr id="654" name="【保健センター・保健所】&#10;一人当たり面積該当値テキスト"/>
        <xdr:cNvSpPr txBox="1"/>
      </xdr:nvSpPr>
      <xdr:spPr>
        <a:xfrm>
          <a:off x="22199600" y="969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82550</xdr:rowOff>
    </xdr:from>
    <xdr:to>
      <xdr:col>112</xdr:col>
      <xdr:colOff>38100</xdr:colOff>
      <xdr:row>58</xdr:row>
      <xdr:rowOff>12700</xdr:rowOff>
    </xdr:to>
    <xdr:sp macro="" textlink="">
      <xdr:nvSpPr>
        <xdr:cNvPr id="655" name="楕円 654"/>
        <xdr:cNvSpPr/>
      </xdr:nvSpPr>
      <xdr:spPr>
        <a:xfrm>
          <a:off x="2127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122465</xdr:rowOff>
    </xdr:from>
    <xdr:to>
      <xdr:col>116</xdr:col>
      <xdr:colOff>63500</xdr:colOff>
      <xdr:row>57</xdr:row>
      <xdr:rowOff>133350</xdr:rowOff>
    </xdr:to>
    <xdr:cxnSp macro="">
      <xdr:nvCxnSpPr>
        <xdr:cNvPr id="656" name="直線コネクタ 655"/>
        <xdr:cNvCxnSpPr/>
      </xdr:nvCxnSpPr>
      <xdr:spPr>
        <a:xfrm flipV="1">
          <a:off x="21323300" y="98951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93435</xdr:rowOff>
    </xdr:from>
    <xdr:to>
      <xdr:col>107</xdr:col>
      <xdr:colOff>101600</xdr:colOff>
      <xdr:row>58</xdr:row>
      <xdr:rowOff>23585</xdr:rowOff>
    </xdr:to>
    <xdr:sp macro="" textlink="">
      <xdr:nvSpPr>
        <xdr:cNvPr id="657" name="楕円 656"/>
        <xdr:cNvSpPr/>
      </xdr:nvSpPr>
      <xdr:spPr>
        <a:xfrm>
          <a:off x="203835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133350</xdr:rowOff>
    </xdr:from>
    <xdr:to>
      <xdr:col>111</xdr:col>
      <xdr:colOff>177800</xdr:colOff>
      <xdr:row>57</xdr:row>
      <xdr:rowOff>144235</xdr:rowOff>
    </xdr:to>
    <xdr:cxnSp macro="">
      <xdr:nvCxnSpPr>
        <xdr:cNvPr id="658" name="直線コネクタ 657"/>
        <xdr:cNvCxnSpPr/>
      </xdr:nvCxnSpPr>
      <xdr:spPr>
        <a:xfrm flipV="1">
          <a:off x="20434300" y="9906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104322</xdr:rowOff>
    </xdr:from>
    <xdr:to>
      <xdr:col>102</xdr:col>
      <xdr:colOff>165100</xdr:colOff>
      <xdr:row>58</xdr:row>
      <xdr:rowOff>34472</xdr:rowOff>
    </xdr:to>
    <xdr:sp macro="" textlink="">
      <xdr:nvSpPr>
        <xdr:cNvPr id="659" name="楕円 658"/>
        <xdr:cNvSpPr/>
      </xdr:nvSpPr>
      <xdr:spPr>
        <a:xfrm>
          <a:off x="19494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144235</xdr:rowOff>
    </xdr:from>
    <xdr:to>
      <xdr:col>107</xdr:col>
      <xdr:colOff>50800</xdr:colOff>
      <xdr:row>57</xdr:row>
      <xdr:rowOff>155122</xdr:rowOff>
    </xdr:to>
    <xdr:cxnSp macro="">
      <xdr:nvCxnSpPr>
        <xdr:cNvPr id="660" name="直線コネクタ 659"/>
        <xdr:cNvCxnSpPr/>
      </xdr:nvCxnSpPr>
      <xdr:spPr>
        <a:xfrm flipV="1">
          <a:off x="19545300" y="99168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1"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2"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55534</xdr:rowOff>
    </xdr:from>
    <xdr:ext cx="469744" cy="259045"/>
    <xdr:sp macro="" textlink="">
      <xdr:nvSpPr>
        <xdr:cNvPr id="663" name="n_3aveValue【保健センター・保健所】&#10;一人当たり面積"/>
        <xdr:cNvSpPr txBox="1"/>
      </xdr:nvSpPr>
      <xdr:spPr>
        <a:xfrm>
          <a:off x="1931042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29227</xdr:rowOff>
    </xdr:from>
    <xdr:ext cx="469744" cy="259045"/>
    <xdr:sp macro="" textlink="">
      <xdr:nvSpPr>
        <xdr:cNvPr id="664" name="n_1mainValue【保健センター・保健所】&#10;一人当たり面積"/>
        <xdr:cNvSpPr txBox="1"/>
      </xdr:nvSpPr>
      <xdr:spPr>
        <a:xfrm>
          <a:off x="21075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40112</xdr:rowOff>
    </xdr:from>
    <xdr:ext cx="469744" cy="259045"/>
    <xdr:sp macro="" textlink="">
      <xdr:nvSpPr>
        <xdr:cNvPr id="665" name="n_2mainValue【保健センター・保健所】&#10;一人当たり面積"/>
        <xdr:cNvSpPr txBox="1"/>
      </xdr:nvSpPr>
      <xdr:spPr>
        <a:xfrm>
          <a:off x="20199427" y="96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50999</xdr:rowOff>
    </xdr:from>
    <xdr:ext cx="469744" cy="259045"/>
    <xdr:sp macro="" textlink="">
      <xdr:nvSpPr>
        <xdr:cNvPr id="666" name="n_3mainValue【保健センター・保健所】&#10;一人当たり面積"/>
        <xdr:cNvSpPr txBox="1"/>
      </xdr:nvSpPr>
      <xdr:spPr>
        <a:xfrm>
          <a:off x="193104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01" name="フローチャート: 判断 700"/>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157118</xdr:rowOff>
    </xdr:from>
    <xdr:to>
      <xdr:col>85</xdr:col>
      <xdr:colOff>177800</xdr:colOff>
      <xdr:row>83</xdr:row>
      <xdr:rowOff>87268</xdr:rowOff>
    </xdr:to>
    <xdr:sp macro="" textlink="">
      <xdr:nvSpPr>
        <xdr:cNvPr id="707" name="楕円 706"/>
        <xdr:cNvSpPr/>
      </xdr:nvSpPr>
      <xdr:spPr>
        <a:xfrm>
          <a:off x="16268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135545</xdr:rowOff>
    </xdr:from>
    <xdr:ext cx="405111" cy="259045"/>
    <xdr:sp macro="" textlink="">
      <xdr:nvSpPr>
        <xdr:cNvPr id="708" name="【消防施設】&#10;有形固定資産減価償却率該当値テキスト"/>
        <xdr:cNvSpPr txBox="1"/>
      </xdr:nvSpPr>
      <xdr:spPr>
        <a:xfrm>
          <a:off x="16357600"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39551</xdr:rowOff>
    </xdr:from>
    <xdr:to>
      <xdr:col>81</xdr:col>
      <xdr:colOff>101600</xdr:colOff>
      <xdr:row>83</xdr:row>
      <xdr:rowOff>141151</xdr:rowOff>
    </xdr:to>
    <xdr:sp macro="" textlink="">
      <xdr:nvSpPr>
        <xdr:cNvPr id="709" name="楕円 708"/>
        <xdr:cNvSpPr/>
      </xdr:nvSpPr>
      <xdr:spPr>
        <a:xfrm>
          <a:off x="15430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36468</xdr:rowOff>
    </xdr:from>
    <xdr:to>
      <xdr:col>85</xdr:col>
      <xdr:colOff>127000</xdr:colOff>
      <xdr:row>83</xdr:row>
      <xdr:rowOff>90351</xdr:rowOff>
    </xdr:to>
    <xdr:cxnSp macro="">
      <xdr:nvCxnSpPr>
        <xdr:cNvPr id="710" name="直線コネクタ 709"/>
        <xdr:cNvCxnSpPr/>
      </xdr:nvCxnSpPr>
      <xdr:spPr>
        <a:xfrm flipV="1">
          <a:off x="15481300" y="1426681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95069</xdr:rowOff>
    </xdr:from>
    <xdr:to>
      <xdr:col>76</xdr:col>
      <xdr:colOff>165100</xdr:colOff>
      <xdr:row>84</xdr:row>
      <xdr:rowOff>25219</xdr:rowOff>
    </xdr:to>
    <xdr:sp macro="" textlink="">
      <xdr:nvSpPr>
        <xdr:cNvPr id="711" name="楕円 710"/>
        <xdr:cNvSpPr/>
      </xdr:nvSpPr>
      <xdr:spPr>
        <a:xfrm>
          <a:off x="14541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83</xdr:row>
      <xdr:rowOff>145869</xdr:rowOff>
    </xdr:to>
    <xdr:cxnSp macro="">
      <xdr:nvCxnSpPr>
        <xdr:cNvPr id="712" name="直線コネクタ 711"/>
        <xdr:cNvCxnSpPr/>
      </xdr:nvCxnSpPr>
      <xdr:spPr>
        <a:xfrm flipV="1">
          <a:off x="14592300" y="1432070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36286</xdr:rowOff>
    </xdr:from>
    <xdr:to>
      <xdr:col>72</xdr:col>
      <xdr:colOff>38100</xdr:colOff>
      <xdr:row>81</xdr:row>
      <xdr:rowOff>137886</xdr:rowOff>
    </xdr:to>
    <xdr:sp macro="" textlink="">
      <xdr:nvSpPr>
        <xdr:cNvPr id="713" name="楕円 712"/>
        <xdr:cNvSpPr/>
      </xdr:nvSpPr>
      <xdr:spPr>
        <a:xfrm>
          <a:off x="13652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87086</xdr:rowOff>
    </xdr:from>
    <xdr:to>
      <xdr:col>76</xdr:col>
      <xdr:colOff>114300</xdr:colOff>
      <xdr:row>83</xdr:row>
      <xdr:rowOff>145869</xdr:rowOff>
    </xdr:to>
    <xdr:cxnSp macro="">
      <xdr:nvCxnSpPr>
        <xdr:cNvPr id="714" name="直線コネクタ 713"/>
        <xdr:cNvCxnSpPr/>
      </xdr:nvCxnSpPr>
      <xdr:spPr>
        <a:xfrm>
          <a:off x="13703300" y="13974536"/>
          <a:ext cx="8890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5"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16"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717"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132278</xdr:rowOff>
    </xdr:from>
    <xdr:ext cx="405111" cy="259045"/>
    <xdr:sp macro="" textlink="">
      <xdr:nvSpPr>
        <xdr:cNvPr id="718" name="n_1mainValue【消防施設】&#10;有形固定資産減価償却率"/>
        <xdr:cNvSpPr txBox="1"/>
      </xdr:nvSpPr>
      <xdr:spPr>
        <a:xfrm>
          <a:off x="15266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16346</xdr:rowOff>
    </xdr:from>
    <xdr:ext cx="405111" cy="259045"/>
    <xdr:sp macro="" textlink="">
      <xdr:nvSpPr>
        <xdr:cNvPr id="719" name="n_2mainValue【消防施設】&#10;有形固定資産減価償却率"/>
        <xdr:cNvSpPr txBox="1"/>
      </xdr:nvSpPr>
      <xdr:spPr>
        <a:xfrm>
          <a:off x="14389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154413</xdr:rowOff>
    </xdr:from>
    <xdr:ext cx="405111" cy="259045"/>
    <xdr:sp macro="" textlink="">
      <xdr:nvSpPr>
        <xdr:cNvPr id="720" name="n_3mainValue【消防施設】&#10;有形固定資産減価償却率"/>
        <xdr:cNvSpPr txBox="1"/>
      </xdr:nvSpPr>
      <xdr:spPr>
        <a:xfrm>
          <a:off x="13500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2" name="直線コネクタ 741"/>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3"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4" name="直線コネクタ 74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5"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6" name="直線コネクタ 745"/>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47"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8" name="フローチャート: 判断 747"/>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9" name="フローチャート: 判断 748"/>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0" name="フローチャート: 判断 749"/>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51" name="フローチャート: 判断 750"/>
        <xdr:cNvSpPr/>
      </xdr:nvSpPr>
      <xdr:spPr>
        <a:xfrm>
          <a:off x="19494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167894</xdr:rowOff>
    </xdr:from>
    <xdr:to>
      <xdr:col>116</xdr:col>
      <xdr:colOff>114300</xdr:colOff>
      <xdr:row>82</xdr:row>
      <xdr:rowOff>98044</xdr:rowOff>
    </xdr:to>
    <xdr:sp macro="" textlink="">
      <xdr:nvSpPr>
        <xdr:cNvPr id="757" name="楕円 756"/>
        <xdr:cNvSpPr/>
      </xdr:nvSpPr>
      <xdr:spPr>
        <a:xfrm>
          <a:off x="22110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19321</xdr:rowOff>
    </xdr:from>
    <xdr:ext cx="469744" cy="259045"/>
    <xdr:sp macro="" textlink="">
      <xdr:nvSpPr>
        <xdr:cNvPr id="758" name="【消防施設】&#10;一人当たり面積該当値テキスト"/>
        <xdr:cNvSpPr txBox="1"/>
      </xdr:nvSpPr>
      <xdr:spPr>
        <a:xfrm>
          <a:off x="22199600" y="139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759" name="楕円 758"/>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47244</xdr:rowOff>
    </xdr:from>
    <xdr:to>
      <xdr:col>116</xdr:col>
      <xdr:colOff>63500</xdr:colOff>
      <xdr:row>82</xdr:row>
      <xdr:rowOff>56387</xdr:rowOff>
    </xdr:to>
    <xdr:cxnSp macro="">
      <xdr:nvCxnSpPr>
        <xdr:cNvPr id="760" name="直線コネクタ 759"/>
        <xdr:cNvCxnSpPr/>
      </xdr:nvCxnSpPr>
      <xdr:spPr>
        <a:xfrm flipV="1">
          <a:off x="21323300" y="141061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761" name="楕円 760"/>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60961</xdr:rowOff>
    </xdr:to>
    <xdr:cxnSp macro="">
      <xdr:nvCxnSpPr>
        <xdr:cNvPr id="762" name="直線コネクタ 761"/>
        <xdr:cNvCxnSpPr/>
      </xdr:nvCxnSpPr>
      <xdr:spPr>
        <a:xfrm flipV="1">
          <a:off x="20434300" y="141152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63" name="楕円 762"/>
        <xdr:cNvSpPr/>
      </xdr:nvSpPr>
      <xdr:spPr>
        <a:xfrm>
          <a:off x="19494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83</xdr:row>
      <xdr:rowOff>122682</xdr:rowOff>
    </xdr:to>
    <xdr:cxnSp macro="">
      <xdr:nvCxnSpPr>
        <xdr:cNvPr id="764" name="直線コネクタ 763"/>
        <xdr:cNvCxnSpPr/>
      </xdr:nvCxnSpPr>
      <xdr:spPr>
        <a:xfrm flipV="1">
          <a:off x="19545300" y="14119861"/>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65"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66"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52595</xdr:rowOff>
    </xdr:from>
    <xdr:ext cx="469744" cy="259045"/>
    <xdr:sp macro="" textlink="">
      <xdr:nvSpPr>
        <xdr:cNvPr id="767" name="n_3aveValue【消防施設】&#10;一人当たり面積"/>
        <xdr:cNvSpPr txBox="1"/>
      </xdr:nvSpPr>
      <xdr:spPr>
        <a:xfrm>
          <a:off x="19310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123714</xdr:rowOff>
    </xdr:from>
    <xdr:ext cx="469744" cy="259045"/>
    <xdr:sp macro="" textlink="">
      <xdr:nvSpPr>
        <xdr:cNvPr id="768" name="n_1mainValue【消防施設】&#10;一人当たり面積"/>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769" name="n_2mainValue【消防施設】&#10;一人当たり面積"/>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70" name="n_3main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6" name="直線コネクタ 79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8" name="直線コネクタ 79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0" name="直線コネクタ 7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801"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2" name="フローチャート: 判断 80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3" name="フローチャート: 判断 80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04" name="フローチャート: 判断 80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805" name="フローチャート: 判断 804"/>
        <xdr:cNvSpPr/>
      </xdr:nvSpPr>
      <xdr:spPr>
        <a:xfrm>
          <a:off x="13652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811" name="楕円 810"/>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812" name="【庁舎】&#10;有形固定資産減価償却率該当値テキスト"/>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97245</xdr:rowOff>
    </xdr:from>
    <xdr:to>
      <xdr:col>81</xdr:col>
      <xdr:colOff>101600</xdr:colOff>
      <xdr:row>101</xdr:row>
      <xdr:rowOff>27395</xdr:rowOff>
    </xdr:to>
    <xdr:sp macro="" textlink="">
      <xdr:nvSpPr>
        <xdr:cNvPr id="813" name="楕円 812"/>
        <xdr:cNvSpPr/>
      </xdr:nvSpPr>
      <xdr:spPr>
        <a:xfrm>
          <a:off x="15430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148045</xdr:rowOff>
    </xdr:from>
    <xdr:to>
      <xdr:col>85</xdr:col>
      <xdr:colOff>127000</xdr:colOff>
      <xdr:row>106</xdr:row>
      <xdr:rowOff>27214</xdr:rowOff>
    </xdr:to>
    <xdr:cxnSp macro="">
      <xdr:nvCxnSpPr>
        <xdr:cNvPr id="814" name="直線コネクタ 813"/>
        <xdr:cNvCxnSpPr/>
      </xdr:nvCxnSpPr>
      <xdr:spPr>
        <a:xfrm>
          <a:off x="15481300" y="17293045"/>
          <a:ext cx="838200" cy="90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113574</xdr:rowOff>
    </xdr:from>
    <xdr:to>
      <xdr:col>76</xdr:col>
      <xdr:colOff>165100</xdr:colOff>
      <xdr:row>101</xdr:row>
      <xdr:rowOff>43724</xdr:rowOff>
    </xdr:to>
    <xdr:sp macro="" textlink="">
      <xdr:nvSpPr>
        <xdr:cNvPr id="815" name="楕円 814"/>
        <xdr:cNvSpPr/>
      </xdr:nvSpPr>
      <xdr:spPr>
        <a:xfrm>
          <a:off x="14541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148045</xdr:rowOff>
    </xdr:from>
    <xdr:to>
      <xdr:col>81</xdr:col>
      <xdr:colOff>50800</xdr:colOff>
      <xdr:row>100</xdr:row>
      <xdr:rowOff>164374</xdr:rowOff>
    </xdr:to>
    <xdr:cxnSp macro="">
      <xdr:nvCxnSpPr>
        <xdr:cNvPr id="816" name="直線コネクタ 815"/>
        <xdr:cNvCxnSpPr/>
      </xdr:nvCxnSpPr>
      <xdr:spPr>
        <a:xfrm flipV="1">
          <a:off x="14592300" y="172930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126637</xdr:rowOff>
    </xdr:from>
    <xdr:to>
      <xdr:col>72</xdr:col>
      <xdr:colOff>38100</xdr:colOff>
      <xdr:row>101</xdr:row>
      <xdr:rowOff>56787</xdr:rowOff>
    </xdr:to>
    <xdr:sp macro="" textlink="">
      <xdr:nvSpPr>
        <xdr:cNvPr id="817" name="楕円 816"/>
        <xdr:cNvSpPr/>
      </xdr:nvSpPr>
      <xdr:spPr>
        <a:xfrm>
          <a:off x="13652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164374</xdr:rowOff>
    </xdr:from>
    <xdr:to>
      <xdr:col>76</xdr:col>
      <xdr:colOff>114300</xdr:colOff>
      <xdr:row>101</xdr:row>
      <xdr:rowOff>5987</xdr:rowOff>
    </xdr:to>
    <xdr:cxnSp macro="">
      <xdr:nvCxnSpPr>
        <xdr:cNvPr id="818" name="直線コネクタ 817"/>
        <xdr:cNvCxnSpPr/>
      </xdr:nvCxnSpPr>
      <xdr:spPr>
        <a:xfrm flipV="1">
          <a:off x="13703300" y="17309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9"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0"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43015</xdr:rowOff>
    </xdr:from>
    <xdr:ext cx="405111" cy="259045"/>
    <xdr:sp macro="" textlink="">
      <xdr:nvSpPr>
        <xdr:cNvPr id="821" name="n_3aveValue【庁舎】&#10;有形固定資産減価償却率"/>
        <xdr:cNvSpPr txBox="1"/>
      </xdr:nvSpPr>
      <xdr:spPr>
        <a:xfrm>
          <a:off x="13500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43922</xdr:rowOff>
    </xdr:from>
    <xdr:ext cx="405111" cy="259045"/>
    <xdr:sp macro="" textlink="">
      <xdr:nvSpPr>
        <xdr:cNvPr id="822" name="n_1mainValue【庁舎】&#10;有形固定資産減価償却率"/>
        <xdr:cNvSpPr txBox="1"/>
      </xdr:nvSpPr>
      <xdr:spPr>
        <a:xfrm>
          <a:off x="152660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60251</xdr:rowOff>
    </xdr:from>
    <xdr:ext cx="405111" cy="259045"/>
    <xdr:sp macro="" textlink="">
      <xdr:nvSpPr>
        <xdr:cNvPr id="823" name="n_2mainValue【庁舎】&#10;有形固定資産減価償却率"/>
        <xdr:cNvSpPr txBox="1"/>
      </xdr:nvSpPr>
      <xdr:spPr>
        <a:xfrm>
          <a:off x="143897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73314</xdr:rowOff>
    </xdr:from>
    <xdr:ext cx="405111" cy="259045"/>
    <xdr:sp macro="" textlink="">
      <xdr:nvSpPr>
        <xdr:cNvPr id="824" name="n_3mainValue【庁舎】&#10;有形固定資産減価償却率"/>
        <xdr:cNvSpPr txBox="1"/>
      </xdr:nvSpPr>
      <xdr:spPr>
        <a:xfrm>
          <a:off x="135007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5" name="テキスト ボックス 8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1" name="直線コネクタ 85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3" name="直線コネクタ 85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5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55" name="直線コネクタ 85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56"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7" name="フローチャート: 判断 85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8" name="フローチャート: 判断 85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9" name="フローチャート: 判断 85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60" name="フローチャート: 判断 859"/>
        <xdr:cNvSpPr/>
      </xdr:nvSpPr>
      <xdr:spPr>
        <a:xfrm>
          <a:off x="19494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141332</xdr:rowOff>
    </xdr:from>
    <xdr:to>
      <xdr:col>116</xdr:col>
      <xdr:colOff>114300</xdr:colOff>
      <xdr:row>104</xdr:row>
      <xdr:rowOff>71482</xdr:rowOff>
    </xdr:to>
    <xdr:sp macro="" textlink="">
      <xdr:nvSpPr>
        <xdr:cNvPr id="866" name="楕円 865"/>
        <xdr:cNvSpPr/>
      </xdr:nvSpPr>
      <xdr:spPr>
        <a:xfrm>
          <a:off x="22110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164209</xdr:rowOff>
    </xdr:from>
    <xdr:ext cx="469744" cy="259045"/>
    <xdr:sp macro="" textlink="">
      <xdr:nvSpPr>
        <xdr:cNvPr id="867" name="【庁舎】&#10;一人当たり面積該当値テキスト"/>
        <xdr:cNvSpPr txBox="1"/>
      </xdr:nvSpPr>
      <xdr:spPr>
        <a:xfrm>
          <a:off x="22199600" y="176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68" name="楕円 867"/>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20682</xdr:rowOff>
    </xdr:from>
    <xdr:to>
      <xdr:col>116</xdr:col>
      <xdr:colOff>63500</xdr:colOff>
      <xdr:row>107</xdr:row>
      <xdr:rowOff>15784</xdr:rowOff>
    </xdr:to>
    <xdr:cxnSp macro="">
      <xdr:nvCxnSpPr>
        <xdr:cNvPr id="869" name="直線コネクタ 868"/>
        <xdr:cNvCxnSpPr/>
      </xdr:nvCxnSpPr>
      <xdr:spPr>
        <a:xfrm flipV="1">
          <a:off x="21323300" y="17851482"/>
          <a:ext cx="8382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870" name="楕円 869"/>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25581</xdr:rowOff>
    </xdr:to>
    <xdr:cxnSp macro="">
      <xdr:nvCxnSpPr>
        <xdr:cNvPr id="871" name="直線コネクタ 870"/>
        <xdr:cNvCxnSpPr/>
      </xdr:nvCxnSpPr>
      <xdr:spPr>
        <a:xfrm flipV="1">
          <a:off x="20434300" y="1836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144599</xdr:rowOff>
    </xdr:from>
    <xdr:to>
      <xdr:col>102</xdr:col>
      <xdr:colOff>165100</xdr:colOff>
      <xdr:row>106</xdr:row>
      <xdr:rowOff>74749</xdr:rowOff>
    </xdr:to>
    <xdr:sp macro="" textlink="">
      <xdr:nvSpPr>
        <xdr:cNvPr id="872" name="楕円 871"/>
        <xdr:cNvSpPr/>
      </xdr:nvSpPr>
      <xdr:spPr>
        <a:xfrm>
          <a:off x="19494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107</xdr:row>
      <xdr:rowOff>25581</xdr:rowOff>
    </xdr:to>
    <xdr:cxnSp macro="">
      <xdr:nvCxnSpPr>
        <xdr:cNvPr id="873" name="直線コネクタ 872"/>
        <xdr:cNvCxnSpPr/>
      </xdr:nvCxnSpPr>
      <xdr:spPr>
        <a:xfrm>
          <a:off x="19545300" y="18197649"/>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74"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75"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76" name="n_3aveValue【庁舎】&#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macro="" textlink="">
      <xdr:nvSpPr>
        <xdr:cNvPr id="877" name="n_1mainValue【庁舎】&#10;一人当たり面積"/>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92908</xdr:rowOff>
    </xdr:from>
    <xdr:ext cx="469744" cy="259045"/>
    <xdr:sp macro="" textlink="">
      <xdr:nvSpPr>
        <xdr:cNvPr id="878" name="n_2mainValue【庁舎】&#10;一人当たり面積"/>
        <xdr:cNvSpPr txBox="1"/>
      </xdr:nvSpPr>
      <xdr:spPr>
        <a:xfrm>
          <a:off x="20199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91276</xdr:rowOff>
    </xdr:from>
    <xdr:ext cx="469744" cy="259045"/>
    <xdr:sp macro="" textlink="">
      <xdr:nvSpPr>
        <xdr:cNvPr id="879" name="n_3mainValue【庁舎】&#10;一人当たり面積"/>
        <xdr:cNvSpPr txBox="1"/>
      </xdr:nvSpPr>
      <xdr:spPr>
        <a:xfrm>
          <a:off x="19310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類似団体と比較して特に有形固定資産減価償却率が</a:t>
          </a:r>
          <a:r>
            <a:rPr kumimoji="1" lang="ja-JP" altLang="en-US" sz="1200">
              <a:solidFill>
                <a:schemeClr val="dk1"/>
              </a:solidFill>
              <a:effectLst/>
              <a:latin typeface="+mn-lt"/>
              <a:ea typeface="+mn-ea"/>
              <a:cs typeface="+mn-cs"/>
            </a:rPr>
            <a:t>高く</a:t>
          </a:r>
          <a:r>
            <a:rPr kumimoji="1" lang="ja-JP" altLang="ja-JP" sz="1200">
              <a:solidFill>
                <a:schemeClr val="dk1"/>
              </a:solidFill>
              <a:effectLst/>
              <a:latin typeface="+mn-lt"/>
              <a:ea typeface="+mn-ea"/>
              <a:cs typeface="+mn-cs"/>
            </a:rPr>
            <a:t>なっている施設は、</a:t>
          </a:r>
          <a:r>
            <a:rPr kumimoji="1" lang="ja-JP" altLang="en-US" sz="1200">
              <a:solidFill>
                <a:schemeClr val="dk1"/>
              </a:solidFill>
              <a:effectLst/>
              <a:latin typeface="+mn-lt"/>
              <a:ea typeface="+mn-ea"/>
              <a:cs typeface="+mn-cs"/>
            </a:rPr>
            <a:t>「図書館」</a:t>
          </a:r>
          <a:r>
            <a:rPr kumimoji="1" lang="ja-JP" altLang="ja-JP" sz="1200">
              <a:solidFill>
                <a:schemeClr val="dk1"/>
              </a:solidFill>
              <a:effectLst/>
              <a:latin typeface="+mn-lt"/>
              <a:ea typeface="+mn-ea"/>
              <a:cs typeface="+mn-cs"/>
            </a:rPr>
            <a:t>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「図書館」については、昭和</a:t>
          </a:r>
          <a:r>
            <a:rPr kumimoji="1" lang="en-US" altLang="ja-JP" sz="1200">
              <a:solidFill>
                <a:schemeClr val="dk1"/>
              </a:solidFill>
              <a:effectLst/>
              <a:latin typeface="+mn-lt"/>
              <a:ea typeface="+mn-ea"/>
              <a:cs typeface="+mn-cs"/>
            </a:rPr>
            <a:t>59</a:t>
          </a:r>
          <a:r>
            <a:rPr kumimoji="1" lang="ja-JP" altLang="en-US" sz="1200">
              <a:solidFill>
                <a:schemeClr val="dk1"/>
              </a:solidFill>
              <a:effectLst/>
              <a:latin typeface="+mn-lt"/>
              <a:ea typeface="+mn-ea"/>
              <a:cs typeface="+mn-cs"/>
            </a:rPr>
            <a:t>年に現在地に新館されたが老朽化が進んでおり、新図書館の建設計画も進んでいる。</a:t>
          </a:r>
          <a:endParaRPr lang="ja-JP" altLang="ja-JP" sz="1200">
            <a:effectLst/>
          </a:endParaRPr>
        </a:p>
        <a:p>
          <a:r>
            <a:rPr kumimoji="1" lang="ja-JP" altLang="ja-JP" sz="1200">
              <a:solidFill>
                <a:schemeClr val="dk1"/>
              </a:solidFill>
              <a:effectLst/>
              <a:latin typeface="+mn-lt"/>
              <a:ea typeface="+mn-ea"/>
              <a:cs typeface="+mn-cs"/>
            </a:rPr>
            <a:t>　「保健センター・保健所」</a:t>
          </a:r>
          <a:r>
            <a:rPr kumimoji="1" lang="ja-JP" altLang="en-US" sz="1100">
              <a:solidFill>
                <a:schemeClr val="dk1"/>
              </a:solidFill>
              <a:effectLst/>
              <a:latin typeface="+mn-lt"/>
              <a:ea typeface="+mn-ea"/>
              <a:cs typeface="+mn-cs"/>
            </a:rPr>
            <a:t>「福祉施設」「消防施設」「市民会館」については、</a:t>
          </a:r>
          <a:r>
            <a:rPr kumimoji="1" lang="ja-JP" altLang="ja-JP" sz="1200">
              <a:solidFill>
                <a:schemeClr val="dk1"/>
              </a:solidFill>
              <a:effectLst/>
              <a:latin typeface="+mn-lt"/>
              <a:ea typeface="+mn-ea"/>
              <a:cs typeface="+mn-cs"/>
            </a:rPr>
            <a:t>一部施設の</a:t>
          </a:r>
          <a:r>
            <a:rPr kumimoji="1" lang="ja-JP" altLang="en-US" sz="1200">
              <a:solidFill>
                <a:schemeClr val="dk1"/>
              </a:solidFill>
              <a:effectLst/>
              <a:latin typeface="+mn-lt"/>
              <a:ea typeface="+mn-ea"/>
              <a:cs typeface="+mn-cs"/>
            </a:rPr>
            <a:t>複合化や</a:t>
          </a:r>
          <a:r>
            <a:rPr kumimoji="1" lang="ja-JP" altLang="ja-JP" sz="1200">
              <a:solidFill>
                <a:schemeClr val="dk1"/>
              </a:solidFill>
              <a:effectLst/>
              <a:latin typeface="+mn-lt"/>
              <a:ea typeface="+mn-ea"/>
              <a:cs typeface="+mn-cs"/>
            </a:rPr>
            <a:t>廃止を予定していることから、今後は率の減少が見込まれる。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「庁舎」については、平成３１年１月に新庁舎が開庁したことが要因で大きく減少した。</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歳出の見直し、歳入確保に努めたが、前年度と指数は変わらず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依然類似団体を下回っている。そのため、引き続き公共施設の統廃合を推進し、正規職員の削減による人件費の縮減及び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投資的経費の削減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を進めることにより、歳出を抑制するとともに、税の徴収率向上などにより、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億円増額したものの、地方交付税</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億円の大幅な減額等により、一般財源は約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億円の減額となった。しかし、扶助費</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億円や補助費等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億円の減額等により、充当一般財源が約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億円の減額となった。</a:t>
          </a:r>
        </a:p>
        <a:p>
          <a:r>
            <a:rPr kumimoji="1" lang="ja-JP" altLang="en-US" sz="1300">
              <a:latin typeface="ＭＳ Ｐゴシック" panose="020B0600070205080204" pitchFamily="50" charset="-128"/>
              <a:ea typeface="ＭＳ Ｐゴシック" panose="020B0600070205080204" pitchFamily="50" charset="-128"/>
            </a:rPr>
            <a:t>　以上のことから、前年度と比較すると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ポイント下がってはいるものの、依然として</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％を上回っており財政構造の硬直化が懸念される。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今後も公共施設の建設、整備等の投資が続くなかでは、公債費の縮減は厳しいが、公共施設の統廃合による維持管理費の削減をはじめとした歳出の見直しが必要である。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92202</xdr:rowOff>
    </xdr:to>
    <xdr:cxnSp macro="">
      <xdr:nvCxnSpPr>
        <xdr:cNvPr id="130" name="直線コネクタ 129"/>
        <xdr:cNvCxnSpPr/>
      </xdr:nvCxnSpPr>
      <xdr:spPr>
        <a:xfrm flipV="1">
          <a:off x="4114800" y="113885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66</xdr:row>
      <xdr:rowOff>92202</xdr:rowOff>
    </xdr:to>
    <xdr:cxnSp macro="">
      <xdr:nvCxnSpPr>
        <xdr:cNvPr id="133" name="直線コネクタ 132"/>
        <xdr:cNvCxnSpPr/>
      </xdr:nvCxnSpPr>
      <xdr:spPr>
        <a:xfrm>
          <a:off x="3225800" y="113934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66</xdr:row>
      <xdr:rowOff>77724</xdr:rowOff>
    </xdr:to>
    <xdr:cxnSp macro="">
      <xdr:nvCxnSpPr>
        <xdr:cNvPr id="136" name="直線コネクタ 135"/>
        <xdr:cNvCxnSpPr/>
      </xdr:nvCxnSpPr>
      <xdr:spPr>
        <a:xfrm>
          <a:off x="2336800" y="1115212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94742</xdr:rowOff>
    </xdr:to>
    <xdr:cxnSp macro="">
      <xdr:nvCxnSpPr>
        <xdr:cNvPr id="139" name="直線コネクタ 138"/>
        <xdr:cNvCxnSpPr/>
      </xdr:nvCxnSpPr>
      <xdr:spPr>
        <a:xfrm flipV="1">
          <a:off x="1447800" y="111521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0" name="フローチャート: 判断 139"/>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1" name="テキスト ボックス 140"/>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22098</xdr:rowOff>
    </xdr:from>
    <xdr:to>
      <xdr:col>23</xdr:col>
      <xdr:colOff>184150</xdr:colOff>
      <xdr:row>66</xdr:row>
      <xdr:rowOff>123698</xdr:rowOff>
    </xdr:to>
    <xdr:sp macro="" textlink="">
      <xdr:nvSpPr>
        <xdr:cNvPr id="149" name="楕円 148"/>
        <xdr:cNvSpPr/>
      </xdr:nvSpPr>
      <xdr:spPr>
        <a:xfrm>
          <a:off x="49022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165625</xdr:rowOff>
    </xdr:from>
    <xdr:ext cx="762000" cy="259045"/>
    <xdr:sp macro="" textlink="">
      <xdr:nvSpPr>
        <xdr:cNvPr id="150" name="財政構造の弾力性該当値テキスト"/>
        <xdr:cNvSpPr txBox="1"/>
      </xdr:nvSpPr>
      <xdr:spPr>
        <a:xfrm>
          <a:off x="5041900" y="1130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51" name="楕円 150"/>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2" name="テキスト ボックス 151"/>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3" name="楕円 152"/>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4" name="テキスト ボックス 153"/>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5" name="楕円 154"/>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6" name="テキスト ボックス 155"/>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57" name="楕円 156"/>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58" name="テキスト ボックス 157"/>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人口１人当たり人件費・物件費等決算額は依然として類似団体平均を上回っており、その主な要因は人件費である。類似団体平均と比較し、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程度高くなっている。今後、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定員管理方針の見直し等を含め、人件費の抑制に努める。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76518</xdr:rowOff>
    </xdr:from>
    <xdr:to>
      <xdr:col>23</xdr:col>
      <xdr:colOff>133350</xdr:colOff>
      <xdr:row>84</xdr:row>
      <xdr:rowOff>109373</xdr:rowOff>
    </xdr:to>
    <xdr:cxnSp macro="">
      <xdr:nvCxnSpPr>
        <xdr:cNvPr id="191" name="直線コネクタ 190"/>
        <xdr:cNvCxnSpPr/>
      </xdr:nvCxnSpPr>
      <xdr:spPr>
        <a:xfrm>
          <a:off x="4114800" y="14478318"/>
          <a:ext cx="8382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38720</xdr:rowOff>
    </xdr:from>
    <xdr:to>
      <xdr:col>19</xdr:col>
      <xdr:colOff>133350</xdr:colOff>
      <xdr:row>84</xdr:row>
      <xdr:rowOff>76518</xdr:rowOff>
    </xdr:to>
    <xdr:cxnSp macro="">
      <xdr:nvCxnSpPr>
        <xdr:cNvPr id="194" name="直線コネクタ 193"/>
        <xdr:cNvCxnSpPr/>
      </xdr:nvCxnSpPr>
      <xdr:spPr>
        <a:xfrm>
          <a:off x="3225800" y="14440520"/>
          <a:ext cx="889000" cy="3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24648</xdr:rowOff>
    </xdr:from>
    <xdr:to>
      <xdr:col>15</xdr:col>
      <xdr:colOff>82550</xdr:colOff>
      <xdr:row>84</xdr:row>
      <xdr:rowOff>38720</xdr:rowOff>
    </xdr:to>
    <xdr:cxnSp macro="">
      <xdr:nvCxnSpPr>
        <xdr:cNvPr id="197" name="直線コネクタ 196"/>
        <xdr:cNvCxnSpPr/>
      </xdr:nvCxnSpPr>
      <xdr:spPr>
        <a:xfrm>
          <a:off x="2336800" y="14426448"/>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24648</xdr:rowOff>
    </xdr:from>
    <xdr:to>
      <xdr:col>11</xdr:col>
      <xdr:colOff>31750</xdr:colOff>
      <xdr:row>84</xdr:row>
      <xdr:rowOff>31742</xdr:rowOff>
    </xdr:to>
    <xdr:cxnSp macro="">
      <xdr:nvCxnSpPr>
        <xdr:cNvPr id="200" name="直線コネクタ 199"/>
        <xdr:cNvCxnSpPr/>
      </xdr:nvCxnSpPr>
      <xdr:spPr>
        <a:xfrm flipV="1">
          <a:off x="1447800" y="14426448"/>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88216</xdr:rowOff>
    </xdr:from>
    <xdr:to>
      <xdr:col>11</xdr:col>
      <xdr:colOff>82550</xdr:colOff>
      <xdr:row>84</xdr:row>
      <xdr:rowOff>18366</xdr:rowOff>
    </xdr:to>
    <xdr:sp macro="" textlink="">
      <xdr:nvSpPr>
        <xdr:cNvPr id="201" name="フローチャート: 判断 200"/>
        <xdr:cNvSpPr/>
      </xdr:nvSpPr>
      <xdr:spPr>
        <a:xfrm>
          <a:off x="2286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28543</xdr:rowOff>
    </xdr:from>
    <xdr:ext cx="762000" cy="259045"/>
    <xdr:sp macro="" textlink="">
      <xdr:nvSpPr>
        <xdr:cNvPr id="202" name="テキスト ボックス 201"/>
        <xdr:cNvSpPr txBox="1"/>
      </xdr:nvSpPr>
      <xdr:spPr>
        <a:xfrm>
          <a:off x="1955800" y="140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50280</xdr:rowOff>
    </xdr:from>
    <xdr:ext cx="762000" cy="259045"/>
    <xdr:sp macro="" textlink="">
      <xdr:nvSpPr>
        <xdr:cNvPr id="204" name="テキスト ボックス 203"/>
        <xdr:cNvSpPr txBox="1"/>
      </xdr:nvSpPr>
      <xdr:spPr>
        <a:xfrm>
          <a:off x="1066800" y="1393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58573</xdr:rowOff>
    </xdr:from>
    <xdr:to>
      <xdr:col>23</xdr:col>
      <xdr:colOff>184150</xdr:colOff>
      <xdr:row>84</xdr:row>
      <xdr:rowOff>160173</xdr:rowOff>
    </xdr:to>
    <xdr:sp macro="" textlink="">
      <xdr:nvSpPr>
        <xdr:cNvPr id="210" name="楕円 209"/>
        <xdr:cNvSpPr/>
      </xdr:nvSpPr>
      <xdr:spPr>
        <a:xfrm>
          <a:off x="4902200" y="144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30650</xdr:rowOff>
    </xdr:from>
    <xdr:ext cx="762000" cy="259045"/>
    <xdr:sp macro="" textlink="">
      <xdr:nvSpPr>
        <xdr:cNvPr id="211" name="人件費・物件費等の状況該当値テキスト"/>
        <xdr:cNvSpPr txBox="1"/>
      </xdr:nvSpPr>
      <xdr:spPr>
        <a:xfrm>
          <a:off x="5041900" y="1443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25718</xdr:rowOff>
    </xdr:from>
    <xdr:to>
      <xdr:col>19</xdr:col>
      <xdr:colOff>184150</xdr:colOff>
      <xdr:row>84</xdr:row>
      <xdr:rowOff>127318</xdr:rowOff>
    </xdr:to>
    <xdr:sp macro="" textlink="">
      <xdr:nvSpPr>
        <xdr:cNvPr id="212" name="楕円 211"/>
        <xdr:cNvSpPr/>
      </xdr:nvSpPr>
      <xdr:spPr>
        <a:xfrm>
          <a:off x="4064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112095</xdr:rowOff>
    </xdr:from>
    <xdr:ext cx="736600" cy="259045"/>
    <xdr:sp macro="" textlink="">
      <xdr:nvSpPr>
        <xdr:cNvPr id="213" name="テキスト ボックス 212"/>
        <xdr:cNvSpPr txBox="1"/>
      </xdr:nvSpPr>
      <xdr:spPr>
        <a:xfrm>
          <a:off x="3733800" y="1451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159370</xdr:rowOff>
    </xdr:from>
    <xdr:to>
      <xdr:col>15</xdr:col>
      <xdr:colOff>133350</xdr:colOff>
      <xdr:row>84</xdr:row>
      <xdr:rowOff>89520</xdr:rowOff>
    </xdr:to>
    <xdr:sp macro="" textlink="">
      <xdr:nvSpPr>
        <xdr:cNvPr id="214" name="楕円 213"/>
        <xdr:cNvSpPr/>
      </xdr:nvSpPr>
      <xdr:spPr>
        <a:xfrm>
          <a:off x="3175000" y="143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74297</xdr:rowOff>
    </xdr:from>
    <xdr:ext cx="762000" cy="259045"/>
    <xdr:sp macro="" textlink="">
      <xdr:nvSpPr>
        <xdr:cNvPr id="215" name="テキスト ボックス 214"/>
        <xdr:cNvSpPr txBox="1"/>
      </xdr:nvSpPr>
      <xdr:spPr>
        <a:xfrm>
          <a:off x="2844800" y="1447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145298</xdr:rowOff>
    </xdr:from>
    <xdr:to>
      <xdr:col>11</xdr:col>
      <xdr:colOff>82550</xdr:colOff>
      <xdr:row>84</xdr:row>
      <xdr:rowOff>75448</xdr:rowOff>
    </xdr:to>
    <xdr:sp macro="" textlink="">
      <xdr:nvSpPr>
        <xdr:cNvPr id="216" name="楕円 215"/>
        <xdr:cNvSpPr/>
      </xdr:nvSpPr>
      <xdr:spPr>
        <a:xfrm>
          <a:off x="2286000" y="14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60225</xdr:rowOff>
    </xdr:from>
    <xdr:ext cx="762000" cy="259045"/>
    <xdr:sp macro="" textlink="">
      <xdr:nvSpPr>
        <xdr:cNvPr id="217" name="テキスト ボックス 216"/>
        <xdr:cNvSpPr txBox="1"/>
      </xdr:nvSpPr>
      <xdr:spPr>
        <a:xfrm>
          <a:off x="1955800" y="1446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152392</xdr:rowOff>
    </xdr:from>
    <xdr:to>
      <xdr:col>7</xdr:col>
      <xdr:colOff>31750</xdr:colOff>
      <xdr:row>84</xdr:row>
      <xdr:rowOff>82542</xdr:rowOff>
    </xdr:to>
    <xdr:sp macro="" textlink="">
      <xdr:nvSpPr>
        <xdr:cNvPr id="218" name="楕円 217"/>
        <xdr:cNvSpPr/>
      </xdr:nvSpPr>
      <xdr:spPr>
        <a:xfrm>
          <a:off x="1397000" y="14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67319</xdr:rowOff>
    </xdr:from>
    <xdr:ext cx="762000" cy="259045"/>
    <xdr:sp macro="" textlink="">
      <xdr:nvSpPr>
        <xdr:cNvPr id="219" name="テキスト ボックス 218"/>
        <xdr:cNvSpPr txBox="1"/>
      </xdr:nvSpPr>
      <xdr:spPr>
        <a:xfrm>
          <a:off x="1066800" y="1446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昇格制度の見直しにより前年度より類似団体平均を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引き続き定員管理方針に基づく取り組みを行うとともに、給与の適正化に努める。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134257</xdr:rowOff>
    </xdr:to>
    <xdr:cxnSp macro="">
      <xdr:nvCxnSpPr>
        <xdr:cNvPr id="255" name="直線コネクタ 254"/>
        <xdr:cNvCxnSpPr/>
      </xdr:nvCxnSpPr>
      <xdr:spPr>
        <a:xfrm flipV="1">
          <a:off x="16179800" y="144326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151493</xdr:rowOff>
    </xdr:to>
    <xdr:cxnSp macro="">
      <xdr:nvCxnSpPr>
        <xdr:cNvPr id="258" name="直線コネクタ 257"/>
        <xdr:cNvCxnSpPr/>
      </xdr:nvCxnSpPr>
      <xdr:spPr>
        <a:xfrm flipV="1">
          <a:off x="15290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151493</xdr:rowOff>
    </xdr:to>
    <xdr:cxnSp macro="">
      <xdr:nvCxnSpPr>
        <xdr:cNvPr id="261" name="直線コネクタ 260"/>
        <xdr:cNvCxnSpPr/>
      </xdr:nvCxnSpPr>
      <xdr:spPr>
        <a:xfrm>
          <a:off x="14401800" y="145188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117021</xdr:rowOff>
    </xdr:to>
    <xdr:cxnSp macro="">
      <xdr:nvCxnSpPr>
        <xdr:cNvPr id="264" name="直線コネクタ 263"/>
        <xdr:cNvCxnSpPr/>
      </xdr:nvCxnSpPr>
      <xdr:spPr>
        <a:xfrm>
          <a:off x="13512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4" name="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77" name="テキスト ボックス 276"/>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15620</xdr:rowOff>
    </xdr:from>
    <xdr:ext cx="762000" cy="259045"/>
    <xdr:sp macro="" textlink="">
      <xdr:nvSpPr>
        <xdr:cNvPr id="279" name="テキスト ボックス 278"/>
        <xdr:cNvSpPr txBox="1"/>
      </xdr:nvSpPr>
      <xdr:spPr>
        <a:xfrm>
          <a:off x="14909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0" name="楕円 279"/>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152598</xdr:rowOff>
    </xdr:from>
    <xdr:ext cx="762000" cy="259045"/>
    <xdr:sp macro="" textlink="">
      <xdr:nvSpPr>
        <xdr:cNvPr id="281" name="テキスト ボックス 280"/>
        <xdr:cNvSpPr txBox="1"/>
      </xdr:nvSpPr>
      <xdr:spPr>
        <a:xfrm>
          <a:off x="14020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2" name="楕円 281"/>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83" name="テキスト ボックス 282"/>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市町村合併当時から類似団体平均と比較して職員数が多い状況があり、定員適正化計画の推進により職員数は一定数削減されたものの、類似団体平均と比較して３人多くなっている。</a:t>
          </a:r>
        </a:p>
        <a:p>
          <a:r>
            <a:rPr kumimoji="1" lang="ja-JP" altLang="en-US" sz="1300">
              <a:latin typeface="ＭＳ Ｐゴシック" panose="020B0600070205080204" pitchFamily="50" charset="-128"/>
              <a:ea typeface="ＭＳ Ｐゴシック" panose="020B0600070205080204" pitchFamily="50" charset="-128"/>
            </a:rPr>
            <a:t>　今後も定員管理方針に基づき、適切な定員管理を目指す。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91122</xdr:rowOff>
    </xdr:from>
    <xdr:to>
      <xdr:col>81</xdr:col>
      <xdr:colOff>44450</xdr:colOff>
      <xdr:row>65</xdr:row>
      <xdr:rowOff>111231</xdr:rowOff>
    </xdr:to>
    <xdr:cxnSp macro="">
      <xdr:nvCxnSpPr>
        <xdr:cNvPr id="318" name="直線コネクタ 317"/>
        <xdr:cNvCxnSpPr/>
      </xdr:nvCxnSpPr>
      <xdr:spPr>
        <a:xfrm>
          <a:off x="16179800" y="11235372"/>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85090</xdr:rowOff>
    </xdr:from>
    <xdr:to>
      <xdr:col>77</xdr:col>
      <xdr:colOff>44450</xdr:colOff>
      <xdr:row>65</xdr:row>
      <xdr:rowOff>91122</xdr:rowOff>
    </xdr:to>
    <xdr:cxnSp macro="">
      <xdr:nvCxnSpPr>
        <xdr:cNvPr id="321" name="直線コネクタ 320"/>
        <xdr:cNvCxnSpPr/>
      </xdr:nvCxnSpPr>
      <xdr:spPr>
        <a:xfrm>
          <a:off x="15290800" y="112293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85090</xdr:rowOff>
    </xdr:from>
    <xdr:to>
      <xdr:col>72</xdr:col>
      <xdr:colOff>203200</xdr:colOff>
      <xdr:row>65</xdr:row>
      <xdr:rowOff>105198</xdr:rowOff>
    </xdr:to>
    <xdr:cxnSp macro="">
      <xdr:nvCxnSpPr>
        <xdr:cNvPr id="324" name="直線コネクタ 323"/>
        <xdr:cNvCxnSpPr/>
      </xdr:nvCxnSpPr>
      <xdr:spPr>
        <a:xfrm flipV="1">
          <a:off x="14401800" y="112293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60960</xdr:rowOff>
    </xdr:from>
    <xdr:to>
      <xdr:col>68</xdr:col>
      <xdr:colOff>152400</xdr:colOff>
      <xdr:row>65</xdr:row>
      <xdr:rowOff>105198</xdr:rowOff>
    </xdr:to>
    <xdr:cxnSp macro="">
      <xdr:nvCxnSpPr>
        <xdr:cNvPr id="327" name="直線コネクタ 326"/>
        <xdr:cNvCxnSpPr/>
      </xdr:nvCxnSpPr>
      <xdr:spPr>
        <a:xfrm>
          <a:off x="13512800" y="1120521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28" name="フローチャート: 判断 327"/>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29" name="テキスト ボックス 328"/>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60431</xdr:rowOff>
    </xdr:from>
    <xdr:to>
      <xdr:col>81</xdr:col>
      <xdr:colOff>95250</xdr:colOff>
      <xdr:row>65</xdr:row>
      <xdr:rowOff>162031</xdr:rowOff>
    </xdr:to>
    <xdr:sp macro="" textlink="">
      <xdr:nvSpPr>
        <xdr:cNvPr id="337" name="楕円 336"/>
        <xdr:cNvSpPr/>
      </xdr:nvSpPr>
      <xdr:spPr>
        <a:xfrm>
          <a:off x="16967200" y="112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32508</xdr:rowOff>
    </xdr:from>
    <xdr:ext cx="762000" cy="259045"/>
    <xdr:sp macro="" textlink="">
      <xdr:nvSpPr>
        <xdr:cNvPr id="338" name="定員管理の状況該当値テキスト"/>
        <xdr:cNvSpPr txBox="1"/>
      </xdr:nvSpPr>
      <xdr:spPr>
        <a:xfrm>
          <a:off x="17106900" y="1117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40322</xdr:rowOff>
    </xdr:from>
    <xdr:to>
      <xdr:col>77</xdr:col>
      <xdr:colOff>95250</xdr:colOff>
      <xdr:row>65</xdr:row>
      <xdr:rowOff>141922</xdr:rowOff>
    </xdr:to>
    <xdr:sp macro="" textlink="">
      <xdr:nvSpPr>
        <xdr:cNvPr id="339" name="楕円 338"/>
        <xdr:cNvSpPr/>
      </xdr:nvSpPr>
      <xdr:spPr>
        <a:xfrm>
          <a:off x="16129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126699</xdr:rowOff>
    </xdr:from>
    <xdr:ext cx="736600" cy="259045"/>
    <xdr:sp macro="" textlink="">
      <xdr:nvSpPr>
        <xdr:cNvPr id="340" name="テキスト ボックス 339"/>
        <xdr:cNvSpPr txBox="1"/>
      </xdr:nvSpPr>
      <xdr:spPr>
        <a:xfrm>
          <a:off x="15798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34290</xdr:rowOff>
    </xdr:from>
    <xdr:to>
      <xdr:col>73</xdr:col>
      <xdr:colOff>44450</xdr:colOff>
      <xdr:row>65</xdr:row>
      <xdr:rowOff>135890</xdr:rowOff>
    </xdr:to>
    <xdr:sp macro="" textlink="">
      <xdr:nvSpPr>
        <xdr:cNvPr id="341" name="楕円 340"/>
        <xdr:cNvSpPr/>
      </xdr:nvSpPr>
      <xdr:spPr>
        <a:xfrm>
          <a:off x="15240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120667</xdr:rowOff>
    </xdr:from>
    <xdr:ext cx="762000" cy="259045"/>
    <xdr:sp macro="" textlink="">
      <xdr:nvSpPr>
        <xdr:cNvPr id="342" name="テキスト ボックス 341"/>
        <xdr:cNvSpPr txBox="1"/>
      </xdr:nvSpPr>
      <xdr:spPr>
        <a:xfrm>
          <a:off x="14909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54398</xdr:rowOff>
    </xdr:from>
    <xdr:to>
      <xdr:col>68</xdr:col>
      <xdr:colOff>203200</xdr:colOff>
      <xdr:row>65</xdr:row>
      <xdr:rowOff>155998</xdr:rowOff>
    </xdr:to>
    <xdr:sp macro="" textlink="">
      <xdr:nvSpPr>
        <xdr:cNvPr id="343" name="楕円 342"/>
        <xdr:cNvSpPr/>
      </xdr:nvSpPr>
      <xdr:spPr>
        <a:xfrm>
          <a:off x="14351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140775</xdr:rowOff>
    </xdr:from>
    <xdr:ext cx="762000" cy="259045"/>
    <xdr:sp macro="" textlink="">
      <xdr:nvSpPr>
        <xdr:cNvPr id="344" name="テキスト ボックス 343"/>
        <xdr:cNvSpPr txBox="1"/>
      </xdr:nvSpPr>
      <xdr:spPr>
        <a:xfrm>
          <a:off x="14020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10160</xdr:rowOff>
    </xdr:from>
    <xdr:to>
      <xdr:col>64</xdr:col>
      <xdr:colOff>152400</xdr:colOff>
      <xdr:row>65</xdr:row>
      <xdr:rowOff>111760</xdr:rowOff>
    </xdr:to>
    <xdr:sp macro="" textlink="">
      <xdr:nvSpPr>
        <xdr:cNvPr id="345" name="楕円 344"/>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96537</xdr:rowOff>
    </xdr:from>
    <xdr:ext cx="762000" cy="259045"/>
    <xdr:sp macro="" textlink="">
      <xdr:nvSpPr>
        <xdr:cNvPr id="346" name="テキスト ボックス 345"/>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ポイント低下しているが、類似団体平均を上回っており、依然としてその差は大きい。</a:t>
          </a:r>
        </a:p>
        <a:p>
          <a:r>
            <a:rPr kumimoji="1" lang="ja-JP" altLang="en-US" sz="1300">
              <a:latin typeface="ＭＳ Ｐゴシック" panose="020B0600070205080204" pitchFamily="50" charset="-128"/>
              <a:ea typeface="ＭＳ Ｐゴシック" panose="020B0600070205080204" pitchFamily="50" charset="-128"/>
            </a:rPr>
            <a:t>　今後も投資的経費の見直しと市債発行の抑制等により、公債費の軽減に努める。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87449</xdr:rowOff>
    </xdr:from>
    <xdr:to>
      <xdr:col>81</xdr:col>
      <xdr:colOff>44450</xdr:colOff>
      <xdr:row>42</xdr:row>
      <xdr:rowOff>108131</xdr:rowOff>
    </xdr:to>
    <xdr:cxnSp macro="">
      <xdr:nvCxnSpPr>
        <xdr:cNvPr id="381" name="直線コネクタ 380"/>
        <xdr:cNvCxnSpPr/>
      </xdr:nvCxnSpPr>
      <xdr:spPr>
        <a:xfrm flipV="1">
          <a:off x="16179800" y="72883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108131</xdr:rowOff>
    </xdr:from>
    <xdr:to>
      <xdr:col>77</xdr:col>
      <xdr:colOff>44450</xdr:colOff>
      <xdr:row>42</xdr:row>
      <xdr:rowOff>128815</xdr:rowOff>
    </xdr:to>
    <xdr:cxnSp macro="">
      <xdr:nvCxnSpPr>
        <xdr:cNvPr id="384" name="直線コネクタ 383"/>
        <xdr:cNvCxnSpPr/>
      </xdr:nvCxnSpPr>
      <xdr:spPr>
        <a:xfrm flipV="1">
          <a:off x="15290800" y="73090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43</xdr:row>
      <xdr:rowOff>5624</xdr:rowOff>
    </xdr:to>
    <xdr:cxnSp macro="">
      <xdr:nvCxnSpPr>
        <xdr:cNvPr id="387" name="直線コネクタ 386"/>
        <xdr:cNvCxnSpPr/>
      </xdr:nvCxnSpPr>
      <xdr:spPr>
        <a:xfrm flipV="1">
          <a:off x="14401800" y="73297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5624</xdr:rowOff>
    </xdr:from>
    <xdr:to>
      <xdr:col>68</xdr:col>
      <xdr:colOff>152400</xdr:colOff>
      <xdr:row>43</xdr:row>
      <xdr:rowOff>40096</xdr:rowOff>
    </xdr:to>
    <xdr:cxnSp macro="">
      <xdr:nvCxnSpPr>
        <xdr:cNvPr id="390" name="直線コネクタ 389"/>
        <xdr:cNvCxnSpPr/>
      </xdr:nvCxnSpPr>
      <xdr:spPr>
        <a:xfrm flipV="1">
          <a:off x="13512800" y="73779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1" name="フローチャート: 判断 390"/>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2" name="テキスト ボックス 391"/>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36649</xdr:rowOff>
    </xdr:from>
    <xdr:to>
      <xdr:col>81</xdr:col>
      <xdr:colOff>95250</xdr:colOff>
      <xdr:row>42</xdr:row>
      <xdr:rowOff>138249</xdr:rowOff>
    </xdr:to>
    <xdr:sp macro="" textlink="">
      <xdr:nvSpPr>
        <xdr:cNvPr id="400" name="楕円 399"/>
        <xdr:cNvSpPr/>
      </xdr:nvSpPr>
      <xdr:spPr>
        <a:xfrm>
          <a:off x="169672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8726</xdr:rowOff>
    </xdr:from>
    <xdr:ext cx="762000" cy="259045"/>
    <xdr:sp macro="" textlink="">
      <xdr:nvSpPr>
        <xdr:cNvPr id="401" name="公債費負担の状況該当値テキスト"/>
        <xdr:cNvSpPr txBox="1"/>
      </xdr:nvSpPr>
      <xdr:spPr>
        <a:xfrm>
          <a:off x="17106900" y="72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57331</xdr:rowOff>
    </xdr:from>
    <xdr:to>
      <xdr:col>77</xdr:col>
      <xdr:colOff>95250</xdr:colOff>
      <xdr:row>42</xdr:row>
      <xdr:rowOff>158931</xdr:rowOff>
    </xdr:to>
    <xdr:sp macro="" textlink="">
      <xdr:nvSpPr>
        <xdr:cNvPr id="402" name="楕円 401"/>
        <xdr:cNvSpPr/>
      </xdr:nvSpPr>
      <xdr:spPr>
        <a:xfrm>
          <a:off x="16129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143708</xdr:rowOff>
    </xdr:from>
    <xdr:ext cx="736600" cy="259045"/>
    <xdr:sp macro="" textlink="">
      <xdr:nvSpPr>
        <xdr:cNvPr id="403" name="テキスト ボックス 402"/>
        <xdr:cNvSpPr txBox="1"/>
      </xdr:nvSpPr>
      <xdr:spPr>
        <a:xfrm>
          <a:off x="15798800" y="734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4" name="楕円 403"/>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5" name="テキスト ボックス 404"/>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126274</xdr:rowOff>
    </xdr:from>
    <xdr:to>
      <xdr:col>68</xdr:col>
      <xdr:colOff>203200</xdr:colOff>
      <xdr:row>43</xdr:row>
      <xdr:rowOff>56424</xdr:rowOff>
    </xdr:to>
    <xdr:sp macro="" textlink="">
      <xdr:nvSpPr>
        <xdr:cNvPr id="406" name="楕円 405"/>
        <xdr:cNvSpPr/>
      </xdr:nvSpPr>
      <xdr:spPr>
        <a:xfrm>
          <a:off x="14351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41201</xdr:rowOff>
    </xdr:from>
    <xdr:ext cx="762000" cy="259045"/>
    <xdr:sp macro="" textlink="">
      <xdr:nvSpPr>
        <xdr:cNvPr id="407" name="テキスト ボックス 406"/>
        <xdr:cNvSpPr txBox="1"/>
      </xdr:nvSpPr>
      <xdr:spPr>
        <a:xfrm>
          <a:off x="14020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160746</xdr:rowOff>
    </xdr:from>
    <xdr:to>
      <xdr:col>64</xdr:col>
      <xdr:colOff>152400</xdr:colOff>
      <xdr:row>43</xdr:row>
      <xdr:rowOff>90896</xdr:rowOff>
    </xdr:to>
    <xdr:sp macro="" textlink="">
      <xdr:nvSpPr>
        <xdr:cNvPr id="408" name="楕円 407"/>
        <xdr:cNvSpPr/>
      </xdr:nvSpPr>
      <xdr:spPr>
        <a:xfrm>
          <a:off x="13462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75673</xdr:rowOff>
    </xdr:from>
    <xdr:ext cx="762000" cy="259045"/>
    <xdr:sp macro="" textlink="">
      <xdr:nvSpPr>
        <xdr:cNvPr id="409" name="テキスト ボックス 408"/>
        <xdr:cNvSpPr txBox="1"/>
      </xdr:nvSpPr>
      <xdr:spPr>
        <a:xfrm>
          <a:off x="13131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進んでいるが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庁舎建設基金の取崩しなどにより、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大型事業に伴う地方債の償還が本格化すること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により上昇が予想されるが、可能な限り借入総額の縮減を図りつつ、交付税措置の高い起債を借り入れるなど財政の健全化に努める。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97875</xdr:rowOff>
    </xdr:from>
    <xdr:to>
      <xdr:col>81</xdr:col>
      <xdr:colOff>44450</xdr:colOff>
      <xdr:row>17</xdr:row>
      <xdr:rowOff>109940</xdr:rowOff>
    </xdr:to>
    <xdr:cxnSp macro="">
      <xdr:nvCxnSpPr>
        <xdr:cNvPr id="443" name="直線コネクタ 442"/>
        <xdr:cNvCxnSpPr/>
      </xdr:nvCxnSpPr>
      <xdr:spPr>
        <a:xfrm>
          <a:off x="16179800" y="30125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97875</xdr:rowOff>
    </xdr:from>
    <xdr:to>
      <xdr:col>77</xdr:col>
      <xdr:colOff>44450</xdr:colOff>
      <xdr:row>17</xdr:row>
      <xdr:rowOff>142113</xdr:rowOff>
    </xdr:to>
    <xdr:cxnSp macro="">
      <xdr:nvCxnSpPr>
        <xdr:cNvPr id="446" name="直線コネクタ 445"/>
        <xdr:cNvCxnSpPr/>
      </xdr:nvCxnSpPr>
      <xdr:spPr>
        <a:xfrm flipV="1">
          <a:off x="15290800" y="30125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142113</xdr:rowOff>
    </xdr:from>
    <xdr:to>
      <xdr:col>72</xdr:col>
      <xdr:colOff>203200</xdr:colOff>
      <xdr:row>18</xdr:row>
      <xdr:rowOff>14901</xdr:rowOff>
    </xdr:to>
    <xdr:cxnSp macro="">
      <xdr:nvCxnSpPr>
        <xdr:cNvPr id="449" name="直線コネクタ 448"/>
        <xdr:cNvCxnSpPr/>
      </xdr:nvCxnSpPr>
      <xdr:spPr>
        <a:xfrm flipV="1">
          <a:off x="14401800" y="305676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14901</xdr:rowOff>
    </xdr:from>
    <xdr:to>
      <xdr:col>68</xdr:col>
      <xdr:colOff>152400</xdr:colOff>
      <xdr:row>18</xdr:row>
      <xdr:rowOff>122682</xdr:rowOff>
    </xdr:to>
    <xdr:cxnSp macro="">
      <xdr:nvCxnSpPr>
        <xdr:cNvPr id="452" name="直線コネクタ 451"/>
        <xdr:cNvCxnSpPr/>
      </xdr:nvCxnSpPr>
      <xdr:spPr>
        <a:xfrm flipV="1">
          <a:off x="13512800" y="3101001"/>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35264</xdr:rowOff>
    </xdr:from>
    <xdr:to>
      <xdr:col>68</xdr:col>
      <xdr:colOff>203200</xdr:colOff>
      <xdr:row>15</xdr:row>
      <xdr:rowOff>136864</xdr:rowOff>
    </xdr:to>
    <xdr:sp macro="" textlink="">
      <xdr:nvSpPr>
        <xdr:cNvPr id="453" name="フローチャート: 判断 452"/>
        <xdr:cNvSpPr/>
      </xdr:nvSpPr>
      <xdr:spPr>
        <a:xfrm>
          <a:off x="14351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147041</xdr:rowOff>
    </xdr:from>
    <xdr:ext cx="762000" cy="259045"/>
    <xdr:sp macro="" textlink="">
      <xdr:nvSpPr>
        <xdr:cNvPr id="454" name="テキスト ボックス 453"/>
        <xdr:cNvSpPr txBox="1"/>
      </xdr:nvSpPr>
      <xdr:spPr>
        <a:xfrm>
          <a:off x="14020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59140</xdr:rowOff>
    </xdr:from>
    <xdr:to>
      <xdr:col>81</xdr:col>
      <xdr:colOff>95250</xdr:colOff>
      <xdr:row>17</xdr:row>
      <xdr:rowOff>160740</xdr:rowOff>
    </xdr:to>
    <xdr:sp macro="" textlink="">
      <xdr:nvSpPr>
        <xdr:cNvPr id="462" name="楕円 461"/>
        <xdr:cNvSpPr/>
      </xdr:nvSpPr>
      <xdr:spPr>
        <a:xfrm>
          <a:off x="169672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31217</xdr:rowOff>
    </xdr:from>
    <xdr:ext cx="762000" cy="259045"/>
    <xdr:sp macro="" textlink="">
      <xdr:nvSpPr>
        <xdr:cNvPr id="463" name="将来負担の状況該当値テキスト"/>
        <xdr:cNvSpPr txBox="1"/>
      </xdr:nvSpPr>
      <xdr:spPr>
        <a:xfrm>
          <a:off x="17106900" y="294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47075</xdr:rowOff>
    </xdr:from>
    <xdr:to>
      <xdr:col>77</xdr:col>
      <xdr:colOff>95250</xdr:colOff>
      <xdr:row>17</xdr:row>
      <xdr:rowOff>148675</xdr:rowOff>
    </xdr:to>
    <xdr:sp macro="" textlink="">
      <xdr:nvSpPr>
        <xdr:cNvPr id="464" name="楕円 463"/>
        <xdr:cNvSpPr/>
      </xdr:nvSpPr>
      <xdr:spPr>
        <a:xfrm>
          <a:off x="16129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133452</xdr:rowOff>
    </xdr:from>
    <xdr:ext cx="736600" cy="259045"/>
    <xdr:sp macro="" textlink="">
      <xdr:nvSpPr>
        <xdr:cNvPr id="465" name="テキスト ボックス 464"/>
        <xdr:cNvSpPr txBox="1"/>
      </xdr:nvSpPr>
      <xdr:spPr>
        <a:xfrm>
          <a:off x="15798800" y="304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91313</xdr:rowOff>
    </xdr:from>
    <xdr:to>
      <xdr:col>73</xdr:col>
      <xdr:colOff>44450</xdr:colOff>
      <xdr:row>18</xdr:row>
      <xdr:rowOff>21463</xdr:rowOff>
    </xdr:to>
    <xdr:sp macro="" textlink="">
      <xdr:nvSpPr>
        <xdr:cNvPr id="466" name="楕円 465"/>
        <xdr:cNvSpPr/>
      </xdr:nvSpPr>
      <xdr:spPr>
        <a:xfrm>
          <a:off x="152400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6240</xdr:rowOff>
    </xdr:from>
    <xdr:ext cx="762000" cy="259045"/>
    <xdr:sp macro="" textlink="">
      <xdr:nvSpPr>
        <xdr:cNvPr id="467" name="テキスト ボックス 466"/>
        <xdr:cNvSpPr txBox="1"/>
      </xdr:nvSpPr>
      <xdr:spPr>
        <a:xfrm>
          <a:off x="14909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135551</xdr:rowOff>
    </xdr:from>
    <xdr:to>
      <xdr:col>68</xdr:col>
      <xdr:colOff>203200</xdr:colOff>
      <xdr:row>18</xdr:row>
      <xdr:rowOff>65701</xdr:rowOff>
    </xdr:to>
    <xdr:sp macro="" textlink="">
      <xdr:nvSpPr>
        <xdr:cNvPr id="468" name="楕円 467"/>
        <xdr:cNvSpPr/>
      </xdr:nvSpPr>
      <xdr:spPr>
        <a:xfrm>
          <a:off x="14351000" y="30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50478</xdr:rowOff>
    </xdr:from>
    <xdr:ext cx="762000" cy="259045"/>
    <xdr:sp macro="" textlink="">
      <xdr:nvSpPr>
        <xdr:cNvPr id="469" name="テキスト ボックス 468"/>
        <xdr:cNvSpPr txBox="1"/>
      </xdr:nvSpPr>
      <xdr:spPr>
        <a:xfrm>
          <a:off x="14020800" y="313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71882</xdr:rowOff>
    </xdr:from>
    <xdr:to>
      <xdr:col>64</xdr:col>
      <xdr:colOff>152400</xdr:colOff>
      <xdr:row>19</xdr:row>
      <xdr:rowOff>2032</xdr:rowOff>
    </xdr:to>
    <xdr:sp macro="" textlink="">
      <xdr:nvSpPr>
        <xdr:cNvPr id="470" name="楕円 469"/>
        <xdr:cNvSpPr/>
      </xdr:nvSpPr>
      <xdr:spPr>
        <a:xfrm>
          <a:off x="13462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158259</xdr:rowOff>
    </xdr:from>
    <xdr:ext cx="762000" cy="259045"/>
    <xdr:sp macro="" textlink="">
      <xdr:nvSpPr>
        <xdr:cNvPr id="471" name="テキスト ボックス 470"/>
        <xdr:cNvSpPr txBox="1"/>
      </xdr:nvSpPr>
      <xdr:spPr>
        <a:xfrm>
          <a:off x="13131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年度から定員管理方針に基づく取り組みを行っているが、依然として類似団体を上回っている。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当市は旧市町村の合併に伴い職員数が多く、類似団体平均と比較しても比率は高くなっているため、今後も時間外勤務の適正化などを図り、人件費の削減に努める。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8890</xdr:rowOff>
    </xdr:to>
    <xdr:cxnSp macro="">
      <xdr:nvCxnSpPr>
        <xdr:cNvPr id="66" name="直線コネクタ 65"/>
        <xdr:cNvCxnSpPr/>
      </xdr:nvCxnSpPr>
      <xdr:spPr>
        <a:xfrm>
          <a:off x="3987800" y="666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149860</xdr:rowOff>
    </xdr:to>
    <xdr:cxnSp macro="">
      <xdr:nvCxnSpPr>
        <xdr:cNvPr id="69" name="直線コネクタ 68"/>
        <xdr:cNvCxnSpPr/>
      </xdr:nvCxnSpPr>
      <xdr:spPr>
        <a:xfrm>
          <a:off x="3098800" y="659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81280</xdr:rowOff>
    </xdr:to>
    <xdr:cxnSp macro="">
      <xdr:nvCxnSpPr>
        <xdr:cNvPr id="72" name="直線コネクタ 71"/>
        <xdr:cNvCxnSpPr/>
      </xdr:nvCxnSpPr>
      <xdr:spPr>
        <a:xfrm>
          <a:off x="2209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43180</xdr:rowOff>
    </xdr:to>
    <xdr:cxnSp macro="">
      <xdr:nvCxnSpPr>
        <xdr:cNvPr id="75" name="直線コネクタ 74"/>
        <xdr:cNvCxnSpPr/>
      </xdr:nvCxnSpPr>
      <xdr:spPr>
        <a:xfrm flipV="1">
          <a:off x="1320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合併前の旧市町村の施設をすべて引き継ぎ、指定管理者制度により人件費から物件費にシフトしているため、類似団体平均に比べて高くなっている。</a:t>
          </a:r>
        </a:p>
        <a:p>
          <a:r>
            <a:rPr kumimoji="1" lang="ja-JP" altLang="en-US" sz="1300">
              <a:latin typeface="ＭＳ Ｐゴシック" panose="020B0600070205080204" pitchFamily="50" charset="-128"/>
              <a:ea typeface="ＭＳ Ｐゴシック" panose="020B0600070205080204" pitchFamily="50" charset="-128"/>
            </a:rPr>
            <a:t>　公共施設最適化計画による施設の統廃合の推進や利活用の検討を今後も実施し、物件費の抑制に努める。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35560</xdr:rowOff>
    </xdr:to>
    <xdr:cxnSp macro="">
      <xdr:nvCxnSpPr>
        <xdr:cNvPr id="127" name="直線コネクタ 126"/>
        <xdr:cNvCxnSpPr/>
      </xdr:nvCxnSpPr>
      <xdr:spPr>
        <a:xfrm>
          <a:off x="15671800" y="3098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12700</xdr:rowOff>
    </xdr:to>
    <xdr:cxnSp macro="">
      <xdr:nvCxnSpPr>
        <xdr:cNvPr id="130" name="直線コネクタ 129"/>
        <xdr:cNvCxnSpPr/>
      </xdr:nvCxnSpPr>
      <xdr:spPr>
        <a:xfrm>
          <a:off x="14782800" y="3083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17</xdr:row>
      <xdr:rowOff>168910</xdr:rowOff>
    </xdr:to>
    <xdr:cxnSp macro="">
      <xdr:nvCxnSpPr>
        <xdr:cNvPr id="133" name="直線コネクタ 132"/>
        <xdr:cNvCxnSpPr/>
      </xdr:nvCxnSpPr>
      <xdr:spPr>
        <a:xfrm>
          <a:off x="13893800" y="306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20320</xdr:rowOff>
    </xdr:to>
    <xdr:cxnSp macro="">
      <xdr:nvCxnSpPr>
        <xdr:cNvPr id="136" name="直線コネクタ 135"/>
        <xdr:cNvCxnSpPr/>
      </xdr:nvCxnSpPr>
      <xdr:spPr>
        <a:xfrm flipV="1">
          <a:off x="13004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0" name="楕円 149"/>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1" name="テキスト ボックス 150"/>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2" name="楕円 151"/>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3" name="テキスト ボックス 152"/>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4" name="楕円 153"/>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5" name="テキスト ボックス 154"/>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前年度より臨時福祉給付金等の支出額が減少しているため、前年度を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ポイント下回り、類似団体平均以下の数値となっている。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74422</xdr:rowOff>
    </xdr:from>
    <xdr:to>
      <xdr:col>24</xdr:col>
      <xdr:colOff>25400</xdr:colOff>
      <xdr:row>55</xdr:row>
      <xdr:rowOff>110998</xdr:rowOff>
    </xdr:to>
    <xdr:cxnSp macro="">
      <xdr:nvCxnSpPr>
        <xdr:cNvPr id="186" name="直線コネクタ 185"/>
        <xdr:cNvCxnSpPr/>
      </xdr:nvCxnSpPr>
      <xdr:spPr>
        <a:xfrm flipV="1">
          <a:off x="3987800" y="9504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110998</xdr:rowOff>
    </xdr:from>
    <xdr:to>
      <xdr:col>19</xdr:col>
      <xdr:colOff>187325</xdr:colOff>
      <xdr:row>55</xdr:row>
      <xdr:rowOff>110998</xdr:rowOff>
    </xdr:to>
    <xdr:cxnSp macro="">
      <xdr:nvCxnSpPr>
        <xdr:cNvPr id="189" name="直線コネクタ 188"/>
        <xdr:cNvCxnSpPr/>
      </xdr:nvCxnSpPr>
      <xdr:spPr>
        <a:xfrm>
          <a:off x="3098800" y="9540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110998</xdr:rowOff>
    </xdr:to>
    <xdr:cxnSp macro="">
      <xdr:nvCxnSpPr>
        <xdr:cNvPr id="192" name="直線コネクタ 191"/>
        <xdr:cNvCxnSpPr/>
      </xdr:nvCxnSpPr>
      <xdr:spPr>
        <a:xfrm>
          <a:off x="2209800" y="94310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117856</xdr:rowOff>
    </xdr:from>
    <xdr:to>
      <xdr:col>11</xdr:col>
      <xdr:colOff>9525</xdr:colOff>
      <xdr:row>55</xdr:row>
      <xdr:rowOff>1270</xdr:rowOff>
    </xdr:to>
    <xdr:cxnSp macro="">
      <xdr:nvCxnSpPr>
        <xdr:cNvPr id="195" name="直線コネクタ 194"/>
        <xdr:cNvCxnSpPr/>
      </xdr:nvCxnSpPr>
      <xdr:spPr>
        <a:xfrm>
          <a:off x="1320800" y="9376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158496</xdr:rowOff>
    </xdr:from>
    <xdr:to>
      <xdr:col>11</xdr:col>
      <xdr:colOff>60325</xdr:colOff>
      <xdr:row>55</xdr:row>
      <xdr:rowOff>88646</xdr:rowOff>
    </xdr:to>
    <xdr:sp macro="" textlink="">
      <xdr:nvSpPr>
        <xdr:cNvPr id="196" name="フローチャート: 判断 195"/>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73423</xdr:rowOff>
    </xdr:from>
    <xdr:ext cx="762000" cy="259045"/>
    <xdr:sp macro="" textlink="">
      <xdr:nvSpPr>
        <xdr:cNvPr id="197" name="テキスト ボックス 196"/>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23622</xdr:rowOff>
    </xdr:from>
    <xdr:to>
      <xdr:col>24</xdr:col>
      <xdr:colOff>76200</xdr:colOff>
      <xdr:row>55</xdr:row>
      <xdr:rowOff>125222</xdr:rowOff>
    </xdr:to>
    <xdr:sp macro="" textlink="">
      <xdr:nvSpPr>
        <xdr:cNvPr id="205" name="楕円 204"/>
        <xdr:cNvSpPr/>
      </xdr:nvSpPr>
      <xdr:spPr>
        <a:xfrm>
          <a:off x="4775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40149</xdr:rowOff>
    </xdr:from>
    <xdr:ext cx="762000" cy="259045"/>
    <xdr:sp macro="" textlink="">
      <xdr:nvSpPr>
        <xdr:cNvPr id="206" name="扶助費該当値テキスト"/>
        <xdr:cNvSpPr txBox="1"/>
      </xdr:nvSpPr>
      <xdr:spPr>
        <a:xfrm>
          <a:off x="4914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60198</xdr:rowOff>
    </xdr:from>
    <xdr:to>
      <xdr:col>20</xdr:col>
      <xdr:colOff>38100</xdr:colOff>
      <xdr:row>55</xdr:row>
      <xdr:rowOff>161798</xdr:rowOff>
    </xdr:to>
    <xdr:sp macro="" textlink="">
      <xdr:nvSpPr>
        <xdr:cNvPr id="207" name="楕円 206"/>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525</xdr:rowOff>
    </xdr:from>
    <xdr:ext cx="736600" cy="259045"/>
    <xdr:sp macro="" textlink="">
      <xdr:nvSpPr>
        <xdr:cNvPr id="208" name="テキスト ボックス 207"/>
        <xdr:cNvSpPr txBox="1"/>
      </xdr:nvSpPr>
      <xdr:spPr>
        <a:xfrm>
          <a:off x="3606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60198</xdr:rowOff>
    </xdr:from>
    <xdr:to>
      <xdr:col>15</xdr:col>
      <xdr:colOff>149225</xdr:colOff>
      <xdr:row>55</xdr:row>
      <xdr:rowOff>161798</xdr:rowOff>
    </xdr:to>
    <xdr:sp macro="" textlink="">
      <xdr:nvSpPr>
        <xdr:cNvPr id="209" name="楕円 208"/>
        <xdr:cNvSpPr/>
      </xdr:nvSpPr>
      <xdr:spPr>
        <a:xfrm>
          <a:off x="3048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525</xdr:rowOff>
    </xdr:from>
    <xdr:ext cx="762000" cy="259045"/>
    <xdr:sp macro="" textlink="">
      <xdr:nvSpPr>
        <xdr:cNvPr id="210" name="テキスト ボックス 209"/>
        <xdr:cNvSpPr txBox="1"/>
      </xdr:nvSpPr>
      <xdr:spPr>
        <a:xfrm>
          <a:off x="2717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1" name="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2" name="テキスト ボックス 211"/>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67056</xdr:rowOff>
    </xdr:from>
    <xdr:to>
      <xdr:col>6</xdr:col>
      <xdr:colOff>171450</xdr:colOff>
      <xdr:row>54</xdr:row>
      <xdr:rowOff>168656</xdr:rowOff>
    </xdr:to>
    <xdr:sp macro="" textlink="">
      <xdr:nvSpPr>
        <xdr:cNvPr id="213" name="楕円 212"/>
        <xdr:cNvSpPr/>
      </xdr:nvSpPr>
      <xdr:spPr>
        <a:xfrm>
          <a:off x="1270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7383</xdr:rowOff>
    </xdr:from>
    <xdr:ext cx="762000" cy="259045"/>
    <xdr:sp macro="" textlink="">
      <xdr:nvSpPr>
        <xdr:cNvPr id="214" name="テキスト ボックス 213"/>
        <xdr:cNvSpPr txBox="1"/>
      </xdr:nvSpPr>
      <xdr:spPr>
        <a:xfrm>
          <a:off x="939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今後も引き続き、法非適事業への繰出金の抑制に向けた取り組みに努める必要がある。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146050</xdr:rowOff>
    </xdr:to>
    <xdr:cxnSp macro="">
      <xdr:nvCxnSpPr>
        <xdr:cNvPr id="247" name="直線コネクタ 246"/>
        <xdr:cNvCxnSpPr/>
      </xdr:nvCxnSpPr>
      <xdr:spPr>
        <a:xfrm>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57</xdr:row>
      <xdr:rowOff>39370</xdr:rowOff>
    </xdr:to>
    <xdr:cxnSp macro="">
      <xdr:nvCxnSpPr>
        <xdr:cNvPr id="250" name="直線コネクタ 249"/>
        <xdr:cNvCxnSpPr/>
      </xdr:nvCxnSpPr>
      <xdr:spPr>
        <a:xfrm flipV="1">
          <a:off x="14782800" y="95377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57</xdr:row>
      <xdr:rowOff>39370</xdr:rowOff>
    </xdr:to>
    <xdr:cxnSp macro="">
      <xdr:nvCxnSpPr>
        <xdr:cNvPr id="253" name="直線コネクタ 252"/>
        <xdr:cNvCxnSpPr/>
      </xdr:nvCxnSpPr>
      <xdr:spPr>
        <a:xfrm>
          <a:off x="13893800" y="94767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46990</xdr:rowOff>
    </xdr:to>
    <xdr:cxnSp macro="">
      <xdr:nvCxnSpPr>
        <xdr:cNvPr id="256" name="直線コネクタ 255"/>
        <xdr:cNvCxnSpPr/>
      </xdr:nvCxnSpPr>
      <xdr:spPr>
        <a:xfrm>
          <a:off x="13004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0</xdr:rowOff>
    </xdr:from>
    <xdr:to>
      <xdr:col>69</xdr:col>
      <xdr:colOff>142875</xdr:colOff>
      <xdr:row>56</xdr:row>
      <xdr:rowOff>101600</xdr:rowOff>
    </xdr:to>
    <xdr:sp macro="" textlink="">
      <xdr:nvSpPr>
        <xdr:cNvPr id="257" name="フローチャート: 判断 256"/>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58" name="テキスト ボックス 257"/>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6" name="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0" name="楕円 269"/>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1" name="テキスト ボックス 270"/>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2" name="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4" name="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今後も類似団体平均を上回ることのないよう、適正な補助金交付に努める。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17272</xdr:rowOff>
    </xdr:to>
    <xdr:cxnSp macro="">
      <xdr:nvCxnSpPr>
        <xdr:cNvPr id="305" name="直線コネクタ 304"/>
        <xdr:cNvCxnSpPr/>
      </xdr:nvCxnSpPr>
      <xdr:spPr>
        <a:xfrm flipV="1">
          <a:off x="15671800" y="61391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36</xdr:row>
      <xdr:rowOff>17272</xdr:rowOff>
    </xdr:to>
    <xdr:cxnSp macro="">
      <xdr:nvCxnSpPr>
        <xdr:cNvPr id="308" name="直線コネクタ 307"/>
        <xdr:cNvCxnSpPr/>
      </xdr:nvCxnSpPr>
      <xdr:spPr>
        <a:xfrm>
          <a:off x="14782800" y="60157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165862</xdr:rowOff>
    </xdr:to>
    <xdr:cxnSp macro="">
      <xdr:nvCxnSpPr>
        <xdr:cNvPr id="311" name="直線コネクタ 310"/>
        <xdr:cNvCxnSpPr/>
      </xdr:nvCxnSpPr>
      <xdr:spPr>
        <a:xfrm flipV="1">
          <a:off x="13893800" y="60157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30988</xdr:rowOff>
    </xdr:to>
    <xdr:cxnSp macro="">
      <xdr:nvCxnSpPr>
        <xdr:cNvPr id="314" name="直線コネクタ 313"/>
        <xdr:cNvCxnSpPr/>
      </xdr:nvCxnSpPr>
      <xdr:spPr>
        <a:xfrm flipV="1">
          <a:off x="13004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5" name="フローチャート: 判断 314"/>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6" name="テキスト ボックス 315"/>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18" name="テキスト ボックス 317"/>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4" name="楕円 323"/>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5"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6" name="楕円 325"/>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7" name="テキスト ボックス 326"/>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8" name="楕円 327"/>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9" name="テキスト ボックス 328"/>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0" name="楕円 329"/>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1" name="テキスト ボックス 33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2" name="楕円 331"/>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3" name="テキスト ボックス 332"/>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前年度とほぼ同程度となったが、旧６市町村の地方債を引き継いだことに加え、施設整備を継続しており、類似団体平均を大きく上回っている。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大型の整備事業が予定されていることから、一般財源に占める割合が高い状況が続くことが予想され、非常に負担が大きい。今後は投資的経費の見直しと、市債発行の抑制等により公債費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74422</xdr:rowOff>
    </xdr:to>
    <xdr:cxnSp macro="">
      <xdr:nvCxnSpPr>
        <xdr:cNvPr id="363" name="直線コネクタ 362"/>
        <xdr:cNvCxnSpPr/>
      </xdr:nvCxnSpPr>
      <xdr:spPr>
        <a:xfrm flipV="1">
          <a:off x="3987800" y="136144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74422</xdr:rowOff>
    </xdr:from>
    <xdr:to>
      <xdr:col>19</xdr:col>
      <xdr:colOff>187325</xdr:colOff>
      <xdr:row>79</xdr:row>
      <xdr:rowOff>120142</xdr:rowOff>
    </xdr:to>
    <xdr:cxnSp macro="">
      <xdr:nvCxnSpPr>
        <xdr:cNvPr id="366" name="直線コネクタ 365"/>
        <xdr:cNvCxnSpPr/>
      </xdr:nvCxnSpPr>
      <xdr:spPr>
        <a:xfrm flipV="1">
          <a:off x="3098800" y="13618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120142</xdr:rowOff>
    </xdr:to>
    <xdr:cxnSp macro="">
      <xdr:nvCxnSpPr>
        <xdr:cNvPr id="369" name="直線コネクタ 368"/>
        <xdr:cNvCxnSpPr/>
      </xdr:nvCxnSpPr>
      <xdr:spPr>
        <a:xfrm>
          <a:off x="2209800" y="13586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92711</xdr:rowOff>
    </xdr:to>
    <xdr:cxnSp macro="">
      <xdr:nvCxnSpPr>
        <xdr:cNvPr id="372" name="直線コネクタ 371"/>
        <xdr:cNvCxnSpPr/>
      </xdr:nvCxnSpPr>
      <xdr:spPr>
        <a:xfrm flipV="1">
          <a:off x="1320800" y="135869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4" name="テキスト ボックス 37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2" name="楕円 381"/>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3"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4" name="楕円 383"/>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5" name="テキスト ボックス 384"/>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69342</xdr:rowOff>
    </xdr:from>
    <xdr:to>
      <xdr:col>15</xdr:col>
      <xdr:colOff>149225</xdr:colOff>
      <xdr:row>79</xdr:row>
      <xdr:rowOff>170942</xdr:rowOff>
    </xdr:to>
    <xdr:sp macro="" textlink="">
      <xdr:nvSpPr>
        <xdr:cNvPr id="386" name="楕円 385"/>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155719</xdr:rowOff>
    </xdr:from>
    <xdr:ext cx="762000" cy="259045"/>
    <xdr:sp macro="" textlink="">
      <xdr:nvSpPr>
        <xdr:cNvPr id="387" name="テキスト ボックス 386"/>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88" name="楕円 387"/>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89" name="テキスト ボックス 388"/>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0" name="楕円 389"/>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1" name="テキスト ボックス 390"/>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ポイント低下し、類似団体平均とほぼ同等の数値となっている。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今後も引き続き、定員管理方針に基づく取り組みや、公共施設最適化計画による公共施設の統廃合を推進することで経費削減に努める必要がある。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74422</xdr:rowOff>
    </xdr:to>
    <xdr:cxnSp macro="">
      <xdr:nvCxnSpPr>
        <xdr:cNvPr id="422" name="直線コネクタ 421"/>
        <xdr:cNvCxnSpPr/>
      </xdr:nvCxnSpPr>
      <xdr:spPr>
        <a:xfrm flipV="1">
          <a:off x="15671800" y="13262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74422</xdr:rowOff>
    </xdr:to>
    <xdr:cxnSp macro="">
      <xdr:nvCxnSpPr>
        <xdr:cNvPr id="425" name="直線コネクタ 424"/>
        <xdr:cNvCxnSpPr/>
      </xdr:nvCxnSpPr>
      <xdr:spPr>
        <a:xfrm>
          <a:off x="14782800" y="132166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77</xdr:row>
      <xdr:rowOff>14987</xdr:rowOff>
    </xdr:to>
    <xdr:cxnSp macro="">
      <xdr:nvCxnSpPr>
        <xdr:cNvPr id="428" name="直線コネクタ 427"/>
        <xdr:cNvCxnSpPr/>
      </xdr:nvCxnSpPr>
      <xdr:spPr>
        <a:xfrm>
          <a:off x="13893800" y="1306576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67563</xdr:rowOff>
    </xdr:to>
    <xdr:cxnSp macro="">
      <xdr:nvCxnSpPr>
        <xdr:cNvPr id="431" name="直線コネクタ 430"/>
        <xdr:cNvCxnSpPr/>
      </xdr:nvCxnSpPr>
      <xdr:spPr>
        <a:xfrm flipV="1">
          <a:off x="13004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2" name="フローチャート: 判断 43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3" name="テキスト ボックス 43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1" name="楕円 440"/>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2" name="公債費以外該当値テキスト"/>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3" name="楕円 442"/>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44" name="テキスト ボックス 443"/>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5" name="楕円 444"/>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46" name="テキスト ボックス 445"/>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7" name="楕円 44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8" name="テキスト ボックス 447"/>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49" name="楕円 448"/>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50" name="テキスト ボックス 449"/>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18116</xdr:rowOff>
    </xdr:from>
    <xdr:to>
      <xdr:col>29</xdr:col>
      <xdr:colOff>127000</xdr:colOff>
      <xdr:row>15</xdr:row>
      <xdr:rowOff>33203</xdr:rowOff>
    </xdr:to>
    <xdr:cxnSp macro="">
      <xdr:nvCxnSpPr>
        <xdr:cNvPr id="52" name="直線コネクタ 51"/>
        <xdr:cNvCxnSpPr/>
      </xdr:nvCxnSpPr>
      <xdr:spPr bwMode="auto">
        <a:xfrm flipV="1">
          <a:off x="5003800" y="2637491"/>
          <a:ext cx="6477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33203</xdr:rowOff>
    </xdr:from>
    <xdr:to>
      <xdr:col>26</xdr:col>
      <xdr:colOff>50800</xdr:colOff>
      <xdr:row>15</xdr:row>
      <xdr:rowOff>73910</xdr:rowOff>
    </xdr:to>
    <xdr:cxnSp macro="">
      <xdr:nvCxnSpPr>
        <xdr:cNvPr id="55" name="直線コネクタ 54"/>
        <xdr:cNvCxnSpPr/>
      </xdr:nvCxnSpPr>
      <xdr:spPr bwMode="auto">
        <a:xfrm flipV="1">
          <a:off x="4305300" y="2652578"/>
          <a:ext cx="698500" cy="4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73910</xdr:rowOff>
    </xdr:from>
    <xdr:to>
      <xdr:col>22</xdr:col>
      <xdr:colOff>114300</xdr:colOff>
      <xdr:row>15</xdr:row>
      <xdr:rowOff>89896</xdr:rowOff>
    </xdr:to>
    <xdr:cxnSp macro="">
      <xdr:nvCxnSpPr>
        <xdr:cNvPr id="58" name="直線コネクタ 57"/>
        <xdr:cNvCxnSpPr/>
      </xdr:nvCxnSpPr>
      <xdr:spPr bwMode="auto">
        <a:xfrm flipV="1">
          <a:off x="3606800" y="2693285"/>
          <a:ext cx="698500" cy="1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17740</xdr:rowOff>
    </xdr:from>
    <xdr:to>
      <xdr:col>18</xdr:col>
      <xdr:colOff>177800</xdr:colOff>
      <xdr:row>15</xdr:row>
      <xdr:rowOff>89896</xdr:rowOff>
    </xdr:to>
    <xdr:cxnSp macro="">
      <xdr:nvCxnSpPr>
        <xdr:cNvPr id="61" name="直線コネクタ 60"/>
        <xdr:cNvCxnSpPr/>
      </xdr:nvCxnSpPr>
      <xdr:spPr bwMode="auto">
        <a:xfrm>
          <a:off x="2908300" y="2637115"/>
          <a:ext cx="698500" cy="7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99234</xdr:rowOff>
    </xdr:from>
    <xdr:to>
      <xdr:col>19</xdr:col>
      <xdr:colOff>38100</xdr:colOff>
      <xdr:row>17</xdr:row>
      <xdr:rowOff>29384</xdr:rowOff>
    </xdr:to>
    <xdr:sp macro="" textlink="">
      <xdr:nvSpPr>
        <xdr:cNvPr id="62" name="フローチャート: 判断 61"/>
        <xdr:cNvSpPr/>
      </xdr:nvSpPr>
      <xdr:spPr bwMode="auto">
        <a:xfrm>
          <a:off x="3556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14161</xdr:rowOff>
    </xdr:from>
    <xdr:ext cx="762000" cy="259045"/>
    <xdr:sp macro="" textlink="">
      <xdr:nvSpPr>
        <xdr:cNvPr id="63" name="テキスト ボックス 62"/>
        <xdr:cNvSpPr txBox="1"/>
      </xdr:nvSpPr>
      <xdr:spPr>
        <a:xfrm>
          <a:off x="32258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138766</xdr:rowOff>
    </xdr:from>
    <xdr:to>
      <xdr:col>29</xdr:col>
      <xdr:colOff>177800</xdr:colOff>
      <xdr:row>15</xdr:row>
      <xdr:rowOff>68916</xdr:rowOff>
    </xdr:to>
    <xdr:sp macro="" textlink="">
      <xdr:nvSpPr>
        <xdr:cNvPr id="71" name="楕円 70"/>
        <xdr:cNvSpPr/>
      </xdr:nvSpPr>
      <xdr:spPr bwMode="auto">
        <a:xfrm>
          <a:off x="5600700" y="258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155293</xdr:rowOff>
    </xdr:from>
    <xdr:ext cx="762000" cy="259045"/>
    <xdr:sp macro="" textlink="">
      <xdr:nvSpPr>
        <xdr:cNvPr id="72" name="人口1人当たり決算額の推移該当値テキスト130"/>
        <xdr:cNvSpPr txBox="1"/>
      </xdr:nvSpPr>
      <xdr:spPr>
        <a:xfrm>
          <a:off x="5740400" y="243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153853</xdr:rowOff>
    </xdr:from>
    <xdr:to>
      <xdr:col>26</xdr:col>
      <xdr:colOff>101600</xdr:colOff>
      <xdr:row>15</xdr:row>
      <xdr:rowOff>84003</xdr:rowOff>
    </xdr:to>
    <xdr:sp macro="" textlink="">
      <xdr:nvSpPr>
        <xdr:cNvPr id="73" name="楕円 72"/>
        <xdr:cNvSpPr/>
      </xdr:nvSpPr>
      <xdr:spPr bwMode="auto">
        <a:xfrm>
          <a:off x="4953000" y="2601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94180</xdr:rowOff>
    </xdr:from>
    <xdr:ext cx="736600" cy="259045"/>
    <xdr:sp macro="" textlink="">
      <xdr:nvSpPr>
        <xdr:cNvPr id="74" name="テキスト ボックス 73"/>
        <xdr:cNvSpPr txBox="1"/>
      </xdr:nvSpPr>
      <xdr:spPr>
        <a:xfrm>
          <a:off x="4622800" y="237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23110</xdr:rowOff>
    </xdr:from>
    <xdr:to>
      <xdr:col>22</xdr:col>
      <xdr:colOff>165100</xdr:colOff>
      <xdr:row>15</xdr:row>
      <xdr:rowOff>124710</xdr:rowOff>
    </xdr:to>
    <xdr:sp macro="" textlink="">
      <xdr:nvSpPr>
        <xdr:cNvPr id="75" name="楕円 74"/>
        <xdr:cNvSpPr/>
      </xdr:nvSpPr>
      <xdr:spPr bwMode="auto">
        <a:xfrm>
          <a:off x="4254500" y="264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134887</xdr:rowOff>
    </xdr:from>
    <xdr:ext cx="762000" cy="259045"/>
    <xdr:sp macro="" textlink="">
      <xdr:nvSpPr>
        <xdr:cNvPr id="76" name="テキスト ボックス 75"/>
        <xdr:cNvSpPr txBox="1"/>
      </xdr:nvSpPr>
      <xdr:spPr>
        <a:xfrm>
          <a:off x="3924300" y="241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39096</xdr:rowOff>
    </xdr:from>
    <xdr:to>
      <xdr:col>19</xdr:col>
      <xdr:colOff>38100</xdr:colOff>
      <xdr:row>15</xdr:row>
      <xdr:rowOff>140696</xdr:rowOff>
    </xdr:to>
    <xdr:sp macro="" textlink="">
      <xdr:nvSpPr>
        <xdr:cNvPr id="77" name="楕円 76"/>
        <xdr:cNvSpPr/>
      </xdr:nvSpPr>
      <xdr:spPr bwMode="auto">
        <a:xfrm>
          <a:off x="3556000" y="265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150873</xdr:rowOff>
    </xdr:from>
    <xdr:ext cx="762000" cy="259045"/>
    <xdr:sp macro="" textlink="">
      <xdr:nvSpPr>
        <xdr:cNvPr id="78" name="テキスト ボックス 77"/>
        <xdr:cNvSpPr txBox="1"/>
      </xdr:nvSpPr>
      <xdr:spPr>
        <a:xfrm>
          <a:off x="3225800" y="24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138390</xdr:rowOff>
    </xdr:from>
    <xdr:to>
      <xdr:col>15</xdr:col>
      <xdr:colOff>101600</xdr:colOff>
      <xdr:row>15</xdr:row>
      <xdr:rowOff>68540</xdr:rowOff>
    </xdr:to>
    <xdr:sp macro="" textlink="">
      <xdr:nvSpPr>
        <xdr:cNvPr id="79" name="楕円 78"/>
        <xdr:cNvSpPr/>
      </xdr:nvSpPr>
      <xdr:spPr bwMode="auto">
        <a:xfrm>
          <a:off x="2857500" y="258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78717</xdr:rowOff>
    </xdr:from>
    <xdr:ext cx="762000" cy="259045"/>
    <xdr:sp macro="" textlink="">
      <xdr:nvSpPr>
        <xdr:cNvPr id="80" name="テキスト ボックス 79"/>
        <xdr:cNvSpPr txBox="1"/>
      </xdr:nvSpPr>
      <xdr:spPr>
        <a:xfrm>
          <a:off x="2527300" y="235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99078</xdr:rowOff>
    </xdr:from>
    <xdr:to>
      <xdr:col>29</xdr:col>
      <xdr:colOff>127000</xdr:colOff>
      <xdr:row>34</xdr:row>
      <xdr:rowOff>120077</xdr:rowOff>
    </xdr:to>
    <xdr:cxnSp macro="">
      <xdr:nvCxnSpPr>
        <xdr:cNvPr id="115" name="直線コネクタ 114"/>
        <xdr:cNvCxnSpPr/>
      </xdr:nvCxnSpPr>
      <xdr:spPr bwMode="auto">
        <a:xfrm>
          <a:off x="5003800" y="6366528"/>
          <a:ext cx="647700" cy="2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10447</xdr:rowOff>
    </xdr:from>
    <xdr:to>
      <xdr:col>26</xdr:col>
      <xdr:colOff>50800</xdr:colOff>
      <xdr:row>34</xdr:row>
      <xdr:rowOff>99078</xdr:rowOff>
    </xdr:to>
    <xdr:cxnSp macro="">
      <xdr:nvCxnSpPr>
        <xdr:cNvPr id="118" name="直線コネクタ 117"/>
        <xdr:cNvCxnSpPr/>
      </xdr:nvCxnSpPr>
      <xdr:spPr bwMode="auto">
        <a:xfrm>
          <a:off x="4305300" y="6277897"/>
          <a:ext cx="698500" cy="8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10447</xdr:rowOff>
    </xdr:from>
    <xdr:to>
      <xdr:col>22</xdr:col>
      <xdr:colOff>114300</xdr:colOff>
      <xdr:row>34</xdr:row>
      <xdr:rowOff>25142</xdr:rowOff>
    </xdr:to>
    <xdr:cxnSp macro="">
      <xdr:nvCxnSpPr>
        <xdr:cNvPr id="121" name="直線コネクタ 120"/>
        <xdr:cNvCxnSpPr/>
      </xdr:nvCxnSpPr>
      <xdr:spPr bwMode="auto">
        <a:xfrm flipV="1">
          <a:off x="3606800" y="6277897"/>
          <a:ext cx="698500" cy="1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13712</xdr:rowOff>
    </xdr:from>
    <xdr:to>
      <xdr:col>18</xdr:col>
      <xdr:colOff>177800</xdr:colOff>
      <xdr:row>34</xdr:row>
      <xdr:rowOff>25142</xdr:rowOff>
    </xdr:to>
    <xdr:cxnSp macro="">
      <xdr:nvCxnSpPr>
        <xdr:cNvPr id="124" name="直線コネクタ 123"/>
        <xdr:cNvCxnSpPr/>
      </xdr:nvCxnSpPr>
      <xdr:spPr bwMode="auto">
        <a:xfrm>
          <a:off x="2908300" y="6281162"/>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32341</xdr:rowOff>
    </xdr:from>
    <xdr:to>
      <xdr:col>19</xdr:col>
      <xdr:colOff>38100</xdr:colOff>
      <xdr:row>35</xdr:row>
      <xdr:rowOff>133941</xdr:rowOff>
    </xdr:to>
    <xdr:sp macro="" textlink="">
      <xdr:nvSpPr>
        <xdr:cNvPr id="125" name="フローチャート: 判断 124"/>
        <xdr:cNvSpPr/>
      </xdr:nvSpPr>
      <xdr:spPr bwMode="auto">
        <a:xfrm>
          <a:off x="3556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118718</xdr:rowOff>
    </xdr:from>
    <xdr:ext cx="762000" cy="259045"/>
    <xdr:sp macro="" textlink="">
      <xdr:nvSpPr>
        <xdr:cNvPr id="126" name="テキスト ボックス 125"/>
        <xdr:cNvSpPr txBox="1"/>
      </xdr:nvSpPr>
      <xdr:spPr>
        <a:xfrm>
          <a:off x="32258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69277</xdr:rowOff>
    </xdr:from>
    <xdr:to>
      <xdr:col>29</xdr:col>
      <xdr:colOff>177800</xdr:colOff>
      <xdr:row>34</xdr:row>
      <xdr:rowOff>170877</xdr:rowOff>
    </xdr:to>
    <xdr:sp macro="" textlink="">
      <xdr:nvSpPr>
        <xdr:cNvPr id="134" name="楕円 133"/>
        <xdr:cNvSpPr/>
      </xdr:nvSpPr>
      <xdr:spPr bwMode="auto">
        <a:xfrm>
          <a:off x="5600700" y="6336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257254</xdr:rowOff>
    </xdr:from>
    <xdr:ext cx="762000" cy="259045"/>
    <xdr:sp macro="" textlink="">
      <xdr:nvSpPr>
        <xdr:cNvPr id="135" name="人口1人当たり決算額の推移該当値テキスト445"/>
        <xdr:cNvSpPr txBox="1"/>
      </xdr:nvSpPr>
      <xdr:spPr>
        <a:xfrm>
          <a:off x="5740400" y="618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48278</xdr:rowOff>
    </xdr:from>
    <xdr:to>
      <xdr:col>26</xdr:col>
      <xdr:colOff>101600</xdr:colOff>
      <xdr:row>34</xdr:row>
      <xdr:rowOff>149878</xdr:rowOff>
    </xdr:to>
    <xdr:sp macro="" textlink="">
      <xdr:nvSpPr>
        <xdr:cNvPr id="136" name="楕円 135"/>
        <xdr:cNvSpPr/>
      </xdr:nvSpPr>
      <xdr:spPr bwMode="auto">
        <a:xfrm>
          <a:off x="4953000" y="631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160055</xdr:rowOff>
    </xdr:from>
    <xdr:ext cx="736600" cy="259045"/>
    <xdr:sp macro="" textlink="">
      <xdr:nvSpPr>
        <xdr:cNvPr id="137" name="テキスト ボックス 136"/>
        <xdr:cNvSpPr txBox="1"/>
      </xdr:nvSpPr>
      <xdr:spPr>
        <a:xfrm>
          <a:off x="4622800" y="608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302547</xdr:rowOff>
    </xdr:from>
    <xdr:to>
      <xdr:col>22</xdr:col>
      <xdr:colOff>165100</xdr:colOff>
      <xdr:row>34</xdr:row>
      <xdr:rowOff>61247</xdr:rowOff>
    </xdr:to>
    <xdr:sp macro="" textlink="">
      <xdr:nvSpPr>
        <xdr:cNvPr id="138" name="楕円 137"/>
        <xdr:cNvSpPr/>
      </xdr:nvSpPr>
      <xdr:spPr bwMode="auto">
        <a:xfrm>
          <a:off x="4254500" y="622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71424</xdr:rowOff>
    </xdr:from>
    <xdr:ext cx="762000" cy="259045"/>
    <xdr:sp macro="" textlink="">
      <xdr:nvSpPr>
        <xdr:cNvPr id="139" name="テキスト ボックス 138"/>
        <xdr:cNvSpPr txBox="1"/>
      </xdr:nvSpPr>
      <xdr:spPr>
        <a:xfrm>
          <a:off x="3924300" y="59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317242</xdr:rowOff>
    </xdr:from>
    <xdr:to>
      <xdr:col>19</xdr:col>
      <xdr:colOff>38100</xdr:colOff>
      <xdr:row>34</xdr:row>
      <xdr:rowOff>75942</xdr:rowOff>
    </xdr:to>
    <xdr:sp macro="" textlink="">
      <xdr:nvSpPr>
        <xdr:cNvPr id="140" name="楕円 139"/>
        <xdr:cNvSpPr/>
      </xdr:nvSpPr>
      <xdr:spPr bwMode="auto">
        <a:xfrm>
          <a:off x="3556000" y="624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86119</xdr:rowOff>
    </xdr:from>
    <xdr:ext cx="762000" cy="259045"/>
    <xdr:sp macro="" textlink="">
      <xdr:nvSpPr>
        <xdr:cNvPr id="141" name="テキスト ボックス 140"/>
        <xdr:cNvSpPr txBox="1"/>
      </xdr:nvSpPr>
      <xdr:spPr>
        <a:xfrm>
          <a:off x="3225800" y="601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305812</xdr:rowOff>
    </xdr:from>
    <xdr:to>
      <xdr:col>15</xdr:col>
      <xdr:colOff>101600</xdr:colOff>
      <xdr:row>34</xdr:row>
      <xdr:rowOff>64512</xdr:rowOff>
    </xdr:to>
    <xdr:sp macro="" textlink="">
      <xdr:nvSpPr>
        <xdr:cNvPr id="142" name="楕円 141"/>
        <xdr:cNvSpPr/>
      </xdr:nvSpPr>
      <xdr:spPr bwMode="auto">
        <a:xfrm>
          <a:off x="2857500" y="623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74689</xdr:rowOff>
    </xdr:from>
    <xdr:ext cx="762000" cy="259045"/>
    <xdr:sp macro="" textlink="">
      <xdr:nvSpPr>
        <xdr:cNvPr id="143" name="テキスト ボックス 142"/>
        <xdr:cNvSpPr txBox="1"/>
      </xdr:nvSpPr>
      <xdr:spPr>
        <a:xfrm>
          <a:off x="2527300" y="599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97089</xdr:rowOff>
    </xdr:from>
    <xdr:to>
      <xdr:col>24</xdr:col>
      <xdr:colOff>63500</xdr:colOff>
      <xdr:row>31</xdr:row>
      <xdr:rowOff>102804</xdr:rowOff>
    </xdr:to>
    <xdr:cxnSp macro="">
      <xdr:nvCxnSpPr>
        <xdr:cNvPr id="59" name="直線コネクタ 58"/>
        <xdr:cNvCxnSpPr/>
      </xdr:nvCxnSpPr>
      <xdr:spPr>
        <a:xfrm>
          <a:off x="3797300" y="541203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97089</xdr:rowOff>
    </xdr:from>
    <xdr:to>
      <xdr:col>19</xdr:col>
      <xdr:colOff>177800</xdr:colOff>
      <xdr:row>32</xdr:row>
      <xdr:rowOff>20531</xdr:rowOff>
    </xdr:to>
    <xdr:cxnSp macro="">
      <xdr:nvCxnSpPr>
        <xdr:cNvPr id="62" name="直線コネクタ 61"/>
        <xdr:cNvCxnSpPr/>
      </xdr:nvCxnSpPr>
      <xdr:spPr>
        <a:xfrm flipV="1">
          <a:off x="2908300" y="5412039"/>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150696</xdr:rowOff>
    </xdr:from>
    <xdr:to>
      <xdr:col>15</xdr:col>
      <xdr:colOff>50800</xdr:colOff>
      <xdr:row>32</xdr:row>
      <xdr:rowOff>20531</xdr:rowOff>
    </xdr:to>
    <xdr:cxnSp macro="">
      <xdr:nvCxnSpPr>
        <xdr:cNvPr id="65" name="直線コネクタ 64"/>
        <xdr:cNvCxnSpPr/>
      </xdr:nvCxnSpPr>
      <xdr:spPr>
        <a:xfrm>
          <a:off x="2019300" y="5465646"/>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150696</xdr:rowOff>
    </xdr:from>
    <xdr:to>
      <xdr:col>10</xdr:col>
      <xdr:colOff>114300</xdr:colOff>
      <xdr:row>32</xdr:row>
      <xdr:rowOff>1123</xdr:rowOff>
    </xdr:to>
    <xdr:cxnSp macro="">
      <xdr:nvCxnSpPr>
        <xdr:cNvPr id="68" name="直線コネクタ 67"/>
        <xdr:cNvCxnSpPr/>
      </xdr:nvCxnSpPr>
      <xdr:spPr>
        <a:xfrm flipV="1">
          <a:off x="1130300" y="5465646"/>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113955</xdr:rowOff>
    </xdr:from>
    <xdr:to>
      <xdr:col>10</xdr:col>
      <xdr:colOff>165100</xdr:colOff>
      <xdr:row>35</xdr:row>
      <xdr:rowOff>44105</xdr:rowOff>
    </xdr:to>
    <xdr:sp macro="" textlink="">
      <xdr:nvSpPr>
        <xdr:cNvPr id="69" name="フローチャート: 判断 68"/>
        <xdr:cNvSpPr/>
      </xdr:nvSpPr>
      <xdr:spPr>
        <a:xfrm>
          <a:off x="1968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35232</xdr:rowOff>
    </xdr:from>
    <xdr:ext cx="534377" cy="259045"/>
    <xdr:sp macro="" textlink="">
      <xdr:nvSpPr>
        <xdr:cNvPr id="70" name="テキスト ボックス 69"/>
        <xdr:cNvSpPr txBox="1"/>
      </xdr:nvSpPr>
      <xdr:spPr>
        <a:xfrm>
          <a:off x="1752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97777</xdr:rowOff>
    </xdr:from>
    <xdr:ext cx="534377" cy="259045"/>
    <xdr:sp macro="" textlink="">
      <xdr:nvSpPr>
        <xdr:cNvPr id="72" name="テキスト ボックス 71"/>
        <xdr:cNvSpPr txBox="1"/>
      </xdr:nvSpPr>
      <xdr:spPr>
        <a:xfrm>
          <a:off x="863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52004</xdr:rowOff>
    </xdr:from>
    <xdr:to>
      <xdr:col>24</xdr:col>
      <xdr:colOff>114300</xdr:colOff>
      <xdr:row>31</xdr:row>
      <xdr:rowOff>153604</xdr:rowOff>
    </xdr:to>
    <xdr:sp macro="" textlink="">
      <xdr:nvSpPr>
        <xdr:cNvPr id="78" name="楕円 77"/>
        <xdr:cNvSpPr/>
      </xdr:nvSpPr>
      <xdr:spPr>
        <a:xfrm>
          <a:off x="4584700" y="53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74881</xdr:rowOff>
    </xdr:from>
    <xdr:ext cx="534377" cy="259045"/>
    <xdr:sp macro="" textlink="">
      <xdr:nvSpPr>
        <xdr:cNvPr id="79" name="人件費該当値テキスト"/>
        <xdr:cNvSpPr txBox="1"/>
      </xdr:nvSpPr>
      <xdr:spPr>
        <a:xfrm>
          <a:off x="4686300" y="52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46289</xdr:rowOff>
    </xdr:from>
    <xdr:to>
      <xdr:col>20</xdr:col>
      <xdr:colOff>38100</xdr:colOff>
      <xdr:row>31</xdr:row>
      <xdr:rowOff>147889</xdr:rowOff>
    </xdr:to>
    <xdr:sp macro="" textlink="">
      <xdr:nvSpPr>
        <xdr:cNvPr id="80" name="楕円 79"/>
        <xdr:cNvSpPr/>
      </xdr:nvSpPr>
      <xdr:spPr>
        <a:xfrm>
          <a:off x="3746500" y="53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164416</xdr:rowOff>
    </xdr:from>
    <xdr:ext cx="534377" cy="259045"/>
    <xdr:sp macro="" textlink="">
      <xdr:nvSpPr>
        <xdr:cNvPr id="81" name="テキスト ボックス 80"/>
        <xdr:cNvSpPr txBox="1"/>
      </xdr:nvSpPr>
      <xdr:spPr>
        <a:xfrm>
          <a:off x="3530111" y="51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141181</xdr:rowOff>
    </xdr:from>
    <xdr:to>
      <xdr:col>15</xdr:col>
      <xdr:colOff>101600</xdr:colOff>
      <xdr:row>32</xdr:row>
      <xdr:rowOff>71331</xdr:rowOff>
    </xdr:to>
    <xdr:sp macro="" textlink="">
      <xdr:nvSpPr>
        <xdr:cNvPr id="82" name="楕円 81"/>
        <xdr:cNvSpPr/>
      </xdr:nvSpPr>
      <xdr:spPr>
        <a:xfrm>
          <a:off x="2857500" y="54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87858</xdr:rowOff>
    </xdr:from>
    <xdr:ext cx="534377" cy="259045"/>
    <xdr:sp macro="" textlink="">
      <xdr:nvSpPr>
        <xdr:cNvPr id="83" name="テキスト ボックス 82"/>
        <xdr:cNvSpPr txBox="1"/>
      </xdr:nvSpPr>
      <xdr:spPr>
        <a:xfrm>
          <a:off x="2641111" y="52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99896</xdr:rowOff>
    </xdr:from>
    <xdr:to>
      <xdr:col>10</xdr:col>
      <xdr:colOff>165100</xdr:colOff>
      <xdr:row>32</xdr:row>
      <xdr:rowOff>30046</xdr:rowOff>
    </xdr:to>
    <xdr:sp macro="" textlink="">
      <xdr:nvSpPr>
        <xdr:cNvPr id="84" name="楕円 83"/>
        <xdr:cNvSpPr/>
      </xdr:nvSpPr>
      <xdr:spPr>
        <a:xfrm>
          <a:off x="1968500" y="54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46573</xdr:rowOff>
    </xdr:from>
    <xdr:ext cx="534377" cy="259045"/>
    <xdr:sp macro="" textlink="">
      <xdr:nvSpPr>
        <xdr:cNvPr id="85" name="テキスト ボックス 84"/>
        <xdr:cNvSpPr txBox="1"/>
      </xdr:nvSpPr>
      <xdr:spPr>
        <a:xfrm>
          <a:off x="1752111" y="51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121773</xdr:rowOff>
    </xdr:from>
    <xdr:to>
      <xdr:col>6</xdr:col>
      <xdr:colOff>38100</xdr:colOff>
      <xdr:row>32</xdr:row>
      <xdr:rowOff>51923</xdr:rowOff>
    </xdr:to>
    <xdr:sp macro="" textlink="">
      <xdr:nvSpPr>
        <xdr:cNvPr id="86" name="楕円 85"/>
        <xdr:cNvSpPr/>
      </xdr:nvSpPr>
      <xdr:spPr>
        <a:xfrm>
          <a:off x="1079500" y="54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68450</xdr:rowOff>
    </xdr:from>
    <xdr:ext cx="534377" cy="259045"/>
    <xdr:sp macro="" textlink="">
      <xdr:nvSpPr>
        <xdr:cNvPr id="87" name="テキスト ボックス 86"/>
        <xdr:cNvSpPr txBox="1"/>
      </xdr:nvSpPr>
      <xdr:spPr>
        <a:xfrm>
          <a:off x="863111" y="52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32703</xdr:rowOff>
    </xdr:from>
    <xdr:to>
      <xdr:col>24</xdr:col>
      <xdr:colOff>63500</xdr:colOff>
      <xdr:row>56</xdr:row>
      <xdr:rowOff>57988</xdr:rowOff>
    </xdr:to>
    <xdr:cxnSp macro="">
      <xdr:nvCxnSpPr>
        <xdr:cNvPr id="117" name="直線コネクタ 116"/>
        <xdr:cNvCxnSpPr/>
      </xdr:nvCxnSpPr>
      <xdr:spPr>
        <a:xfrm flipV="1">
          <a:off x="3797300" y="9633903"/>
          <a:ext cx="8382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57988</xdr:rowOff>
    </xdr:from>
    <xdr:to>
      <xdr:col>19</xdr:col>
      <xdr:colOff>177800</xdr:colOff>
      <xdr:row>56</xdr:row>
      <xdr:rowOff>91415</xdr:rowOff>
    </xdr:to>
    <xdr:cxnSp macro="">
      <xdr:nvCxnSpPr>
        <xdr:cNvPr id="120" name="直線コネクタ 119"/>
        <xdr:cNvCxnSpPr/>
      </xdr:nvCxnSpPr>
      <xdr:spPr>
        <a:xfrm flipV="1">
          <a:off x="2908300" y="9659188"/>
          <a:ext cx="8890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91415</xdr:rowOff>
    </xdr:from>
    <xdr:to>
      <xdr:col>15</xdr:col>
      <xdr:colOff>50800</xdr:colOff>
      <xdr:row>56</xdr:row>
      <xdr:rowOff>96469</xdr:rowOff>
    </xdr:to>
    <xdr:cxnSp macro="">
      <xdr:nvCxnSpPr>
        <xdr:cNvPr id="123" name="直線コネクタ 122"/>
        <xdr:cNvCxnSpPr/>
      </xdr:nvCxnSpPr>
      <xdr:spPr>
        <a:xfrm flipV="1">
          <a:off x="2019300" y="9692615"/>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89167</xdr:rowOff>
    </xdr:from>
    <xdr:to>
      <xdr:col>10</xdr:col>
      <xdr:colOff>114300</xdr:colOff>
      <xdr:row>56</xdr:row>
      <xdr:rowOff>96469</xdr:rowOff>
    </xdr:to>
    <xdr:cxnSp macro="">
      <xdr:nvCxnSpPr>
        <xdr:cNvPr id="126" name="直線コネクタ 125"/>
        <xdr:cNvCxnSpPr/>
      </xdr:nvCxnSpPr>
      <xdr:spPr>
        <a:xfrm>
          <a:off x="1130300" y="9690367"/>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18618</xdr:rowOff>
    </xdr:from>
    <xdr:to>
      <xdr:col>10</xdr:col>
      <xdr:colOff>165100</xdr:colOff>
      <xdr:row>55</xdr:row>
      <xdr:rowOff>120218</xdr:rowOff>
    </xdr:to>
    <xdr:sp macro="" textlink="">
      <xdr:nvSpPr>
        <xdr:cNvPr id="127" name="フローチャート: 判断 126"/>
        <xdr:cNvSpPr/>
      </xdr:nvSpPr>
      <xdr:spPr>
        <a:xfrm>
          <a:off x="1968500" y="94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136745</xdr:rowOff>
    </xdr:from>
    <xdr:ext cx="534377" cy="259045"/>
    <xdr:sp macro="" textlink="">
      <xdr:nvSpPr>
        <xdr:cNvPr id="128" name="テキスト ボックス 127"/>
        <xdr:cNvSpPr txBox="1"/>
      </xdr:nvSpPr>
      <xdr:spPr>
        <a:xfrm>
          <a:off x="1752111" y="92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153353</xdr:rowOff>
    </xdr:from>
    <xdr:to>
      <xdr:col>24</xdr:col>
      <xdr:colOff>114300</xdr:colOff>
      <xdr:row>56</xdr:row>
      <xdr:rowOff>83503</xdr:rowOff>
    </xdr:to>
    <xdr:sp macro="" textlink="">
      <xdr:nvSpPr>
        <xdr:cNvPr id="136" name="楕円 135"/>
        <xdr:cNvSpPr/>
      </xdr:nvSpPr>
      <xdr:spPr>
        <a:xfrm>
          <a:off x="4584700" y="95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4780</xdr:rowOff>
    </xdr:from>
    <xdr:ext cx="534377" cy="259045"/>
    <xdr:sp macro="" textlink="">
      <xdr:nvSpPr>
        <xdr:cNvPr id="137" name="物件費該当値テキスト"/>
        <xdr:cNvSpPr txBox="1"/>
      </xdr:nvSpPr>
      <xdr:spPr>
        <a:xfrm>
          <a:off x="4686300" y="94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7188</xdr:rowOff>
    </xdr:from>
    <xdr:to>
      <xdr:col>20</xdr:col>
      <xdr:colOff>38100</xdr:colOff>
      <xdr:row>56</xdr:row>
      <xdr:rowOff>108788</xdr:rowOff>
    </xdr:to>
    <xdr:sp macro="" textlink="">
      <xdr:nvSpPr>
        <xdr:cNvPr id="138" name="楕円 137"/>
        <xdr:cNvSpPr/>
      </xdr:nvSpPr>
      <xdr:spPr>
        <a:xfrm>
          <a:off x="3746500" y="96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125315</xdr:rowOff>
    </xdr:from>
    <xdr:ext cx="534377" cy="259045"/>
    <xdr:sp macro="" textlink="">
      <xdr:nvSpPr>
        <xdr:cNvPr id="139" name="テキスト ボックス 138"/>
        <xdr:cNvSpPr txBox="1"/>
      </xdr:nvSpPr>
      <xdr:spPr>
        <a:xfrm>
          <a:off x="3530111" y="93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40615</xdr:rowOff>
    </xdr:from>
    <xdr:to>
      <xdr:col>15</xdr:col>
      <xdr:colOff>101600</xdr:colOff>
      <xdr:row>56</xdr:row>
      <xdr:rowOff>142215</xdr:rowOff>
    </xdr:to>
    <xdr:sp macro="" textlink="">
      <xdr:nvSpPr>
        <xdr:cNvPr id="140" name="楕円 139"/>
        <xdr:cNvSpPr/>
      </xdr:nvSpPr>
      <xdr:spPr>
        <a:xfrm>
          <a:off x="2857500" y="96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133342</xdr:rowOff>
    </xdr:from>
    <xdr:ext cx="534377" cy="259045"/>
    <xdr:sp macro="" textlink="">
      <xdr:nvSpPr>
        <xdr:cNvPr id="141" name="テキスト ボックス 140"/>
        <xdr:cNvSpPr txBox="1"/>
      </xdr:nvSpPr>
      <xdr:spPr>
        <a:xfrm>
          <a:off x="2641111" y="97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45669</xdr:rowOff>
    </xdr:from>
    <xdr:to>
      <xdr:col>10</xdr:col>
      <xdr:colOff>165100</xdr:colOff>
      <xdr:row>56</xdr:row>
      <xdr:rowOff>147269</xdr:rowOff>
    </xdr:to>
    <xdr:sp macro="" textlink="">
      <xdr:nvSpPr>
        <xdr:cNvPr id="142" name="楕円 141"/>
        <xdr:cNvSpPr/>
      </xdr:nvSpPr>
      <xdr:spPr>
        <a:xfrm>
          <a:off x="1968500" y="96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138396</xdr:rowOff>
    </xdr:from>
    <xdr:ext cx="534377" cy="259045"/>
    <xdr:sp macro="" textlink="">
      <xdr:nvSpPr>
        <xdr:cNvPr id="143" name="テキスト ボックス 142"/>
        <xdr:cNvSpPr txBox="1"/>
      </xdr:nvSpPr>
      <xdr:spPr>
        <a:xfrm>
          <a:off x="1752111" y="97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38367</xdr:rowOff>
    </xdr:from>
    <xdr:to>
      <xdr:col>6</xdr:col>
      <xdr:colOff>38100</xdr:colOff>
      <xdr:row>56</xdr:row>
      <xdr:rowOff>139967</xdr:rowOff>
    </xdr:to>
    <xdr:sp macro="" textlink="">
      <xdr:nvSpPr>
        <xdr:cNvPr id="144" name="楕円 143"/>
        <xdr:cNvSpPr/>
      </xdr:nvSpPr>
      <xdr:spPr>
        <a:xfrm>
          <a:off x="1079500" y="96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131094</xdr:rowOff>
    </xdr:from>
    <xdr:ext cx="534377" cy="259045"/>
    <xdr:sp macro="" textlink="">
      <xdr:nvSpPr>
        <xdr:cNvPr id="145" name="テキスト ボックス 144"/>
        <xdr:cNvSpPr txBox="1"/>
      </xdr:nvSpPr>
      <xdr:spPr>
        <a:xfrm>
          <a:off x="863111" y="97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46965</xdr:rowOff>
    </xdr:from>
    <xdr:to>
      <xdr:col>24</xdr:col>
      <xdr:colOff>63500</xdr:colOff>
      <xdr:row>77</xdr:row>
      <xdr:rowOff>48031</xdr:rowOff>
    </xdr:to>
    <xdr:cxnSp macro="">
      <xdr:nvCxnSpPr>
        <xdr:cNvPr id="174" name="直線コネクタ 173"/>
        <xdr:cNvCxnSpPr/>
      </xdr:nvCxnSpPr>
      <xdr:spPr>
        <a:xfrm flipV="1">
          <a:off x="3797300" y="13248615"/>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35840</xdr:rowOff>
    </xdr:from>
    <xdr:to>
      <xdr:col>19</xdr:col>
      <xdr:colOff>177800</xdr:colOff>
      <xdr:row>77</xdr:row>
      <xdr:rowOff>48031</xdr:rowOff>
    </xdr:to>
    <xdr:cxnSp macro="">
      <xdr:nvCxnSpPr>
        <xdr:cNvPr id="177" name="直線コネクタ 176"/>
        <xdr:cNvCxnSpPr/>
      </xdr:nvCxnSpPr>
      <xdr:spPr>
        <a:xfrm>
          <a:off x="2908300" y="13237490"/>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34086</xdr:rowOff>
    </xdr:from>
    <xdr:to>
      <xdr:col>15</xdr:col>
      <xdr:colOff>50800</xdr:colOff>
      <xdr:row>77</xdr:row>
      <xdr:rowOff>35840</xdr:rowOff>
    </xdr:to>
    <xdr:cxnSp macro="">
      <xdr:nvCxnSpPr>
        <xdr:cNvPr id="180" name="直線コネクタ 179"/>
        <xdr:cNvCxnSpPr/>
      </xdr:nvCxnSpPr>
      <xdr:spPr>
        <a:xfrm>
          <a:off x="2019300" y="13235736"/>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98247</xdr:rowOff>
    </xdr:from>
    <xdr:to>
      <xdr:col>10</xdr:col>
      <xdr:colOff>114300</xdr:colOff>
      <xdr:row>77</xdr:row>
      <xdr:rowOff>34086</xdr:rowOff>
    </xdr:to>
    <xdr:cxnSp macro="">
      <xdr:nvCxnSpPr>
        <xdr:cNvPr id="183" name="直線コネクタ 182"/>
        <xdr:cNvCxnSpPr/>
      </xdr:nvCxnSpPr>
      <xdr:spPr>
        <a:xfrm>
          <a:off x="1130300" y="13128447"/>
          <a:ext cx="889000" cy="1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83719</xdr:rowOff>
    </xdr:from>
    <xdr:to>
      <xdr:col>10</xdr:col>
      <xdr:colOff>165100</xdr:colOff>
      <xdr:row>77</xdr:row>
      <xdr:rowOff>13869</xdr:rowOff>
    </xdr:to>
    <xdr:sp macro="" textlink="">
      <xdr:nvSpPr>
        <xdr:cNvPr id="184" name="フローチャート: 判断 183"/>
        <xdr:cNvSpPr/>
      </xdr:nvSpPr>
      <xdr:spPr>
        <a:xfrm>
          <a:off x="1968500" y="131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30395</xdr:rowOff>
    </xdr:from>
    <xdr:ext cx="469744" cy="259045"/>
    <xdr:sp macro="" textlink="">
      <xdr:nvSpPr>
        <xdr:cNvPr id="185" name="テキスト ボックス 184"/>
        <xdr:cNvSpPr txBox="1"/>
      </xdr:nvSpPr>
      <xdr:spPr>
        <a:xfrm>
          <a:off x="1784428" y="128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29303</xdr:rowOff>
    </xdr:from>
    <xdr:ext cx="469744" cy="259045"/>
    <xdr:sp macro="" textlink="">
      <xdr:nvSpPr>
        <xdr:cNvPr id="187" name="テキスト ボックス 186"/>
        <xdr:cNvSpPr txBox="1"/>
      </xdr:nvSpPr>
      <xdr:spPr>
        <a:xfrm>
          <a:off x="895428" y="132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167615</xdr:rowOff>
    </xdr:from>
    <xdr:to>
      <xdr:col>24</xdr:col>
      <xdr:colOff>114300</xdr:colOff>
      <xdr:row>77</xdr:row>
      <xdr:rowOff>97765</xdr:rowOff>
    </xdr:to>
    <xdr:sp macro="" textlink="">
      <xdr:nvSpPr>
        <xdr:cNvPr id="193" name="楕円 192"/>
        <xdr:cNvSpPr/>
      </xdr:nvSpPr>
      <xdr:spPr>
        <a:xfrm>
          <a:off x="4584700" y="131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19042</xdr:rowOff>
    </xdr:from>
    <xdr:ext cx="469744" cy="259045"/>
    <xdr:sp macro="" textlink="">
      <xdr:nvSpPr>
        <xdr:cNvPr id="194" name="維持補修費該当値テキスト"/>
        <xdr:cNvSpPr txBox="1"/>
      </xdr:nvSpPr>
      <xdr:spPr>
        <a:xfrm>
          <a:off x="4686300" y="1304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168681</xdr:rowOff>
    </xdr:from>
    <xdr:to>
      <xdr:col>20</xdr:col>
      <xdr:colOff>38100</xdr:colOff>
      <xdr:row>77</xdr:row>
      <xdr:rowOff>98831</xdr:rowOff>
    </xdr:to>
    <xdr:sp macro="" textlink="">
      <xdr:nvSpPr>
        <xdr:cNvPr id="195" name="楕円 194"/>
        <xdr:cNvSpPr/>
      </xdr:nvSpPr>
      <xdr:spPr>
        <a:xfrm>
          <a:off x="37465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89958</xdr:rowOff>
    </xdr:from>
    <xdr:ext cx="469744" cy="259045"/>
    <xdr:sp macro="" textlink="">
      <xdr:nvSpPr>
        <xdr:cNvPr id="196" name="テキスト ボックス 195"/>
        <xdr:cNvSpPr txBox="1"/>
      </xdr:nvSpPr>
      <xdr:spPr>
        <a:xfrm>
          <a:off x="3562428" y="132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156490</xdr:rowOff>
    </xdr:from>
    <xdr:to>
      <xdr:col>15</xdr:col>
      <xdr:colOff>101600</xdr:colOff>
      <xdr:row>77</xdr:row>
      <xdr:rowOff>86640</xdr:rowOff>
    </xdr:to>
    <xdr:sp macro="" textlink="">
      <xdr:nvSpPr>
        <xdr:cNvPr id="197" name="楕円 196"/>
        <xdr:cNvSpPr/>
      </xdr:nvSpPr>
      <xdr:spPr>
        <a:xfrm>
          <a:off x="2857500" y="131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103167</xdr:rowOff>
    </xdr:from>
    <xdr:ext cx="469744" cy="259045"/>
    <xdr:sp macro="" textlink="">
      <xdr:nvSpPr>
        <xdr:cNvPr id="198" name="テキスト ボックス 197"/>
        <xdr:cNvSpPr txBox="1"/>
      </xdr:nvSpPr>
      <xdr:spPr>
        <a:xfrm>
          <a:off x="2673428" y="1296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154736</xdr:rowOff>
    </xdr:from>
    <xdr:to>
      <xdr:col>10</xdr:col>
      <xdr:colOff>165100</xdr:colOff>
      <xdr:row>77</xdr:row>
      <xdr:rowOff>84886</xdr:rowOff>
    </xdr:to>
    <xdr:sp macro="" textlink="">
      <xdr:nvSpPr>
        <xdr:cNvPr id="199" name="楕円 198"/>
        <xdr:cNvSpPr/>
      </xdr:nvSpPr>
      <xdr:spPr>
        <a:xfrm>
          <a:off x="1968500" y="131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76013</xdr:rowOff>
    </xdr:from>
    <xdr:ext cx="469744" cy="259045"/>
    <xdr:sp macro="" textlink="">
      <xdr:nvSpPr>
        <xdr:cNvPr id="200" name="テキスト ボックス 199"/>
        <xdr:cNvSpPr txBox="1"/>
      </xdr:nvSpPr>
      <xdr:spPr>
        <a:xfrm>
          <a:off x="1784428" y="132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47447</xdr:rowOff>
    </xdr:from>
    <xdr:to>
      <xdr:col>6</xdr:col>
      <xdr:colOff>38100</xdr:colOff>
      <xdr:row>76</xdr:row>
      <xdr:rowOff>149047</xdr:rowOff>
    </xdr:to>
    <xdr:sp macro="" textlink="">
      <xdr:nvSpPr>
        <xdr:cNvPr id="201" name="楕円 200"/>
        <xdr:cNvSpPr/>
      </xdr:nvSpPr>
      <xdr:spPr>
        <a:xfrm>
          <a:off x="1079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165574</xdr:rowOff>
    </xdr:from>
    <xdr:ext cx="469744" cy="259045"/>
    <xdr:sp macro="" textlink="">
      <xdr:nvSpPr>
        <xdr:cNvPr id="202" name="テキスト ボックス 201"/>
        <xdr:cNvSpPr txBox="1"/>
      </xdr:nvSpPr>
      <xdr:spPr>
        <a:xfrm>
          <a:off x="895428" y="1285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45923</xdr:rowOff>
    </xdr:from>
    <xdr:to>
      <xdr:col>24</xdr:col>
      <xdr:colOff>63500</xdr:colOff>
      <xdr:row>95</xdr:row>
      <xdr:rowOff>86716</xdr:rowOff>
    </xdr:to>
    <xdr:cxnSp macro="">
      <xdr:nvCxnSpPr>
        <xdr:cNvPr id="232" name="直線コネクタ 231"/>
        <xdr:cNvCxnSpPr/>
      </xdr:nvCxnSpPr>
      <xdr:spPr>
        <a:xfrm>
          <a:off x="3797300" y="16333673"/>
          <a:ext cx="8382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45923</xdr:rowOff>
    </xdr:from>
    <xdr:to>
      <xdr:col>19</xdr:col>
      <xdr:colOff>177800</xdr:colOff>
      <xdr:row>95</xdr:row>
      <xdr:rowOff>51460</xdr:rowOff>
    </xdr:to>
    <xdr:cxnSp macro="">
      <xdr:nvCxnSpPr>
        <xdr:cNvPr id="235" name="直線コネクタ 234"/>
        <xdr:cNvCxnSpPr/>
      </xdr:nvCxnSpPr>
      <xdr:spPr>
        <a:xfrm flipV="1">
          <a:off x="2908300" y="16333673"/>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51460</xdr:rowOff>
    </xdr:from>
    <xdr:to>
      <xdr:col>15</xdr:col>
      <xdr:colOff>50800</xdr:colOff>
      <xdr:row>95</xdr:row>
      <xdr:rowOff>99758</xdr:rowOff>
    </xdr:to>
    <xdr:cxnSp macro="">
      <xdr:nvCxnSpPr>
        <xdr:cNvPr id="238" name="直線コネクタ 237"/>
        <xdr:cNvCxnSpPr/>
      </xdr:nvCxnSpPr>
      <xdr:spPr>
        <a:xfrm flipV="1">
          <a:off x="2019300" y="16339210"/>
          <a:ext cx="8890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99758</xdr:rowOff>
    </xdr:from>
    <xdr:to>
      <xdr:col>10</xdr:col>
      <xdr:colOff>114300</xdr:colOff>
      <xdr:row>95</xdr:row>
      <xdr:rowOff>117766</xdr:rowOff>
    </xdr:to>
    <xdr:cxnSp macro="">
      <xdr:nvCxnSpPr>
        <xdr:cNvPr id="241" name="直線コネクタ 240"/>
        <xdr:cNvCxnSpPr/>
      </xdr:nvCxnSpPr>
      <xdr:spPr>
        <a:xfrm flipV="1">
          <a:off x="1130300" y="16387508"/>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148565</xdr:rowOff>
    </xdr:from>
    <xdr:to>
      <xdr:col>10</xdr:col>
      <xdr:colOff>165100</xdr:colOff>
      <xdr:row>96</xdr:row>
      <xdr:rowOff>78715</xdr:rowOff>
    </xdr:to>
    <xdr:sp macro="" textlink="">
      <xdr:nvSpPr>
        <xdr:cNvPr id="242" name="フローチャート: 判断 241"/>
        <xdr:cNvSpPr/>
      </xdr:nvSpPr>
      <xdr:spPr>
        <a:xfrm>
          <a:off x="1968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69842</xdr:rowOff>
    </xdr:from>
    <xdr:ext cx="534377" cy="259045"/>
    <xdr:sp macro="" textlink="">
      <xdr:nvSpPr>
        <xdr:cNvPr id="243" name="テキスト ボックス 242"/>
        <xdr:cNvSpPr txBox="1"/>
      </xdr:nvSpPr>
      <xdr:spPr>
        <a:xfrm>
          <a:off x="1752111" y="165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105236</xdr:rowOff>
    </xdr:from>
    <xdr:ext cx="534377" cy="259045"/>
    <xdr:sp macro="" textlink="">
      <xdr:nvSpPr>
        <xdr:cNvPr id="245" name="テキスト ボックス 244"/>
        <xdr:cNvSpPr txBox="1"/>
      </xdr:nvSpPr>
      <xdr:spPr>
        <a:xfrm>
          <a:off x="863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35916</xdr:rowOff>
    </xdr:from>
    <xdr:to>
      <xdr:col>24</xdr:col>
      <xdr:colOff>114300</xdr:colOff>
      <xdr:row>95</xdr:row>
      <xdr:rowOff>137516</xdr:rowOff>
    </xdr:to>
    <xdr:sp macro="" textlink="">
      <xdr:nvSpPr>
        <xdr:cNvPr id="251" name="楕円 250"/>
        <xdr:cNvSpPr/>
      </xdr:nvSpPr>
      <xdr:spPr>
        <a:xfrm>
          <a:off x="4584700" y="163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58793</xdr:rowOff>
    </xdr:from>
    <xdr:ext cx="534377" cy="259045"/>
    <xdr:sp macro="" textlink="">
      <xdr:nvSpPr>
        <xdr:cNvPr id="252" name="扶助費該当値テキスト"/>
        <xdr:cNvSpPr txBox="1"/>
      </xdr:nvSpPr>
      <xdr:spPr>
        <a:xfrm>
          <a:off x="4686300" y="161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166573</xdr:rowOff>
    </xdr:from>
    <xdr:to>
      <xdr:col>20</xdr:col>
      <xdr:colOff>38100</xdr:colOff>
      <xdr:row>95</xdr:row>
      <xdr:rowOff>96723</xdr:rowOff>
    </xdr:to>
    <xdr:sp macro="" textlink="">
      <xdr:nvSpPr>
        <xdr:cNvPr id="253" name="楕円 252"/>
        <xdr:cNvSpPr/>
      </xdr:nvSpPr>
      <xdr:spPr>
        <a:xfrm>
          <a:off x="3746500" y="162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113250</xdr:rowOff>
    </xdr:from>
    <xdr:ext cx="534377" cy="259045"/>
    <xdr:sp macro="" textlink="">
      <xdr:nvSpPr>
        <xdr:cNvPr id="254" name="テキスト ボックス 253"/>
        <xdr:cNvSpPr txBox="1"/>
      </xdr:nvSpPr>
      <xdr:spPr>
        <a:xfrm>
          <a:off x="3530111" y="160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660</xdr:rowOff>
    </xdr:from>
    <xdr:to>
      <xdr:col>15</xdr:col>
      <xdr:colOff>101600</xdr:colOff>
      <xdr:row>95</xdr:row>
      <xdr:rowOff>102260</xdr:rowOff>
    </xdr:to>
    <xdr:sp macro="" textlink="">
      <xdr:nvSpPr>
        <xdr:cNvPr id="255" name="楕円 254"/>
        <xdr:cNvSpPr/>
      </xdr:nvSpPr>
      <xdr:spPr>
        <a:xfrm>
          <a:off x="2857500" y="162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118787</xdr:rowOff>
    </xdr:from>
    <xdr:ext cx="534377" cy="259045"/>
    <xdr:sp macro="" textlink="">
      <xdr:nvSpPr>
        <xdr:cNvPr id="256" name="テキスト ボックス 255"/>
        <xdr:cNvSpPr txBox="1"/>
      </xdr:nvSpPr>
      <xdr:spPr>
        <a:xfrm>
          <a:off x="2641111" y="160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48958</xdr:rowOff>
    </xdr:from>
    <xdr:to>
      <xdr:col>10</xdr:col>
      <xdr:colOff>165100</xdr:colOff>
      <xdr:row>95</xdr:row>
      <xdr:rowOff>150558</xdr:rowOff>
    </xdr:to>
    <xdr:sp macro="" textlink="">
      <xdr:nvSpPr>
        <xdr:cNvPr id="257" name="楕円 256"/>
        <xdr:cNvSpPr/>
      </xdr:nvSpPr>
      <xdr:spPr>
        <a:xfrm>
          <a:off x="1968500" y="163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167085</xdr:rowOff>
    </xdr:from>
    <xdr:ext cx="534377" cy="259045"/>
    <xdr:sp macro="" textlink="">
      <xdr:nvSpPr>
        <xdr:cNvPr id="258" name="テキスト ボックス 257"/>
        <xdr:cNvSpPr txBox="1"/>
      </xdr:nvSpPr>
      <xdr:spPr>
        <a:xfrm>
          <a:off x="1752111" y="161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66966</xdr:rowOff>
    </xdr:from>
    <xdr:to>
      <xdr:col>6</xdr:col>
      <xdr:colOff>38100</xdr:colOff>
      <xdr:row>95</xdr:row>
      <xdr:rowOff>168566</xdr:rowOff>
    </xdr:to>
    <xdr:sp macro="" textlink="">
      <xdr:nvSpPr>
        <xdr:cNvPr id="259" name="楕円 258"/>
        <xdr:cNvSpPr/>
      </xdr:nvSpPr>
      <xdr:spPr>
        <a:xfrm>
          <a:off x="1079500" y="1635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13643</xdr:rowOff>
    </xdr:from>
    <xdr:ext cx="534377" cy="259045"/>
    <xdr:sp macro="" textlink="">
      <xdr:nvSpPr>
        <xdr:cNvPr id="260" name="テキスト ボックス 259"/>
        <xdr:cNvSpPr txBox="1"/>
      </xdr:nvSpPr>
      <xdr:spPr>
        <a:xfrm>
          <a:off x="863111" y="161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136696</xdr:rowOff>
    </xdr:from>
    <xdr:to>
      <xdr:col>55</xdr:col>
      <xdr:colOff>0</xdr:colOff>
      <xdr:row>36</xdr:row>
      <xdr:rowOff>141637</xdr:rowOff>
    </xdr:to>
    <xdr:cxnSp macro="">
      <xdr:nvCxnSpPr>
        <xdr:cNvPr id="291" name="直線コネクタ 290"/>
        <xdr:cNvCxnSpPr/>
      </xdr:nvCxnSpPr>
      <xdr:spPr>
        <a:xfrm flipV="1">
          <a:off x="9639300" y="6308896"/>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141637</xdr:rowOff>
    </xdr:from>
    <xdr:to>
      <xdr:col>50</xdr:col>
      <xdr:colOff>114300</xdr:colOff>
      <xdr:row>37</xdr:row>
      <xdr:rowOff>77815</xdr:rowOff>
    </xdr:to>
    <xdr:cxnSp macro="">
      <xdr:nvCxnSpPr>
        <xdr:cNvPr id="294" name="直線コネクタ 293"/>
        <xdr:cNvCxnSpPr/>
      </xdr:nvCxnSpPr>
      <xdr:spPr>
        <a:xfrm flipV="1">
          <a:off x="8750300" y="6313837"/>
          <a:ext cx="889000" cy="10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86284</xdr:rowOff>
    </xdr:from>
    <xdr:to>
      <xdr:col>45</xdr:col>
      <xdr:colOff>177800</xdr:colOff>
      <xdr:row>37</xdr:row>
      <xdr:rowOff>77815</xdr:rowOff>
    </xdr:to>
    <xdr:cxnSp macro="">
      <xdr:nvCxnSpPr>
        <xdr:cNvPr id="297" name="直線コネクタ 296"/>
        <xdr:cNvCxnSpPr/>
      </xdr:nvCxnSpPr>
      <xdr:spPr>
        <a:xfrm>
          <a:off x="7861300" y="6258484"/>
          <a:ext cx="889000" cy="1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78261</xdr:rowOff>
    </xdr:from>
    <xdr:to>
      <xdr:col>41</xdr:col>
      <xdr:colOff>50800</xdr:colOff>
      <xdr:row>36</xdr:row>
      <xdr:rowOff>86284</xdr:rowOff>
    </xdr:to>
    <xdr:cxnSp macro="">
      <xdr:nvCxnSpPr>
        <xdr:cNvPr id="300" name="直線コネクタ 299"/>
        <xdr:cNvCxnSpPr/>
      </xdr:nvCxnSpPr>
      <xdr:spPr>
        <a:xfrm>
          <a:off x="6972300" y="6250461"/>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119108</xdr:rowOff>
    </xdr:from>
    <xdr:to>
      <xdr:col>41</xdr:col>
      <xdr:colOff>101600</xdr:colOff>
      <xdr:row>36</xdr:row>
      <xdr:rowOff>49258</xdr:rowOff>
    </xdr:to>
    <xdr:sp macro="" textlink="">
      <xdr:nvSpPr>
        <xdr:cNvPr id="301" name="フローチャート: 判断 300"/>
        <xdr:cNvSpPr/>
      </xdr:nvSpPr>
      <xdr:spPr>
        <a:xfrm>
          <a:off x="7810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65785</xdr:rowOff>
    </xdr:from>
    <xdr:ext cx="534377" cy="259045"/>
    <xdr:sp macro="" textlink="">
      <xdr:nvSpPr>
        <xdr:cNvPr id="302" name="テキスト ボックス 301"/>
        <xdr:cNvSpPr txBox="1"/>
      </xdr:nvSpPr>
      <xdr:spPr>
        <a:xfrm>
          <a:off x="7594111" y="58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04" name="テキスト ボックス 303"/>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85896</xdr:rowOff>
    </xdr:from>
    <xdr:to>
      <xdr:col>55</xdr:col>
      <xdr:colOff>50800</xdr:colOff>
      <xdr:row>37</xdr:row>
      <xdr:rowOff>16046</xdr:rowOff>
    </xdr:to>
    <xdr:sp macro="" textlink="">
      <xdr:nvSpPr>
        <xdr:cNvPr id="310" name="楕円 309"/>
        <xdr:cNvSpPr/>
      </xdr:nvSpPr>
      <xdr:spPr>
        <a:xfrm>
          <a:off x="10426700" y="62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64323</xdr:rowOff>
    </xdr:from>
    <xdr:ext cx="534377" cy="259045"/>
    <xdr:sp macro="" textlink="">
      <xdr:nvSpPr>
        <xdr:cNvPr id="311" name="補助費等該当値テキスト"/>
        <xdr:cNvSpPr txBox="1"/>
      </xdr:nvSpPr>
      <xdr:spPr>
        <a:xfrm>
          <a:off x="10528300" y="62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90837</xdr:rowOff>
    </xdr:from>
    <xdr:to>
      <xdr:col>50</xdr:col>
      <xdr:colOff>165100</xdr:colOff>
      <xdr:row>37</xdr:row>
      <xdr:rowOff>20987</xdr:rowOff>
    </xdr:to>
    <xdr:sp macro="" textlink="">
      <xdr:nvSpPr>
        <xdr:cNvPr id="312" name="楕円 311"/>
        <xdr:cNvSpPr/>
      </xdr:nvSpPr>
      <xdr:spPr>
        <a:xfrm>
          <a:off x="9588500" y="62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12114</xdr:rowOff>
    </xdr:from>
    <xdr:ext cx="534377" cy="259045"/>
    <xdr:sp macro="" textlink="">
      <xdr:nvSpPr>
        <xdr:cNvPr id="313" name="テキスト ボックス 312"/>
        <xdr:cNvSpPr txBox="1"/>
      </xdr:nvSpPr>
      <xdr:spPr>
        <a:xfrm>
          <a:off x="9372111" y="63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27015</xdr:rowOff>
    </xdr:from>
    <xdr:to>
      <xdr:col>46</xdr:col>
      <xdr:colOff>38100</xdr:colOff>
      <xdr:row>37</xdr:row>
      <xdr:rowOff>128615</xdr:rowOff>
    </xdr:to>
    <xdr:sp macro="" textlink="">
      <xdr:nvSpPr>
        <xdr:cNvPr id="314" name="楕円 313"/>
        <xdr:cNvSpPr/>
      </xdr:nvSpPr>
      <xdr:spPr>
        <a:xfrm>
          <a:off x="8699500" y="63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119742</xdr:rowOff>
    </xdr:from>
    <xdr:ext cx="534377" cy="259045"/>
    <xdr:sp macro="" textlink="">
      <xdr:nvSpPr>
        <xdr:cNvPr id="315" name="テキスト ボックス 314"/>
        <xdr:cNvSpPr txBox="1"/>
      </xdr:nvSpPr>
      <xdr:spPr>
        <a:xfrm>
          <a:off x="8483111" y="64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35484</xdr:rowOff>
    </xdr:from>
    <xdr:to>
      <xdr:col>41</xdr:col>
      <xdr:colOff>101600</xdr:colOff>
      <xdr:row>36</xdr:row>
      <xdr:rowOff>137084</xdr:rowOff>
    </xdr:to>
    <xdr:sp macro="" textlink="">
      <xdr:nvSpPr>
        <xdr:cNvPr id="316" name="楕円 315"/>
        <xdr:cNvSpPr/>
      </xdr:nvSpPr>
      <xdr:spPr>
        <a:xfrm>
          <a:off x="7810500" y="62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128211</xdr:rowOff>
    </xdr:from>
    <xdr:ext cx="534377" cy="259045"/>
    <xdr:sp macro="" textlink="">
      <xdr:nvSpPr>
        <xdr:cNvPr id="317" name="テキスト ボックス 316"/>
        <xdr:cNvSpPr txBox="1"/>
      </xdr:nvSpPr>
      <xdr:spPr>
        <a:xfrm>
          <a:off x="7594111" y="63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27461</xdr:rowOff>
    </xdr:from>
    <xdr:to>
      <xdr:col>36</xdr:col>
      <xdr:colOff>165100</xdr:colOff>
      <xdr:row>36</xdr:row>
      <xdr:rowOff>129061</xdr:rowOff>
    </xdr:to>
    <xdr:sp macro="" textlink="">
      <xdr:nvSpPr>
        <xdr:cNvPr id="318" name="楕円 317"/>
        <xdr:cNvSpPr/>
      </xdr:nvSpPr>
      <xdr:spPr>
        <a:xfrm>
          <a:off x="6921500" y="61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145588</xdr:rowOff>
    </xdr:from>
    <xdr:ext cx="534377" cy="259045"/>
    <xdr:sp macro="" textlink="">
      <xdr:nvSpPr>
        <xdr:cNvPr id="319" name="テキスト ボックス 318"/>
        <xdr:cNvSpPr txBox="1"/>
      </xdr:nvSpPr>
      <xdr:spPr>
        <a:xfrm>
          <a:off x="6705111" y="59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127460</xdr:rowOff>
    </xdr:from>
    <xdr:to>
      <xdr:col>55</xdr:col>
      <xdr:colOff>0</xdr:colOff>
      <xdr:row>58</xdr:row>
      <xdr:rowOff>69903</xdr:rowOff>
    </xdr:to>
    <xdr:cxnSp macro="">
      <xdr:nvCxnSpPr>
        <xdr:cNvPr id="346" name="直線コネクタ 345"/>
        <xdr:cNvCxnSpPr/>
      </xdr:nvCxnSpPr>
      <xdr:spPr>
        <a:xfrm flipV="1">
          <a:off x="9639300" y="9900110"/>
          <a:ext cx="838200" cy="1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159616</xdr:rowOff>
    </xdr:from>
    <xdr:to>
      <xdr:col>50</xdr:col>
      <xdr:colOff>114300</xdr:colOff>
      <xdr:row>58</xdr:row>
      <xdr:rowOff>69903</xdr:rowOff>
    </xdr:to>
    <xdr:cxnSp macro="">
      <xdr:nvCxnSpPr>
        <xdr:cNvPr id="349" name="直線コネクタ 348"/>
        <xdr:cNvCxnSpPr/>
      </xdr:nvCxnSpPr>
      <xdr:spPr>
        <a:xfrm>
          <a:off x="8750300" y="9932266"/>
          <a:ext cx="889000" cy="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159616</xdr:rowOff>
    </xdr:from>
    <xdr:to>
      <xdr:col>45</xdr:col>
      <xdr:colOff>177800</xdr:colOff>
      <xdr:row>58</xdr:row>
      <xdr:rowOff>42310</xdr:rowOff>
    </xdr:to>
    <xdr:cxnSp macro="">
      <xdr:nvCxnSpPr>
        <xdr:cNvPr id="352" name="直線コネクタ 351"/>
        <xdr:cNvCxnSpPr/>
      </xdr:nvCxnSpPr>
      <xdr:spPr>
        <a:xfrm flipV="1">
          <a:off x="7861300" y="9932266"/>
          <a:ext cx="889000" cy="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168197</xdr:rowOff>
    </xdr:from>
    <xdr:to>
      <xdr:col>41</xdr:col>
      <xdr:colOff>50800</xdr:colOff>
      <xdr:row>58</xdr:row>
      <xdr:rowOff>42310</xdr:rowOff>
    </xdr:to>
    <xdr:cxnSp macro="">
      <xdr:nvCxnSpPr>
        <xdr:cNvPr id="355" name="直線コネクタ 354"/>
        <xdr:cNvCxnSpPr/>
      </xdr:nvCxnSpPr>
      <xdr:spPr>
        <a:xfrm>
          <a:off x="6972300" y="9940847"/>
          <a:ext cx="889000" cy="4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83169</xdr:rowOff>
    </xdr:from>
    <xdr:to>
      <xdr:col>41</xdr:col>
      <xdr:colOff>101600</xdr:colOff>
      <xdr:row>58</xdr:row>
      <xdr:rowOff>13319</xdr:rowOff>
    </xdr:to>
    <xdr:sp macro="" textlink="">
      <xdr:nvSpPr>
        <xdr:cNvPr id="356" name="フローチャート: 判断 355"/>
        <xdr:cNvSpPr/>
      </xdr:nvSpPr>
      <xdr:spPr>
        <a:xfrm>
          <a:off x="7810500" y="985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29846</xdr:rowOff>
    </xdr:from>
    <xdr:ext cx="534377" cy="259045"/>
    <xdr:sp macro="" textlink="">
      <xdr:nvSpPr>
        <xdr:cNvPr id="357" name="テキスト ボックス 356"/>
        <xdr:cNvSpPr txBox="1"/>
      </xdr:nvSpPr>
      <xdr:spPr>
        <a:xfrm>
          <a:off x="7594111" y="96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76660</xdr:rowOff>
    </xdr:from>
    <xdr:to>
      <xdr:col>55</xdr:col>
      <xdr:colOff>50800</xdr:colOff>
      <xdr:row>58</xdr:row>
      <xdr:rowOff>6810</xdr:rowOff>
    </xdr:to>
    <xdr:sp macro="" textlink="">
      <xdr:nvSpPr>
        <xdr:cNvPr id="365" name="楕円 364"/>
        <xdr:cNvSpPr/>
      </xdr:nvSpPr>
      <xdr:spPr>
        <a:xfrm>
          <a:off x="10426700" y="98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99537</xdr:rowOff>
    </xdr:from>
    <xdr:ext cx="534377" cy="259045"/>
    <xdr:sp macro="" textlink="">
      <xdr:nvSpPr>
        <xdr:cNvPr id="366" name="普通建設事業費該当値テキスト"/>
        <xdr:cNvSpPr txBox="1"/>
      </xdr:nvSpPr>
      <xdr:spPr>
        <a:xfrm>
          <a:off x="10528300"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19103</xdr:rowOff>
    </xdr:from>
    <xdr:to>
      <xdr:col>50</xdr:col>
      <xdr:colOff>165100</xdr:colOff>
      <xdr:row>58</xdr:row>
      <xdr:rowOff>120703</xdr:rowOff>
    </xdr:to>
    <xdr:sp macro="" textlink="">
      <xdr:nvSpPr>
        <xdr:cNvPr id="367" name="楕円 366"/>
        <xdr:cNvSpPr/>
      </xdr:nvSpPr>
      <xdr:spPr>
        <a:xfrm>
          <a:off x="9588500" y="99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111830</xdr:rowOff>
    </xdr:from>
    <xdr:ext cx="534377" cy="259045"/>
    <xdr:sp macro="" textlink="">
      <xdr:nvSpPr>
        <xdr:cNvPr id="368" name="テキスト ボックス 367"/>
        <xdr:cNvSpPr txBox="1"/>
      </xdr:nvSpPr>
      <xdr:spPr>
        <a:xfrm>
          <a:off x="9372111" y="100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108816</xdr:rowOff>
    </xdr:from>
    <xdr:to>
      <xdr:col>46</xdr:col>
      <xdr:colOff>38100</xdr:colOff>
      <xdr:row>58</xdr:row>
      <xdr:rowOff>38966</xdr:rowOff>
    </xdr:to>
    <xdr:sp macro="" textlink="">
      <xdr:nvSpPr>
        <xdr:cNvPr id="369" name="楕円 368"/>
        <xdr:cNvSpPr/>
      </xdr:nvSpPr>
      <xdr:spPr>
        <a:xfrm>
          <a:off x="8699500" y="98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55493</xdr:rowOff>
    </xdr:from>
    <xdr:ext cx="534377" cy="259045"/>
    <xdr:sp macro="" textlink="">
      <xdr:nvSpPr>
        <xdr:cNvPr id="370" name="テキスト ボックス 369"/>
        <xdr:cNvSpPr txBox="1"/>
      </xdr:nvSpPr>
      <xdr:spPr>
        <a:xfrm>
          <a:off x="8483111" y="965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162960</xdr:rowOff>
    </xdr:from>
    <xdr:to>
      <xdr:col>41</xdr:col>
      <xdr:colOff>101600</xdr:colOff>
      <xdr:row>58</xdr:row>
      <xdr:rowOff>93110</xdr:rowOff>
    </xdr:to>
    <xdr:sp macro="" textlink="">
      <xdr:nvSpPr>
        <xdr:cNvPr id="371" name="楕円 370"/>
        <xdr:cNvSpPr/>
      </xdr:nvSpPr>
      <xdr:spPr>
        <a:xfrm>
          <a:off x="7810500" y="99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84237</xdr:rowOff>
    </xdr:from>
    <xdr:ext cx="534377" cy="259045"/>
    <xdr:sp macro="" textlink="">
      <xdr:nvSpPr>
        <xdr:cNvPr id="372" name="テキスト ボックス 371"/>
        <xdr:cNvSpPr txBox="1"/>
      </xdr:nvSpPr>
      <xdr:spPr>
        <a:xfrm>
          <a:off x="7594111" y="100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73" name="楕円 372"/>
        <xdr:cNvSpPr/>
      </xdr:nvSpPr>
      <xdr:spPr>
        <a:xfrm>
          <a:off x="6921500" y="98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38674</xdr:rowOff>
    </xdr:from>
    <xdr:ext cx="534377" cy="259045"/>
    <xdr:sp macro="" textlink="">
      <xdr:nvSpPr>
        <xdr:cNvPr id="374" name="テキスト ボックス 373"/>
        <xdr:cNvSpPr txBox="1"/>
      </xdr:nvSpPr>
      <xdr:spPr>
        <a:xfrm>
          <a:off x="6705111" y="99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35122</xdr:rowOff>
    </xdr:from>
    <xdr:to>
      <xdr:col>55</xdr:col>
      <xdr:colOff>0</xdr:colOff>
      <xdr:row>79</xdr:row>
      <xdr:rowOff>63038</xdr:rowOff>
    </xdr:to>
    <xdr:cxnSp macro="">
      <xdr:nvCxnSpPr>
        <xdr:cNvPr id="405" name="直線コネクタ 404"/>
        <xdr:cNvCxnSpPr/>
      </xdr:nvCxnSpPr>
      <xdr:spPr>
        <a:xfrm flipV="1">
          <a:off x="9639300" y="13579672"/>
          <a:ext cx="8382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63038</xdr:rowOff>
    </xdr:from>
    <xdr:to>
      <xdr:col>50</xdr:col>
      <xdr:colOff>114300</xdr:colOff>
      <xdr:row>79</xdr:row>
      <xdr:rowOff>65529</xdr:rowOff>
    </xdr:to>
    <xdr:cxnSp macro="">
      <xdr:nvCxnSpPr>
        <xdr:cNvPr id="408" name="直線コネクタ 407"/>
        <xdr:cNvCxnSpPr/>
      </xdr:nvCxnSpPr>
      <xdr:spPr>
        <a:xfrm flipV="1">
          <a:off x="8750300" y="13607588"/>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65529</xdr:rowOff>
    </xdr:from>
    <xdr:to>
      <xdr:col>45</xdr:col>
      <xdr:colOff>177800</xdr:colOff>
      <xdr:row>79</xdr:row>
      <xdr:rowOff>68711</xdr:rowOff>
    </xdr:to>
    <xdr:cxnSp macro="">
      <xdr:nvCxnSpPr>
        <xdr:cNvPr id="411" name="直線コネクタ 410"/>
        <xdr:cNvCxnSpPr/>
      </xdr:nvCxnSpPr>
      <xdr:spPr>
        <a:xfrm flipV="1">
          <a:off x="7861300" y="13610079"/>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52119</xdr:rowOff>
    </xdr:from>
    <xdr:to>
      <xdr:col>41</xdr:col>
      <xdr:colOff>50800</xdr:colOff>
      <xdr:row>79</xdr:row>
      <xdr:rowOff>68711</xdr:rowOff>
    </xdr:to>
    <xdr:cxnSp macro="">
      <xdr:nvCxnSpPr>
        <xdr:cNvPr id="414" name="直線コネクタ 413"/>
        <xdr:cNvCxnSpPr/>
      </xdr:nvCxnSpPr>
      <xdr:spPr>
        <a:xfrm>
          <a:off x="6972300" y="13596669"/>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101172</xdr:rowOff>
    </xdr:from>
    <xdr:to>
      <xdr:col>41</xdr:col>
      <xdr:colOff>101600</xdr:colOff>
      <xdr:row>79</xdr:row>
      <xdr:rowOff>31322</xdr:rowOff>
    </xdr:to>
    <xdr:sp macro="" textlink="">
      <xdr:nvSpPr>
        <xdr:cNvPr id="415" name="フローチャート: 判断 414"/>
        <xdr:cNvSpPr/>
      </xdr:nvSpPr>
      <xdr:spPr>
        <a:xfrm>
          <a:off x="7810500" y="134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47849</xdr:rowOff>
    </xdr:from>
    <xdr:ext cx="534377" cy="259045"/>
    <xdr:sp macro="" textlink="">
      <xdr:nvSpPr>
        <xdr:cNvPr id="416" name="テキスト ボックス 415"/>
        <xdr:cNvSpPr txBox="1"/>
      </xdr:nvSpPr>
      <xdr:spPr>
        <a:xfrm>
          <a:off x="7594111" y="132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155772</xdr:rowOff>
    </xdr:from>
    <xdr:to>
      <xdr:col>55</xdr:col>
      <xdr:colOff>50800</xdr:colOff>
      <xdr:row>79</xdr:row>
      <xdr:rowOff>85922</xdr:rowOff>
    </xdr:to>
    <xdr:sp macro="" textlink="">
      <xdr:nvSpPr>
        <xdr:cNvPr id="424" name="楕円 423"/>
        <xdr:cNvSpPr/>
      </xdr:nvSpPr>
      <xdr:spPr>
        <a:xfrm>
          <a:off x="10426700" y="135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115149</xdr:rowOff>
    </xdr:from>
    <xdr:ext cx="534377" cy="259045"/>
    <xdr:sp macro="" textlink="">
      <xdr:nvSpPr>
        <xdr:cNvPr id="425" name="普通建設事業費 （ うち新規整備　）該当値テキスト"/>
        <xdr:cNvSpPr txBox="1"/>
      </xdr:nvSpPr>
      <xdr:spPr>
        <a:xfrm>
          <a:off x="10528300" y="133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12238</xdr:rowOff>
    </xdr:from>
    <xdr:to>
      <xdr:col>50</xdr:col>
      <xdr:colOff>165100</xdr:colOff>
      <xdr:row>79</xdr:row>
      <xdr:rowOff>113838</xdr:rowOff>
    </xdr:to>
    <xdr:sp macro="" textlink="">
      <xdr:nvSpPr>
        <xdr:cNvPr id="426" name="楕円 425"/>
        <xdr:cNvSpPr/>
      </xdr:nvSpPr>
      <xdr:spPr>
        <a:xfrm>
          <a:off x="9588500" y="13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104965</xdr:rowOff>
    </xdr:from>
    <xdr:ext cx="534377" cy="259045"/>
    <xdr:sp macro="" textlink="">
      <xdr:nvSpPr>
        <xdr:cNvPr id="427" name="テキスト ボックス 426"/>
        <xdr:cNvSpPr txBox="1"/>
      </xdr:nvSpPr>
      <xdr:spPr>
        <a:xfrm>
          <a:off x="9372111" y="136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14729</xdr:rowOff>
    </xdr:from>
    <xdr:to>
      <xdr:col>46</xdr:col>
      <xdr:colOff>38100</xdr:colOff>
      <xdr:row>79</xdr:row>
      <xdr:rowOff>116329</xdr:rowOff>
    </xdr:to>
    <xdr:sp macro="" textlink="">
      <xdr:nvSpPr>
        <xdr:cNvPr id="428" name="楕円 427"/>
        <xdr:cNvSpPr/>
      </xdr:nvSpPr>
      <xdr:spPr>
        <a:xfrm>
          <a:off x="8699500" y="135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107456</xdr:rowOff>
    </xdr:from>
    <xdr:ext cx="534377" cy="259045"/>
    <xdr:sp macro="" textlink="">
      <xdr:nvSpPr>
        <xdr:cNvPr id="429" name="テキスト ボックス 428"/>
        <xdr:cNvSpPr txBox="1"/>
      </xdr:nvSpPr>
      <xdr:spPr>
        <a:xfrm>
          <a:off x="8483111" y="136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17911</xdr:rowOff>
    </xdr:from>
    <xdr:to>
      <xdr:col>41</xdr:col>
      <xdr:colOff>101600</xdr:colOff>
      <xdr:row>79</xdr:row>
      <xdr:rowOff>119511</xdr:rowOff>
    </xdr:to>
    <xdr:sp macro="" textlink="">
      <xdr:nvSpPr>
        <xdr:cNvPr id="430" name="楕円 429"/>
        <xdr:cNvSpPr/>
      </xdr:nvSpPr>
      <xdr:spPr>
        <a:xfrm>
          <a:off x="7810500" y="135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110638</xdr:rowOff>
    </xdr:from>
    <xdr:ext cx="469744" cy="259045"/>
    <xdr:sp macro="" textlink="">
      <xdr:nvSpPr>
        <xdr:cNvPr id="431" name="テキスト ボックス 430"/>
        <xdr:cNvSpPr txBox="1"/>
      </xdr:nvSpPr>
      <xdr:spPr>
        <a:xfrm>
          <a:off x="7626428" y="136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1319</xdr:rowOff>
    </xdr:from>
    <xdr:to>
      <xdr:col>36</xdr:col>
      <xdr:colOff>165100</xdr:colOff>
      <xdr:row>79</xdr:row>
      <xdr:rowOff>102919</xdr:rowOff>
    </xdr:to>
    <xdr:sp macro="" textlink="">
      <xdr:nvSpPr>
        <xdr:cNvPr id="432" name="楕円 431"/>
        <xdr:cNvSpPr/>
      </xdr:nvSpPr>
      <xdr:spPr>
        <a:xfrm>
          <a:off x="6921500" y="135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94046</xdr:rowOff>
    </xdr:from>
    <xdr:ext cx="534377" cy="259045"/>
    <xdr:sp macro="" textlink="">
      <xdr:nvSpPr>
        <xdr:cNvPr id="433" name="テキスト ボックス 432"/>
        <xdr:cNvSpPr txBox="1"/>
      </xdr:nvSpPr>
      <xdr:spPr>
        <a:xfrm>
          <a:off x="6705111" y="1363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171377</xdr:rowOff>
    </xdr:from>
    <xdr:to>
      <xdr:col>55</xdr:col>
      <xdr:colOff>0</xdr:colOff>
      <xdr:row>98</xdr:row>
      <xdr:rowOff>74288</xdr:rowOff>
    </xdr:to>
    <xdr:cxnSp macro="">
      <xdr:nvCxnSpPr>
        <xdr:cNvPr id="464" name="直線コネクタ 463"/>
        <xdr:cNvCxnSpPr/>
      </xdr:nvCxnSpPr>
      <xdr:spPr>
        <a:xfrm flipV="1">
          <a:off x="9639300" y="16116227"/>
          <a:ext cx="838200" cy="7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4451</xdr:rowOff>
    </xdr:from>
    <xdr:to>
      <xdr:col>50</xdr:col>
      <xdr:colOff>114300</xdr:colOff>
      <xdr:row>98</xdr:row>
      <xdr:rowOff>74288</xdr:rowOff>
    </xdr:to>
    <xdr:cxnSp macro="">
      <xdr:nvCxnSpPr>
        <xdr:cNvPr id="467" name="直線コネクタ 466"/>
        <xdr:cNvCxnSpPr/>
      </xdr:nvCxnSpPr>
      <xdr:spPr>
        <a:xfrm>
          <a:off x="8750300" y="16292201"/>
          <a:ext cx="889000" cy="5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4451</xdr:rowOff>
    </xdr:from>
    <xdr:to>
      <xdr:col>45</xdr:col>
      <xdr:colOff>177800</xdr:colOff>
      <xdr:row>96</xdr:row>
      <xdr:rowOff>122588</xdr:rowOff>
    </xdr:to>
    <xdr:cxnSp macro="">
      <xdr:nvCxnSpPr>
        <xdr:cNvPr id="470" name="直線コネクタ 469"/>
        <xdr:cNvCxnSpPr/>
      </xdr:nvCxnSpPr>
      <xdr:spPr>
        <a:xfrm flipV="1">
          <a:off x="7861300" y="16292201"/>
          <a:ext cx="889000" cy="28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122588</xdr:rowOff>
    </xdr:from>
    <xdr:to>
      <xdr:col>41</xdr:col>
      <xdr:colOff>50800</xdr:colOff>
      <xdr:row>96</xdr:row>
      <xdr:rowOff>143407</xdr:rowOff>
    </xdr:to>
    <xdr:cxnSp macro="">
      <xdr:nvCxnSpPr>
        <xdr:cNvPr id="473" name="直線コネクタ 472"/>
        <xdr:cNvCxnSpPr/>
      </xdr:nvCxnSpPr>
      <xdr:spPr>
        <a:xfrm flipV="1">
          <a:off x="6972300" y="16581788"/>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74" name="フローチャート: 判断 473"/>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167340</xdr:rowOff>
    </xdr:from>
    <xdr:ext cx="534377" cy="259045"/>
    <xdr:sp macro="" textlink="">
      <xdr:nvSpPr>
        <xdr:cNvPr id="475" name="テキスト ボックス 474"/>
        <xdr:cNvSpPr txBox="1"/>
      </xdr:nvSpPr>
      <xdr:spPr>
        <a:xfrm>
          <a:off x="7594111"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77" name="テキスト ボックス 476"/>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120577</xdr:rowOff>
    </xdr:from>
    <xdr:to>
      <xdr:col>55</xdr:col>
      <xdr:colOff>50800</xdr:colOff>
      <xdr:row>94</xdr:row>
      <xdr:rowOff>50727</xdr:rowOff>
    </xdr:to>
    <xdr:sp macro="" textlink="">
      <xdr:nvSpPr>
        <xdr:cNvPr id="483" name="楕円 482"/>
        <xdr:cNvSpPr/>
      </xdr:nvSpPr>
      <xdr:spPr>
        <a:xfrm>
          <a:off x="10426700" y="16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143454</xdr:rowOff>
    </xdr:from>
    <xdr:ext cx="534377" cy="259045"/>
    <xdr:sp macro="" textlink="">
      <xdr:nvSpPr>
        <xdr:cNvPr id="484" name="普通建設事業費 （ うち更新整備　）該当値テキスト"/>
        <xdr:cNvSpPr txBox="1"/>
      </xdr:nvSpPr>
      <xdr:spPr>
        <a:xfrm>
          <a:off x="10528300" y="1591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23488</xdr:rowOff>
    </xdr:from>
    <xdr:to>
      <xdr:col>50</xdr:col>
      <xdr:colOff>165100</xdr:colOff>
      <xdr:row>98</xdr:row>
      <xdr:rowOff>125088</xdr:rowOff>
    </xdr:to>
    <xdr:sp macro="" textlink="">
      <xdr:nvSpPr>
        <xdr:cNvPr id="485" name="楕円 484"/>
        <xdr:cNvSpPr/>
      </xdr:nvSpPr>
      <xdr:spPr>
        <a:xfrm>
          <a:off x="9588500" y="168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116215</xdr:rowOff>
    </xdr:from>
    <xdr:ext cx="534377" cy="259045"/>
    <xdr:sp macro="" textlink="">
      <xdr:nvSpPr>
        <xdr:cNvPr id="486" name="テキスト ボックス 485"/>
        <xdr:cNvSpPr txBox="1"/>
      </xdr:nvSpPr>
      <xdr:spPr>
        <a:xfrm>
          <a:off x="9372111" y="169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125101</xdr:rowOff>
    </xdr:from>
    <xdr:to>
      <xdr:col>46</xdr:col>
      <xdr:colOff>38100</xdr:colOff>
      <xdr:row>95</xdr:row>
      <xdr:rowOff>55251</xdr:rowOff>
    </xdr:to>
    <xdr:sp macro="" textlink="">
      <xdr:nvSpPr>
        <xdr:cNvPr id="487" name="楕円 486"/>
        <xdr:cNvSpPr/>
      </xdr:nvSpPr>
      <xdr:spPr>
        <a:xfrm>
          <a:off x="8699500" y="16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71778</xdr:rowOff>
    </xdr:from>
    <xdr:ext cx="534377" cy="259045"/>
    <xdr:sp macro="" textlink="">
      <xdr:nvSpPr>
        <xdr:cNvPr id="488" name="テキスト ボックス 487"/>
        <xdr:cNvSpPr txBox="1"/>
      </xdr:nvSpPr>
      <xdr:spPr>
        <a:xfrm>
          <a:off x="8483111" y="160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71788</xdr:rowOff>
    </xdr:from>
    <xdr:to>
      <xdr:col>41</xdr:col>
      <xdr:colOff>101600</xdr:colOff>
      <xdr:row>97</xdr:row>
      <xdr:rowOff>1938</xdr:rowOff>
    </xdr:to>
    <xdr:sp macro="" textlink="">
      <xdr:nvSpPr>
        <xdr:cNvPr id="489" name="楕円 488"/>
        <xdr:cNvSpPr/>
      </xdr:nvSpPr>
      <xdr:spPr>
        <a:xfrm>
          <a:off x="7810500" y="165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18465</xdr:rowOff>
    </xdr:from>
    <xdr:ext cx="534377" cy="259045"/>
    <xdr:sp macro="" textlink="">
      <xdr:nvSpPr>
        <xdr:cNvPr id="490" name="テキスト ボックス 489"/>
        <xdr:cNvSpPr txBox="1"/>
      </xdr:nvSpPr>
      <xdr:spPr>
        <a:xfrm>
          <a:off x="7594111" y="163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92607</xdr:rowOff>
    </xdr:from>
    <xdr:to>
      <xdr:col>36</xdr:col>
      <xdr:colOff>165100</xdr:colOff>
      <xdr:row>97</xdr:row>
      <xdr:rowOff>22757</xdr:rowOff>
    </xdr:to>
    <xdr:sp macro="" textlink="">
      <xdr:nvSpPr>
        <xdr:cNvPr id="491" name="楕円 490"/>
        <xdr:cNvSpPr/>
      </xdr:nvSpPr>
      <xdr:spPr>
        <a:xfrm>
          <a:off x="6921500" y="16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39284</xdr:rowOff>
    </xdr:from>
    <xdr:ext cx="534377" cy="259045"/>
    <xdr:sp macro="" textlink="">
      <xdr:nvSpPr>
        <xdr:cNvPr id="492" name="テキスト ボックス 491"/>
        <xdr:cNvSpPr txBox="1"/>
      </xdr:nvSpPr>
      <xdr:spPr>
        <a:xfrm>
          <a:off x="6705111" y="163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105232</xdr:rowOff>
    </xdr:from>
    <xdr:to>
      <xdr:col>85</xdr:col>
      <xdr:colOff>127000</xdr:colOff>
      <xdr:row>38</xdr:row>
      <xdr:rowOff>137490</xdr:rowOff>
    </xdr:to>
    <xdr:cxnSp macro="">
      <xdr:nvCxnSpPr>
        <xdr:cNvPr id="521" name="直線コネクタ 520"/>
        <xdr:cNvCxnSpPr/>
      </xdr:nvCxnSpPr>
      <xdr:spPr>
        <a:xfrm flipV="1">
          <a:off x="15481300" y="6620332"/>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137490</xdr:rowOff>
    </xdr:from>
    <xdr:to>
      <xdr:col>81</xdr:col>
      <xdr:colOff>50800</xdr:colOff>
      <xdr:row>39</xdr:row>
      <xdr:rowOff>23940</xdr:rowOff>
    </xdr:to>
    <xdr:cxnSp macro="">
      <xdr:nvCxnSpPr>
        <xdr:cNvPr id="524" name="直線コネクタ 523"/>
        <xdr:cNvCxnSpPr/>
      </xdr:nvCxnSpPr>
      <xdr:spPr>
        <a:xfrm flipV="1">
          <a:off x="14592300" y="6652590"/>
          <a:ext cx="889000" cy="5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2248</xdr:rowOff>
    </xdr:from>
    <xdr:to>
      <xdr:col>76</xdr:col>
      <xdr:colOff>114300</xdr:colOff>
      <xdr:row>39</xdr:row>
      <xdr:rowOff>23940</xdr:rowOff>
    </xdr:to>
    <xdr:cxnSp macro="">
      <xdr:nvCxnSpPr>
        <xdr:cNvPr id="527" name="直線コネクタ 526"/>
        <xdr:cNvCxnSpPr/>
      </xdr:nvCxnSpPr>
      <xdr:spPr>
        <a:xfrm>
          <a:off x="13703300" y="668879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102705</xdr:rowOff>
    </xdr:from>
    <xdr:to>
      <xdr:col>71</xdr:col>
      <xdr:colOff>177800</xdr:colOff>
      <xdr:row>39</xdr:row>
      <xdr:rowOff>2248</xdr:rowOff>
    </xdr:to>
    <xdr:cxnSp macro="">
      <xdr:nvCxnSpPr>
        <xdr:cNvPr id="530" name="直線コネクタ 529"/>
        <xdr:cNvCxnSpPr/>
      </xdr:nvCxnSpPr>
      <xdr:spPr>
        <a:xfrm>
          <a:off x="12814300" y="66178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90106</xdr:rowOff>
    </xdr:from>
    <xdr:to>
      <xdr:col>72</xdr:col>
      <xdr:colOff>38100</xdr:colOff>
      <xdr:row>39</xdr:row>
      <xdr:rowOff>20256</xdr:rowOff>
    </xdr:to>
    <xdr:sp macro="" textlink="">
      <xdr:nvSpPr>
        <xdr:cNvPr id="531" name="フローチャート: 判断 530"/>
        <xdr:cNvSpPr/>
      </xdr:nvSpPr>
      <xdr:spPr>
        <a:xfrm>
          <a:off x="13652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36784</xdr:rowOff>
    </xdr:from>
    <xdr:ext cx="469744" cy="259045"/>
    <xdr:sp macro="" textlink="">
      <xdr:nvSpPr>
        <xdr:cNvPr id="532" name="テキスト ボックス 531"/>
        <xdr:cNvSpPr txBox="1"/>
      </xdr:nvSpPr>
      <xdr:spPr>
        <a:xfrm>
          <a:off x="13468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31996</xdr:rowOff>
    </xdr:from>
    <xdr:ext cx="469744" cy="259045"/>
    <xdr:sp macro="" textlink="">
      <xdr:nvSpPr>
        <xdr:cNvPr id="534" name="テキスト ボックス 533"/>
        <xdr:cNvSpPr txBox="1"/>
      </xdr:nvSpPr>
      <xdr:spPr>
        <a:xfrm>
          <a:off x="12579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54432</xdr:rowOff>
    </xdr:from>
    <xdr:to>
      <xdr:col>85</xdr:col>
      <xdr:colOff>177800</xdr:colOff>
      <xdr:row>38</xdr:row>
      <xdr:rowOff>156032</xdr:rowOff>
    </xdr:to>
    <xdr:sp macro="" textlink="">
      <xdr:nvSpPr>
        <xdr:cNvPr id="540" name="楕円 539"/>
        <xdr:cNvSpPr/>
      </xdr:nvSpPr>
      <xdr:spPr>
        <a:xfrm>
          <a:off x="16268700" y="65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13809</xdr:rowOff>
    </xdr:from>
    <xdr:ext cx="469744" cy="259045"/>
    <xdr:sp macro="" textlink="">
      <xdr:nvSpPr>
        <xdr:cNvPr id="541" name="災害復旧事業費該当値テキスト"/>
        <xdr:cNvSpPr txBox="1"/>
      </xdr:nvSpPr>
      <xdr:spPr>
        <a:xfrm>
          <a:off x="16370300" y="63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86690</xdr:rowOff>
    </xdr:from>
    <xdr:to>
      <xdr:col>81</xdr:col>
      <xdr:colOff>101600</xdr:colOff>
      <xdr:row>39</xdr:row>
      <xdr:rowOff>16840</xdr:rowOff>
    </xdr:to>
    <xdr:sp macro="" textlink="">
      <xdr:nvSpPr>
        <xdr:cNvPr id="542" name="楕円 541"/>
        <xdr:cNvSpPr/>
      </xdr:nvSpPr>
      <xdr:spPr>
        <a:xfrm>
          <a:off x="15430500" y="66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33367</xdr:rowOff>
    </xdr:from>
    <xdr:ext cx="469744" cy="259045"/>
    <xdr:sp macro="" textlink="">
      <xdr:nvSpPr>
        <xdr:cNvPr id="543" name="テキスト ボックス 542"/>
        <xdr:cNvSpPr txBox="1"/>
      </xdr:nvSpPr>
      <xdr:spPr>
        <a:xfrm>
          <a:off x="15246428" y="63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144590</xdr:rowOff>
    </xdr:from>
    <xdr:to>
      <xdr:col>76</xdr:col>
      <xdr:colOff>165100</xdr:colOff>
      <xdr:row>39</xdr:row>
      <xdr:rowOff>74740</xdr:rowOff>
    </xdr:to>
    <xdr:sp macro="" textlink="">
      <xdr:nvSpPr>
        <xdr:cNvPr id="544" name="楕円 543"/>
        <xdr:cNvSpPr/>
      </xdr:nvSpPr>
      <xdr:spPr>
        <a:xfrm>
          <a:off x="14541500" y="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65867</xdr:rowOff>
    </xdr:from>
    <xdr:ext cx="469744" cy="259045"/>
    <xdr:sp macro="" textlink="">
      <xdr:nvSpPr>
        <xdr:cNvPr id="545" name="テキスト ボックス 544"/>
        <xdr:cNvSpPr txBox="1"/>
      </xdr:nvSpPr>
      <xdr:spPr>
        <a:xfrm>
          <a:off x="14357428" y="67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122898</xdr:rowOff>
    </xdr:from>
    <xdr:to>
      <xdr:col>72</xdr:col>
      <xdr:colOff>38100</xdr:colOff>
      <xdr:row>39</xdr:row>
      <xdr:rowOff>53048</xdr:rowOff>
    </xdr:to>
    <xdr:sp macro="" textlink="">
      <xdr:nvSpPr>
        <xdr:cNvPr id="546" name="楕円 545"/>
        <xdr:cNvSpPr/>
      </xdr:nvSpPr>
      <xdr:spPr>
        <a:xfrm>
          <a:off x="13652500" y="66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44175</xdr:rowOff>
    </xdr:from>
    <xdr:ext cx="469744" cy="259045"/>
    <xdr:sp macro="" textlink="">
      <xdr:nvSpPr>
        <xdr:cNvPr id="547" name="テキスト ボックス 546"/>
        <xdr:cNvSpPr txBox="1"/>
      </xdr:nvSpPr>
      <xdr:spPr>
        <a:xfrm>
          <a:off x="13468428" y="67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51905</xdr:rowOff>
    </xdr:from>
    <xdr:to>
      <xdr:col>67</xdr:col>
      <xdr:colOff>101600</xdr:colOff>
      <xdr:row>38</xdr:row>
      <xdr:rowOff>153505</xdr:rowOff>
    </xdr:to>
    <xdr:sp macro="" textlink="">
      <xdr:nvSpPr>
        <xdr:cNvPr id="548" name="楕円 547"/>
        <xdr:cNvSpPr/>
      </xdr:nvSpPr>
      <xdr:spPr>
        <a:xfrm>
          <a:off x="12763500" y="65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170032</xdr:rowOff>
    </xdr:from>
    <xdr:ext cx="469744" cy="259045"/>
    <xdr:sp macro="" textlink="">
      <xdr:nvSpPr>
        <xdr:cNvPr id="549" name="テキスト ボックス 548"/>
        <xdr:cNvSpPr txBox="1"/>
      </xdr:nvSpPr>
      <xdr:spPr>
        <a:xfrm>
          <a:off x="12579428" y="63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167083</xdr:rowOff>
    </xdr:from>
    <xdr:to>
      <xdr:col>85</xdr:col>
      <xdr:colOff>127000</xdr:colOff>
      <xdr:row>73</xdr:row>
      <xdr:rowOff>6802</xdr:rowOff>
    </xdr:to>
    <xdr:cxnSp macro="">
      <xdr:nvCxnSpPr>
        <xdr:cNvPr id="629" name="直線コネクタ 628"/>
        <xdr:cNvCxnSpPr/>
      </xdr:nvCxnSpPr>
      <xdr:spPr>
        <a:xfrm>
          <a:off x="15481300" y="12511483"/>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139536</xdr:rowOff>
    </xdr:from>
    <xdr:to>
      <xdr:col>81</xdr:col>
      <xdr:colOff>50800</xdr:colOff>
      <xdr:row>72</xdr:row>
      <xdr:rowOff>167083</xdr:rowOff>
    </xdr:to>
    <xdr:cxnSp macro="">
      <xdr:nvCxnSpPr>
        <xdr:cNvPr id="632" name="直線コネクタ 631"/>
        <xdr:cNvCxnSpPr/>
      </xdr:nvCxnSpPr>
      <xdr:spPr>
        <a:xfrm>
          <a:off x="14592300" y="12483936"/>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139536</xdr:rowOff>
    </xdr:from>
    <xdr:to>
      <xdr:col>76</xdr:col>
      <xdr:colOff>114300</xdr:colOff>
      <xdr:row>73</xdr:row>
      <xdr:rowOff>4466</xdr:rowOff>
    </xdr:to>
    <xdr:cxnSp macro="">
      <xdr:nvCxnSpPr>
        <xdr:cNvPr id="635" name="直線コネクタ 634"/>
        <xdr:cNvCxnSpPr/>
      </xdr:nvCxnSpPr>
      <xdr:spPr>
        <a:xfrm flipV="1">
          <a:off x="13703300" y="12483936"/>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163148</xdr:rowOff>
    </xdr:from>
    <xdr:to>
      <xdr:col>71</xdr:col>
      <xdr:colOff>177800</xdr:colOff>
      <xdr:row>73</xdr:row>
      <xdr:rowOff>4466</xdr:rowOff>
    </xdr:to>
    <xdr:cxnSp macro="">
      <xdr:nvCxnSpPr>
        <xdr:cNvPr id="638" name="直線コネクタ 637"/>
        <xdr:cNvCxnSpPr/>
      </xdr:nvCxnSpPr>
      <xdr:spPr>
        <a:xfrm>
          <a:off x="12814300" y="12507548"/>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116332</xdr:rowOff>
    </xdr:from>
    <xdr:to>
      <xdr:col>72</xdr:col>
      <xdr:colOff>38100</xdr:colOff>
      <xdr:row>75</xdr:row>
      <xdr:rowOff>46482</xdr:rowOff>
    </xdr:to>
    <xdr:sp macro="" textlink="">
      <xdr:nvSpPr>
        <xdr:cNvPr id="639" name="フローチャート: 判断 638"/>
        <xdr:cNvSpPr/>
      </xdr:nvSpPr>
      <xdr:spPr>
        <a:xfrm>
          <a:off x="13652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37609</xdr:rowOff>
    </xdr:from>
    <xdr:ext cx="534377" cy="259045"/>
    <xdr:sp macro="" textlink="">
      <xdr:nvSpPr>
        <xdr:cNvPr id="640" name="テキスト ボックス 639"/>
        <xdr:cNvSpPr txBox="1"/>
      </xdr:nvSpPr>
      <xdr:spPr>
        <a:xfrm>
          <a:off x="13436111" y="128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73434</xdr:rowOff>
    </xdr:from>
    <xdr:ext cx="534377" cy="259045"/>
    <xdr:sp macro="" textlink="">
      <xdr:nvSpPr>
        <xdr:cNvPr id="642" name="テキスト ボックス 641"/>
        <xdr:cNvSpPr txBox="1"/>
      </xdr:nvSpPr>
      <xdr:spPr>
        <a:xfrm>
          <a:off x="12547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127452</xdr:rowOff>
    </xdr:from>
    <xdr:to>
      <xdr:col>85</xdr:col>
      <xdr:colOff>177800</xdr:colOff>
      <xdr:row>73</xdr:row>
      <xdr:rowOff>57602</xdr:rowOff>
    </xdr:to>
    <xdr:sp macro="" textlink="">
      <xdr:nvSpPr>
        <xdr:cNvPr id="648" name="楕円 647"/>
        <xdr:cNvSpPr/>
      </xdr:nvSpPr>
      <xdr:spPr>
        <a:xfrm>
          <a:off x="16268700" y="124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150329</xdr:rowOff>
    </xdr:from>
    <xdr:ext cx="534377" cy="259045"/>
    <xdr:sp macro="" textlink="">
      <xdr:nvSpPr>
        <xdr:cNvPr id="649" name="公債費該当値テキスト"/>
        <xdr:cNvSpPr txBox="1"/>
      </xdr:nvSpPr>
      <xdr:spPr>
        <a:xfrm>
          <a:off x="16370300" y="1232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116283</xdr:rowOff>
    </xdr:from>
    <xdr:to>
      <xdr:col>81</xdr:col>
      <xdr:colOff>101600</xdr:colOff>
      <xdr:row>73</xdr:row>
      <xdr:rowOff>46433</xdr:rowOff>
    </xdr:to>
    <xdr:sp macro="" textlink="">
      <xdr:nvSpPr>
        <xdr:cNvPr id="650" name="楕円 649"/>
        <xdr:cNvSpPr/>
      </xdr:nvSpPr>
      <xdr:spPr>
        <a:xfrm>
          <a:off x="15430500" y="124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62960</xdr:rowOff>
    </xdr:from>
    <xdr:ext cx="534377" cy="259045"/>
    <xdr:sp macro="" textlink="">
      <xdr:nvSpPr>
        <xdr:cNvPr id="651" name="テキスト ボックス 650"/>
        <xdr:cNvSpPr txBox="1"/>
      </xdr:nvSpPr>
      <xdr:spPr>
        <a:xfrm>
          <a:off x="15214111" y="122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88736</xdr:rowOff>
    </xdr:from>
    <xdr:to>
      <xdr:col>76</xdr:col>
      <xdr:colOff>165100</xdr:colOff>
      <xdr:row>73</xdr:row>
      <xdr:rowOff>18886</xdr:rowOff>
    </xdr:to>
    <xdr:sp macro="" textlink="">
      <xdr:nvSpPr>
        <xdr:cNvPr id="652" name="楕円 651"/>
        <xdr:cNvSpPr/>
      </xdr:nvSpPr>
      <xdr:spPr>
        <a:xfrm>
          <a:off x="14541500" y="12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35413</xdr:rowOff>
    </xdr:from>
    <xdr:ext cx="534377" cy="259045"/>
    <xdr:sp macro="" textlink="">
      <xdr:nvSpPr>
        <xdr:cNvPr id="653" name="テキスト ボックス 652"/>
        <xdr:cNvSpPr txBox="1"/>
      </xdr:nvSpPr>
      <xdr:spPr>
        <a:xfrm>
          <a:off x="14325111" y="1220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125116</xdr:rowOff>
    </xdr:from>
    <xdr:to>
      <xdr:col>72</xdr:col>
      <xdr:colOff>38100</xdr:colOff>
      <xdr:row>73</xdr:row>
      <xdr:rowOff>55266</xdr:rowOff>
    </xdr:to>
    <xdr:sp macro="" textlink="">
      <xdr:nvSpPr>
        <xdr:cNvPr id="654" name="楕円 653"/>
        <xdr:cNvSpPr/>
      </xdr:nvSpPr>
      <xdr:spPr>
        <a:xfrm>
          <a:off x="13652500" y="124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71793</xdr:rowOff>
    </xdr:from>
    <xdr:ext cx="534377" cy="259045"/>
    <xdr:sp macro="" textlink="">
      <xdr:nvSpPr>
        <xdr:cNvPr id="655" name="テキスト ボックス 654"/>
        <xdr:cNvSpPr txBox="1"/>
      </xdr:nvSpPr>
      <xdr:spPr>
        <a:xfrm>
          <a:off x="13436111" y="1224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112348</xdr:rowOff>
    </xdr:from>
    <xdr:to>
      <xdr:col>67</xdr:col>
      <xdr:colOff>101600</xdr:colOff>
      <xdr:row>73</xdr:row>
      <xdr:rowOff>42498</xdr:rowOff>
    </xdr:to>
    <xdr:sp macro="" textlink="">
      <xdr:nvSpPr>
        <xdr:cNvPr id="656" name="楕円 655"/>
        <xdr:cNvSpPr/>
      </xdr:nvSpPr>
      <xdr:spPr>
        <a:xfrm>
          <a:off x="12763500" y="124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59025</xdr:rowOff>
    </xdr:from>
    <xdr:ext cx="534377" cy="259045"/>
    <xdr:sp macro="" textlink="">
      <xdr:nvSpPr>
        <xdr:cNvPr id="657" name="テキスト ボックス 656"/>
        <xdr:cNvSpPr txBox="1"/>
      </xdr:nvSpPr>
      <xdr:spPr>
        <a:xfrm>
          <a:off x="12547111" y="12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101960</xdr:rowOff>
    </xdr:from>
    <xdr:to>
      <xdr:col>85</xdr:col>
      <xdr:colOff>127000</xdr:colOff>
      <xdr:row>99</xdr:row>
      <xdr:rowOff>7427</xdr:rowOff>
    </xdr:to>
    <xdr:cxnSp macro="">
      <xdr:nvCxnSpPr>
        <xdr:cNvPr id="688" name="直線コネクタ 687"/>
        <xdr:cNvCxnSpPr/>
      </xdr:nvCxnSpPr>
      <xdr:spPr>
        <a:xfrm flipV="1">
          <a:off x="15481300" y="16904060"/>
          <a:ext cx="838200" cy="7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135694</xdr:rowOff>
    </xdr:from>
    <xdr:to>
      <xdr:col>81</xdr:col>
      <xdr:colOff>50800</xdr:colOff>
      <xdr:row>99</xdr:row>
      <xdr:rowOff>7427</xdr:rowOff>
    </xdr:to>
    <xdr:cxnSp macro="">
      <xdr:nvCxnSpPr>
        <xdr:cNvPr id="691" name="直線コネクタ 690"/>
        <xdr:cNvCxnSpPr/>
      </xdr:nvCxnSpPr>
      <xdr:spPr>
        <a:xfrm>
          <a:off x="14592300" y="16937794"/>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111975</xdr:rowOff>
    </xdr:from>
    <xdr:to>
      <xdr:col>76</xdr:col>
      <xdr:colOff>114300</xdr:colOff>
      <xdr:row>98</xdr:row>
      <xdr:rowOff>135694</xdr:rowOff>
    </xdr:to>
    <xdr:cxnSp macro="">
      <xdr:nvCxnSpPr>
        <xdr:cNvPr id="694" name="直線コネクタ 693"/>
        <xdr:cNvCxnSpPr/>
      </xdr:nvCxnSpPr>
      <xdr:spPr>
        <a:xfrm>
          <a:off x="13703300" y="16914075"/>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111975</xdr:rowOff>
    </xdr:from>
    <xdr:to>
      <xdr:col>71</xdr:col>
      <xdr:colOff>177800</xdr:colOff>
      <xdr:row>98</xdr:row>
      <xdr:rowOff>150781</xdr:rowOff>
    </xdr:to>
    <xdr:cxnSp macro="">
      <xdr:nvCxnSpPr>
        <xdr:cNvPr id="697" name="直線コネクタ 696"/>
        <xdr:cNvCxnSpPr/>
      </xdr:nvCxnSpPr>
      <xdr:spPr>
        <a:xfrm flipV="1">
          <a:off x="12814300" y="16914075"/>
          <a:ext cx="889000" cy="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13985</xdr:rowOff>
    </xdr:from>
    <xdr:to>
      <xdr:col>72</xdr:col>
      <xdr:colOff>38100</xdr:colOff>
      <xdr:row>98</xdr:row>
      <xdr:rowOff>115585</xdr:rowOff>
    </xdr:to>
    <xdr:sp macro="" textlink="">
      <xdr:nvSpPr>
        <xdr:cNvPr id="698" name="フローチャート: 判断 697"/>
        <xdr:cNvSpPr/>
      </xdr:nvSpPr>
      <xdr:spPr>
        <a:xfrm>
          <a:off x="13652500" y="1681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132112</xdr:rowOff>
    </xdr:from>
    <xdr:ext cx="534377" cy="259045"/>
    <xdr:sp macro="" textlink="">
      <xdr:nvSpPr>
        <xdr:cNvPr id="699" name="テキスト ボックス 698"/>
        <xdr:cNvSpPr txBox="1"/>
      </xdr:nvSpPr>
      <xdr:spPr>
        <a:xfrm>
          <a:off x="13436111" y="165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51160</xdr:rowOff>
    </xdr:from>
    <xdr:to>
      <xdr:col>85</xdr:col>
      <xdr:colOff>177800</xdr:colOff>
      <xdr:row>98</xdr:row>
      <xdr:rowOff>152760</xdr:rowOff>
    </xdr:to>
    <xdr:sp macro="" textlink="">
      <xdr:nvSpPr>
        <xdr:cNvPr id="707" name="楕円 706"/>
        <xdr:cNvSpPr/>
      </xdr:nvSpPr>
      <xdr:spPr>
        <a:xfrm>
          <a:off x="16268700" y="168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74037</xdr:rowOff>
    </xdr:from>
    <xdr:ext cx="534377" cy="259045"/>
    <xdr:sp macro="" textlink="">
      <xdr:nvSpPr>
        <xdr:cNvPr id="708" name="積立金該当値テキスト"/>
        <xdr:cNvSpPr txBox="1"/>
      </xdr:nvSpPr>
      <xdr:spPr>
        <a:xfrm>
          <a:off x="16370300" y="167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128077</xdr:rowOff>
    </xdr:from>
    <xdr:to>
      <xdr:col>81</xdr:col>
      <xdr:colOff>101600</xdr:colOff>
      <xdr:row>99</xdr:row>
      <xdr:rowOff>58227</xdr:rowOff>
    </xdr:to>
    <xdr:sp macro="" textlink="">
      <xdr:nvSpPr>
        <xdr:cNvPr id="709" name="楕円 708"/>
        <xdr:cNvSpPr/>
      </xdr:nvSpPr>
      <xdr:spPr>
        <a:xfrm>
          <a:off x="15430500" y="1693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49354</xdr:rowOff>
    </xdr:from>
    <xdr:ext cx="469744" cy="259045"/>
    <xdr:sp macro="" textlink="">
      <xdr:nvSpPr>
        <xdr:cNvPr id="710" name="テキスト ボックス 709"/>
        <xdr:cNvSpPr txBox="1"/>
      </xdr:nvSpPr>
      <xdr:spPr>
        <a:xfrm>
          <a:off x="15246428" y="1702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84894</xdr:rowOff>
    </xdr:from>
    <xdr:to>
      <xdr:col>76</xdr:col>
      <xdr:colOff>165100</xdr:colOff>
      <xdr:row>99</xdr:row>
      <xdr:rowOff>15044</xdr:rowOff>
    </xdr:to>
    <xdr:sp macro="" textlink="">
      <xdr:nvSpPr>
        <xdr:cNvPr id="711" name="楕円 710"/>
        <xdr:cNvSpPr/>
      </xdr:nvSpPr>
      <xdr:spPr>
        <a:xfrm>
          <a:off x="14541500" y="168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6171</xdr:rowOff>
    </xdr:from>
    <xdr:ext cx="534377" cy="259045"/>
    <xdr:sp macro="" textlink="">
      <xdr:nvSpPr>
        <xdr:cNvPr id="712" name="テキスト ボックス 711"/>
        <xdr:cNvSpPr txBox="1"/>
      </xdr:nvSpPr>
      <xdr:spPr>
        <a:xfrm>
          <a:off x="14325111" y="169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61175</xdr:rowOff>
    </xdr:from>
    <xdr:to>
      <xdr:col>72</xdr:col>
      <xdr:colOff>38100</xdr:colOff>
      <xdr:row>98</xdr:row>
      <xdr:rowOff>162775</xdr:rowOff>
    </xdr:to>
    <xdr:sp macro="" textlink="">
      <xdr:nvSpPr>
        <xdr:cNvPr id="713" name="楕円 712"/>
        <xdr:cNvSpPr/>
      </xdr:nvSpPr>
      <xdr:spPr>
        <a:xfrm>
          <a:off x="13652500" y="168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153902</xdr:rowOff>
    </xdr:from>
    <xdr:ext cx="534377" cy="259045"/>
    <xdr:sp macro="" textlink="">
      <xdr:nvSpPr>
        <xdr:cNvPr id="714" name="テキスト ボックス 713"/>
        <xdr:cNvSpPr txBox="1"/>
      </xdr:nvSpPr>
      <xdr:spPr>
        <a:xfrm>
          <a:off x="13436111" y="1695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99981</xdr:rowOff>
    </xdr:from>
    <xdr:to>
      <xdr:col>67</xdr:col>
      <xdr:colOff>101600</xdr:colOff>
      <xdr:row>99</xdr:row>
      <xdr:rowOff>30131</xdr:rowOff>
    </xdr:to>
    <xdr:sp macro="" textlink="">
      <xdr:nvSpPr>
        <xdr:cNvPr id="715" name="楕円 714"/>
        <xdr:cNvSpPr/>
      </xdr:nvSpPr>
      <xdr:spPr>
        <a:xfrm>
          <a:off x="12763500" y="169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21258</xdr:rowOff>
    </xdr:from>
    <xdr:ext cx="534377" cy="259045"/>
    <xdr:sp macro="" textlink="">
      <xdr:nvSpPr>
        <xdr:cNvPr id="716" name="テキスト ボックス 715"/>
        <xdr:cNvSpPr txBox="1"/>
      </xdr:nvSpPr>
      <xdr:spPr>
        <a:xfrm>
          <a:off x="12547111" y="169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54844</xdr:rowOff>
    </xdr:from>
    <xdr:to>
      <xdr:col>116</xdr:col>
      <xdr:colOff>63500</xdr:colOff>
      <xdr:row>38</xdr:row>
      <xdr:rowOff>75464</xdr:rowOff>
    </xdr:to>
    <xdr:cxnSp macro="">
      <xdr:nvCxnSpPr>
        <xdr:cNvPr id="743" name="直線コネクタ 742"/>
        <xdr:cNvCxnSpPr/>
      </xdr:nvCxnSpPr>
      <xdr:spPr>
        <a:xfrm flipV="1">
          <a:off x="21323300" y="6569944"/>
          <a:ext cx="8382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75464</xdr:rowOff>
    </xdr:from>
    <xdr:to>
      <xdr:col>111</xdr:col>
      <xdr:colOff>177800</xdr:colOff>
      <xdr:row>38</xdr:row>
      <xdr:rowOff>94574</xdr:rowOff>
    </xdr:to>
    <xdr:cxnSp macro="">
      <xdr:nvCxnSpPr>
        <xdr:cNvPr id="746" name="直線コネクタ 745"/>
        <xdr:cNvCxnSpPr/>
      </xdr:nvCxnSpPr>
      <xdr:spPr>
        <a:xfrm flipV="1">
          <a:off x="20434300" y="6590564"/>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46706</xdr:rowOff>
    </xdr:from>
    <xdr:to>
      <xdr:col>107</xdr:col>
      <xdr:colOff>50800</xdr:colOff>
      <xdr:row>38</xdr:row>
      <xdr:rowOff>94574</xdr:rowOff>
    </xdr:to>
    <xdr:cxnSp macro="">
      <xdr:nvCxnSpPr>
        <xdr:cNvPr id="749" name="直線コネクタ 748"/>
        <xdr:cNvCxnSpPr/>
      </xdr:nvCxnSpPr>
      <xdr:spPr>
        <a:xfrm>
          <a:off x="19545300" y="6561806"/>
          <a:ext cx="8890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46706</xdr:rowOff>
    </xdr:from>
    <xdr:to>
      <xdr:col>102</xdr:col>
      <xdr:colOff>114300</xdr:colOff>
      <xdr:row>38</xdr:row>
      <xdr:rowOff>69931</xdr:rowOff>
    </xdr:to>
    <xdr:cxnSp macro="">
      <xdr:nvCxnSpPr>
        <xdr:cNvPr id="752" name="直線コネクタ 751"/>
        <xdr:cNvCxnSpPr/>
      </xdr:nvCxnSpPr>
      <xdr:spPr>
        <a:xfrm flipV="1">
          <a:off x="18656300" y="6561806"/>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157754</xdr:rowOff>
    </xdr:from>
    <xdr:to>
      <xdr:col>102</xdr:col>
      <xdr:colOff>165100</xdr:colOff>
      <xdr:row>38</xdr:row>
      <xdr:rowOff>87905</xdr:rowOff>
    </xdr:to>
    <xdr:sp macro="" textlink="">
      <xdr:nvSpPr>
        <xdr:cNvPr id="753" name="フローチャート: 判断 752"/>
        <xdr:cNvSpPr/>
      </xdr:nvSpPr>
      <xdr:spPr>
        <a:xfrm>
          <a:off x="19494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104431</xdr:rowOff>
    </xdr:from>
    <xdr:ext cx="469744" cy="259045"/>
    <xdr:sp macro="" textlink="">
      <xdr:nvSpPr>
        <xdr:cNvPr id="754" name="テキスト ボックス 753"/>
        <xdr:cNvSpPr txBox="1"/>
      </xdr:nvSpPr>
      <xdr:spPr>
        <a:xfrm>
          <a:off x="19310428" y="62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4044</xdr:rowOff>
    </xdr:from>
    <xdr:to>
      <xdr:col>116</xdr:col>
      <xdr:colOff>114300</xdr:colOff>
      <xdr:row>38</xdr:row>
      <xdr:rowOff>105644</xdr:rowOff>
    </xdr:to>
    <xdr:sp macro="" textlink="">
      <xdr:nvSpPr>
        <xdr:cNvPr id="762" name="楕円 761"/>
        <xdr:cNvSpPr/>
      </xdr:nvSpPr>
      <xdr:spPr>
        <a:xfrm>
          <a:off x="22110700" y="65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122969</xdr:rowOff>
    </xdr:from>
    <xdr:ext cx="469744" cy="259045"/>
    <xdr:sp macro="" textlink="">
      <xdr:nvSpPr>
        <xdr:cNvPr id="763" name="投資及び出資金該当値テキスト"/>
        <xdr:cNvSpPr txBox="1"/>
      </xdr:nvSpPr>
      <xdr:spPr>
        <a:xfrm>
          <a:off x="22212300" y="646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24664</xdr:rowOff>
    </xdr:from>
    <xdr:to>
      <xdr:col>112</xdr:col>
      <xdr:colOff>38100</xdr:colOff>
      <xdr:row>38</xdr:row>
      <xdr:rowOff>126264</xdr:rowOff>
    </xdr:to>
    <xdr:sp macro="" textlink="">
      <xdr:nvSpPr>
        <xdr:cNvPr id="764" name="楕円 763"/>
        <xdr:cNvSpPr/>
      </xdr:nvSpPr>
      <xdr:spPr>
        <a:xfrm>
          <a:off x="21272500" y="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117391</xdr:rowOff>
    </xdr:from>
    <xdr:ext cx="469744" cy="259045"/>
    <xdr:sp macro="" textlink="">
      <xdr:nvSpPr>
        <xdr:cNvPr id="765" name="テキスト ボックス 764"/>
        <xdr:cNvSpPr txBox="1"/>
      </xdr:nvSpPr>
      <xdr:spPr>
        <a:xfrm>
          <a:off x="21088428" y="66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43774</xdr:rowOff>
    </xdr:from>
    <xdr:to>
      <xdr:col>107</xdr:col>
      <xdr:colOff>101600</xdr:colOff>
      <xdr:row>38</xdr:row>
      <xdr:rowOff>145374</xdr:rowOff>
    </xdr:to>
    <xdr:sp macro="" textlink="">
      <xdr:nvSpPr>
        <xdr:cNvPr id="766" name="楕円 765"/>
        <xdr:cNvSpPr/>
      </xdr:nvSpPr>
      <xdr:spPr>
        <a:xfrm>
          <a:off x="20383500" y="65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136501</xdr:rowOff>
    </xdr:from>
    <xdr:ext cx="378565" cy="259045"/>
    <xdr:sp macro="" textlink="">
      <xdr:nvSpPr>
        <xdr:cNvPr id="767" name="テキスト ボックス 766"/>
        <xdr:cNvSpPr txBox="1"/>
      </xdr:nvSpPr>
      <xdr:spPr>
        <a:xfrm>
          <a:off x="20245017" y="665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167356</xdr:rowOff>
    </xdr:from>
    <xdr:to>
      <xdr:col>102</xdr:col>
      <xdr:colOff>165100</xdr:colOff>
      <xdr:row>38</xdr:row>
      <xdr:rowOff>97506</xdr:rowOff>
    </xdr:to>
    <xdr:sp macro="" textlink="">
      <xdr:nvSpPr>
        <xdr:cNvPr id="768" name="楕円 767"/>
        <xdr:cNvSpPr/>
      </xdr:nvSpPr>
      <xdr:spPr>
        <a:xfrm>
          <a:off x="19494500" y="65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88633</xdr:rowOff>
    </xdr:from>
    <xdr:ext cx="469744" cy="259045"/>
    <xdr:sp macro="" textlink="">
      <xdr:nvSpPr>
        <xdr:cNvPr id="769" name="テキスト ボックス 768"/>
        <xdr:cNvSpPr txBox="1"/>
      </xdr:nvSpPr>
      <xdr:spPr>
        <a:xfrm>
          <a:off x="19310428" y="660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19131</xdr:rowOff>
    </xdr:from>
    <xdr:to>
      <xdr:col>98</xdr:col>
      <xdr:colOff>38100</xdr:colOff>
      <xdr:row>38</xdr:row>
      <xdr:rowOff>120731</xdr:rowOff>
    </xdr:to>
    <xdr:sp macro="" textlink="">
      <xdr:nvSpPr>
        <xdr:cNvPr id="770" name="楕円 769"/>
        <xdr:cNvSpPr/>
      </xdr:nvSpPr>
      <xdr:spPr>
        <a:xfrm>
          <a:off x="186055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111858</xdr:rowOff>
    </xdr:from>
    <xdr:ext cx="469744" cy="259045"/>
    <xdr:sp macro="" textlink="">
      <xdr:nvSpPr>
        <xdr:cNvPr id="771" name="テキスト ボックス 770"/>
        <xdr:cNvSpPr txBox="1"/>
      </xdr:nvSpPr>
      <xdr:spPr>
        <a:xfrm>
          <a:off x="18421428" y="66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157607</xdr:rowOff>
    </xdr:from>
    <xdr:to>
      <xdr:col>116</xdr:col>
      <xdr:colOff>63500</xdr:colOff>
      <xdr:row>59</xdr:row>
      <xdr:rowOff>23800</xdr:rowOff>
    </xdr:to>
    <xdr:cxnSp macro="">
      <xdr:nvCxnSpPr>
        <xdr:cNvPr id="800" name="直線コネクタ 799"/>
        <xdr:cNvCxnSpPr/>
      </xdr:nvCxnSpPr>
      <xdr:spPr>
        <a:xfrm>
          <a:off x="21323300" y="9930257"/>
          <a:ext cx="838200" cy="2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157607</xdr:rowOff>
    </xdr:from>
    <xdr:to>
      <xdr:col>111</xdr:col>
      <xdr:colOff>177800</xdr:colOff>
      <xdr:row>58</xdr:row>
      <xdr:rowOff>77940</xdr:rowOff>
    </xdr:to>
    <xdr:cxnSp macro="">
      <xdr:nvCxnSpPr>
        <xdr:cNvPr id="803" name="直線コネクタ 802"/>
        <xdr:cNvCxnSpPr/>
      </xdr:nvCxnSpPr>
      <xdr:spPr>
        <a:xfrm flipV="1">
          <a:off x="20434300" y="9930257"/>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77940</xdr:rowOff>
    </xdr:from>
    <xdr:to>
      <xdr:col>107</xdr:col>
      <xdr:colOff>50800</xdr:colOff>
      <xdr:row>59</xdr:row>
      <xdr:rowOff>24333</xdr:rowOff>
    </xdr:to>
    <xdr:cxnSp macro="">
      <xdr:nvCxnSpPr>
        <xdr:cNvPr id="806" name="直線コネクタ 805"/>
        <xdr:cNvCxnSpPr/>
      </xdr:nvCxnSpPr>
      <xdr:spPr>
        <a:xfrm flipV="1">
          <a:off x="19545300" y="10022040"/>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24333</xdr:rowOff>
    </xdr:from>
    <xdr:to>
      <xdr:col>102</xdr:col>
      <xdr:colOff>114300</xdr:colOff>
      <xdr:row>59</xdr:row>
      <xdr:rowOff>24562</xdr:rowOff>
    </xdr:to>
    <xdr:cxnSp macro="">
      <xdr:nvCxnSpPr>
        <xdr:cNvPr id="809" name="直線コネクタ 808"/>
        <xdr:cNvCxnSpPr/>
      </xdr:nvCxnSpPr>
      <xdr:spPr>
        <a:xfrm flipV="1">
          <a:off x="18656300" y="1013988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10" name="フローチャート: 判断 809"/>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38092</xdr:rowOff>
    </xdr:from>
    <xdr:ext cx="469744" cy="259045"/>
    <xdr:sp macro="" textlink="">
      <xdr:nvSpPr>
        <xdr:cNvPr id="811" name="テキスト ボックス 810"/>
        <xdr:cNvSpPr txBox="1"/>
      </xdr:nvSpPr>
      <xdr:spPr>
        <a:xfrm>
          <a:off x="19310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144450</xdr:rowOff>
    </xdr:from>
    <xdr:to>
      <xdr:col>116</xdr:col>
      <xdr:colOff>114300</xdr:colOff>
      <xdr:row>59</xdr:row>
      <xdr:rowOff>74600</xdr:rowOff>
    </xdr:to>
    <xdr:sp macro="" textlink="">
      <xdr:nvSpPr>
        <xdr:cNvPr id="819" name="楕円 818"/>
        <xdr:cNvSpPr/>
      </xdr:nvSpPr>
      <xdr:spPr>
        <a:xfrm>
          <a:off x="22110700" y="10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59377</xdr:rowOff>
    </xdr:from>
    <xdr:ext cx="378565" cy="259045"/>
    <xdr:sp macro="" textlink="">
      <xdr:nvSpPr>
        <xdr:cNvPr id="820" name="貸付金該当値テキスト"/>
        <xdr:cNvSpPr txBox="1"/>
      </xdr:nvSpPr>
      <xdr:spPr>
        <a:xfrm>
          <a:off x="22212300" y="1000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106807</xdr:rowOff>
    </xdr:from>
    <xdr:to>
      <xdr:col>112</xdr:col>
      <xdr:colOff>38100</xdr:colOff>
      <xdr:row>58</xdr:row>
      <xdr:rowOff>36957</xdr:rowOff>
    </xdr:to>
    <xdr:sp macro="" textlink="">
      <xdr:nvSpPr>
        <xdr:cNvPr id="821" name="楕円 820"/>
        <xdr:cNvSpPr/>
      </xdr:nvSpPr>
      <xdr:spPr>
        <a:xfrm>
          <a:off x="212725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53484</xdr:rowOff>
    </xdr:from>
    <xdr:ext cx="469744" cy="259045"/>
    <xdr:sp macro="" textlink="">
      <xdr:nvSpPr>
        <xdr:cNvPr id="822" name="テキスト ボックス 821"/>
        <xdr:cNvSpPr txBox="1"/>
      </xdr:nvSpPr>
      <xdr:spPr>
        <a:xfrm>
          <a:off x="21088428" y="96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27140</xdr:rowOff>
    </xdr:from>
    <xdr:to>
      <xdr:col>107</xdr:col>
      <xdr:colOff>101600</xdr:colOff>
      <xdr:row>58</xdr:row>
      <xdr:rowOff>128740</xdr:rowOff>
    </xdr:to>
    <xdr:sp macro="" textlink="">
      <xdr:nvSpPr>
        <xdr:cNvPr id="823" name="楕円 822"/>
        <xdr:cNvSpPr/>
      </xdr:nvSpPr>
      <xdr:spPr>
        <a:xfrm>
          <a:off x="20383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119867</xdr:rowOff>
    </xdr:from>
    <xdr:ext cx="469744" cy="259045"/>
    <xdr:sp macro="" textlink="">
      <xdr:nvSpPr>
        <xdr:cNvPr id="824" name="テキスト ボックス 823"/>
        <xdr:cNvSpPr txBox="1"/>
      </xdr:nvSpPr>
      <xdr:spPr>
        <a:xfrm>
          <a:off x="20199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144983</xdr:rowOff>
    </xdr:from>
    <xdr:to>
      <xdr:col>102</xdr:col>
      <xdr:colOff>165100</xdr:colOff>
      <xdr:row>59</xdr:row>
      <xdr:rowOff>75133</xdr:rowOff>
    </xdr:to>
    <xdr:sp macro="" textlink="">
      <xdr:nvSpPr>
        <xdr:cNvPr id="825" name="楕円 824"/>
        <xdr:cNvSpPr/>
      </xdr:nvSpPr>
      <xdr:spPr>
        <a:xfrm>
          <a:off x="194945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66260</xdr:rowOff>
    </xdr:from>
    <xdr:ext cx="378565" cy="259045"/>
    <xdr:sp macro="" textlink="">
      <xdr:nvSpPr>
        <xdr:cNvPr id="826" name="テキスト ボックス 825"/>
        <xdr:cNvSpPr txBox="1"/>
      </xdr:nvSpPr>
      <xdr:spPr>
        <a:xfrm>
          <a:off x="19356017" y="1018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145212</xdr:rowOff>
    </xdr:from>
    <xdr:to>
      <xdr:col>98</xdr:col>
      <xdr:colOff>38100</xdr:colOff>
      <xdr:row>59</xdr:row>
      <xdr:rowOff>75362</xdr:rowOff>
    </xdr:to>
    <xdr:sp macro="" textlink="">
      <xdr:nvSpPr>
        <xdr:cNvPr id="827" name="楕円 826"/>
        <xdr:cNvSpPr/>
      </xdr:nvSpPr>
      <xdr:spPr>
        <a:xfrm>
          <a:off x="186055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66489</xdr:rowOff>
    </xdr:from>
    <xdr:ext cx="378565" cy="259045"/>
    <xdr:sp macro="" textlink="">
      <xdr:nvSpPr>
        <xdr:cNvPr id="828" name="テキスト ボックス 827"/>
        <xdr:cNvSpPr txBox="1"/>
      </xdr:nvSpPr>
      <xdr:spPr>
        <a:xfrm>
          <a:off x="18467017" y="1018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43765</xdr:rowOff>
    </xdr:from>
    <xdr:to>
      <xdr:col>116</xdr:col>
      <xdr:colOff>63500</xdr:colOff>
      <xdr:row>77</xdr:row>
      <xdr:rowOff>75216</xdr:rowOff>
    </xdr:to>
    <xdr:cxnSp macro="">
      <xdr:nvCxnSpPr>
        <xdr:cNvPr id="858" name="直線コネクタ 857"/>
        <xdr:cNvCxnSpPr/>
      </xdr:nvCxnSpPr>
      <xdr:spPr>
        <a:xfrm flipV="1">
          <a:off x="21323300" y="13245415"/>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40469</xdr:rowOff>
    </xdr:from>
    <xdr:to>
      <xdr:col>111</xdr:col>
      <xdr:colOff>177800</xdr:colOff>
      <xdr:row>77</xdr:row>
      <xdr:rowOff>75216</xdr:rowOff>
    </xdr:to>
    <xdr:cxnSp macro="">
      <xdr:nvCxnSpPr>
        <xdr:cNvPr id="861" name="直線コネクタ 860"/>
        <xdr:cNvCxnSpPr/>
      </xdr:nvCxnSpPr>
      <xdr:spPr>
        <a:xfrm>
          <a:off x="20434300" y="13070669"/>
          <a:ext cx="8890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40469</xdr:rowOff>
    </xdr:from>
    <xdr:to>
      <xdr:col>107</xdr:col>
      <xdr:colOff>50800</xdr:colOff>
      <xdr:row>77</xdr:row>
      <xdr:rowOff>70625</xdr:rowOff>
    </xdr:to>
    <xdr:cxnSp macro="">
      <xdr:nvCxnSpPr>
        <xdr:cNvPr id="864" name="直線コネクタ 863"/>
        <xdr:cNvCxnSpPr/>
      </xdr:nvCxnSpPr>
      <xdr:spPr>
        <a:xfrm flipV="1">
          <a:off x="19545300" y="13070669"/>
          <a:ext cx="889000" cy="20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70625</xdr:rowOff>
    </xdr:from>
    <xdr:to>
      <xdr:col>102</xdr:col>
      <xdr:colOff>114300</xdr:colOff>
      <xdr:row>77</xdr:row>
      <xdr:rowOff>108344</xdr:rowOff>
    </xdr:to>
    <xdr:cxnSp macro="">
      <xdr:nvCxnSpPr>
        <xdr:cNvPr id="867" name="直線コネクタ 866"/>
        <xdr:cNvCxnSpPr/>
      </xdr:nvCxnSpPr>
      <xdr:spPr>
        <a:xfrm flipV="1">
          <a:off x="18656300" y="1327227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49048</xdr:rowOff>
    </xdr:from>
    <xdr:to>
      <xdr:col>102</xdr:col>
      <xdr:colOff>165100</xdr:colOff>
      <xdr:row>76</xdr:row>
      <xdr:rowOff>150648</xdr:rowOff>
    </xdr:to>
    <xdr:sp macro="" textlink="">
      <xdr:nvSpPr>
        <xdr:cNvPr id="868" name="フローチャート: 判断 867"/>
        <xdr:cNvSpPr/>
      </xdr:nvSpPr>
      <xdr:spPr>
        <a:xfrm>
          <a:off x="19494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167174</xdr:rowOff>
    </xdr:from>
    <xdr:ext cx="534377" cy="259045"/>
    <xdr:sp macro="" textlink="">
      <xdr:nvSpPr>
        <xdr:cNvPr id="869" name="テキスト ボックス 868"/>
        <xdr:cNvSpPr txBox="1"/>
      </xdr:nvSpPr>
      <xdr:spPr>
        <a:xfrm>
          <a:off x="19278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164415</xdr:rowOff>
    </xdr:from>
    <xdr:to>
      <xdr:col>116</xdr:col>
      <xdr:colOff>114300</xdr:colOff>
      <xdr:row>77</xdr:row>
      <xdr:rowOff>94565</xdr:rowOff>
    </xdr:to>
    <xdr:sp macro="" textlink="">
      <xdr:nvSpPr>
        <xdr:cNvPr id="877" name="楕円 876"/>
        <xdr:cNvSpPr/>
      </xdr:nvSpPr>
      <xdr:spPr>
        <a:xfrm>
          <a:off x="22110700" y="131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142842</xdr:rowOff>
    </xdr:from>
    <xdr:ext cx="534377" cy="259045"/>
    <xdr:sp macro="" textlink="">
      <xdr:nvSpPr>
        <xdr:cNvPr id="878" name="繰出金該当値テキスト"/>
        <xdr:cNvSpPr txBox="1"/>
      </xdr:nvSpPr>
      <xdr:spPr>
        <a:xfrm>
          <a:off x="22212300" y="131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24416</xdr:rowOff>
    </xdr:from>
    <xdr:to>
      <xdr:col>112</xdr:col>
      <xdr:colOff>38100</xdr:colOff>
      <xdr:row>77</xdr:row>
      <xdr:rowOff>126016</xdr:rowOff>
    </xdr:to>
    <xdr:sp macro="" textlink="">
      <xdr:nvSpPr>
        <xdr:cNvPr id="879" name="楕円 878"/>
        <xdr:cNvSpPr/>
      </xdr:nvSpPr>
      <xdr:spPr>
        <a:xfrm>
          <a:off x="21272500" y="132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117143</xdr:rowOff>
    </xdr:from>
    <xdr:ext cx="534377" cy="259045"/>
    <xdr:sp macro="" textlink="">
      <xdr:nvSpPr>
        <xdr:cNvPr id="880" name="テキスト ボックス 879"/>
        <xdr:cNvSpPr txBox="1"/>
      </xdr:nvSpPr>
      <xdr:spPr>
        <a:xfrm>
          <a:off x="21056111" y="133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161119</xdr:rowOff>
    </xdr:from>
    <xdr:to>
      <xdr:col>107</xdr:col>
      <xdr:colOff>101600</xdr:colOff>
      <xdr:row>76</xdr:row>
      <xdr:rowOff>91269</xdr:rowOff>
    </xdr:to>
    <xdr:sp macro="" textlink="">
      <xdr:nvSpPr>
        <xdr:cNvPr id="881" name="楕円 880"/>
        <xdr:cNvSpPr/>
      </xdr:nvSpPr>
      <xdr:spPr>
        <a:xfrm>
          <a:off x="20383500" y="130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107796</xdr:rowOff>
    </xdr:from>
    <xdr:ext cx="534377" cy="259045"/>
    <xdr:sp macro="" textlink="">
      <xdr:nvSpPr>
        <xdr:cNvPr id="882" name="テキスト ボックス 881"/>
        <xdr:cNvSpPr txBox="1"/>
      </xdr:nvSpPr>
      <xdr:spPr>
        <a:xfrm>
          <a:off x="20167111" y="127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19825</xdr:rowOff>
    </xdr:from>
    <xdr:to>
      <xdr:col>102</xdr:col>
      <xdr:colOff>165100</xdr:colOff>
      <xdr:row>77</xdr:row>
      <xdr:rowOff>121425</xdr:rowOff>
    </xdr:to>
    <xdr:sp macro="" textlink="">
      <xdr:nvSpPr>
        <xdr:cNvPr id="883" name="楕円 882"/>
        <xdr:cNvSpPr/>
      </xdr:nvSpPr>
      <xdr:spPr>
        <a:xfrm>
          <a:off x="19494500" y="13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112552</xdr:rowOff>
    </xdr:from>
    <xdr:ext cx="534377" cy="259045"/>
    <xdr:sp macro="" textlink="">
      <xdr:nvSpPr>
        <xdr:cNvPr id="884" name="テキスト ボックス 883"/>
        <xdr:cNvSpPr txBox="1"/>
      </xdr:nvSpPr>
      <xdr:spPr>
        <a:xfrm>
          <a:off x="19278111" y="133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57544</xdr:rowOff>
    </xdr:from>
    <xdr:to>
      <xdr:col>98</xdr:col>
      <xdr:colOff>38100</xdr:colOff>
      <xdr:row>77</xdr:row>
      <xdr:rowOff>159144</xdr:rowOff>
    </xdr:to>
    <xdr:sp macro="" textlink="">
      <xdr:nvSpPr>
        <xdr:cNvPr id="885" name="楕円 884"/>
        <xdr:cNvSpPr/>
      </xdr:nvSpPr>
      <xdr:spPr>
        <a:xfrm>
          <a:off x="18605500" y="132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150271</xdr:rowOff>
    </xdr:from>
    <xdr:ext cx="534377" cy="259045"/>
    <xdr:sp macro="" textlink="">
      <xdr:nvSpPr>
        <xdr:cNvPr id="886" name="テキスト ボックス 885"/>
        <xdr:cNvSpPr txBox="1"/>
      </xdr:nvSpPr>
      <xdr:spPr>
        <a:xfrm>
          <a:off x="18389111" y="13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公債費については、旧６市町村と合併したことによる影響で、類似団体平均より大きく上回っているが、人件費、公債費以外の経費については、類似団体平均と同水準または下回っており、ある程度支出を抑制することができ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普通建設事業費については、前年度と比較して</a:t>
          </a:r>
          <a:r>
            <a:rPr kumimoji="1" lang="en-US" altLang="ja-JP" sz="1300">
              <a:latin typeface="ＭＳ Ｐゴシック" panose="020B0600070205080204" pitchFamily="50" charset="-128"/>
              <a:ea typeface="ＭＳ Ｐゴシック" panose="020B0600070205080204" pitchFamily="50" charset="-128"/>
            </a:rPr>
            <a:t>263.2</a:t>
          </a:r>
          <a:r>
            <a:rPr kumimoji="1" lang="ja-JP" altLang="en-US" sz="1300">
              <a:latin typeface="ＭＳ Ｐゴシック" panose="020B0600070205080204" pitchFamily="50" charset="-128"/>
              <a:ea typeface="ＭＳ Ｐゴシック" panose="020B0600070205080204" pitchFamily="50" charset="-128"/>
            </a:rPr>
            <a:t>％の増となっているが、新庁舎建設事業にかかる支出額が増加したことが主な要因である。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普通建設事業費のうち更新整備も前年度と比較して</a:t>
          </a:r>
          <a:r>
            <a:rPr kumimoji="1" lang="en-US" altLang="ja-JP" sz="1300">
              <a:latin typeface="ＭＳ Ｐゴシック" panose="020B0600070205080204" pitchFamily="50" charset="-128"/>
              <a:ea typeface="ＭＳ Ｐゴシック" panose="020B0600070205080204" pitchFamily="50" charset="-128"/>
            </a:rPr>
            <a:t>487.8</a:t>
          </a:r>
          <a:r>
            <a:rPr kumimoji="1" lang="ja-JP" altLang="en-US" sz="1300">
              <a:latin typeface="ＭＳ Ｐゴシック" panose="020B0600070205080204" pitchFamily="50" charset="-128"/>
              <a:ea typeface="ＭＳ Ｐゴシック" panose="020B0600070205080204" pitchFamily="50" charset="-128"/>
            </a:rPr>
            <a:t>％の増となり類似団体平均を大きく上回っているが、平成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新庁舎建設事業が終了したため、次年度以降は低下することが予測される。しかしながら、多くの施設を保有しているため、今後老朽化等による更新が整備予定されていることから、公共施設最適化計画に基づき、事業の取捨選択をしていくことで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このような中、今後も定員管理方針に基づいた職員数の見直しや公共施設最適化計画による公共施設の統廃合などを推進し、更なる経費縮減に努める。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92,197
86,861
558.23
48,363,729
46,841,767
797,664
27,444,763
55,504,461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88265</xdr:rowOff>
    </xdr:from>
    <xdr:to>
      <xdr:col>24</xdr:col>
      <xdr:colOff>63500</xdr:colOff>
      <xdr:row>36</xdr:row>
      <xdr:rowOff>130556</xdr:rowOff>
    </xdr:to>
    <xdr:cxnSp macro="">
      <xdr:nvCxnSpPr>
        <xdr:cNvPr id="61" name="直線コネクタ 60"/>
        <xdr:cNvCxnSpPr/>
      </xdr:nvCxnSpPr>
      <xdr:spPr>
        <a:xfrm flipV="1">
          <a:off x="3797300" y="6260465"/>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130556</xdr:rowOff>
    </xdr:from>
    <xdr:to>
      <xdr:col>19</xdr:col>
      <xdr:colOff>177800</xdr:colOff>
      <xdr:row>37</xdr:row>
      <xdr:rowOff>57023</xdr:rowOff>
    </xdr:to>
    <xdr:cxnSp macro="">
      <xdr:nvCxnSpPr>
        <xdr:cNvPr id="64" name="直線コネクタ 63"/>
        <xdr:cNvCxnSpPr/>
      </xdr:nvCxnSpPr>
      <xdr:spPr>
        <a:xfrm flipV="1">
          <a:off x="2908300" y="6302756"/>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76835</xdr:rowOff>
    </xdr:from>
    <xdr:to>
      <xdr:col>15</xdr:col>
      <xdr:colOff>50800</xdr:colOff>
      <xdr:row>37</xdr:row>
      <xdr:rowOff>57023</xdr:rowOff>
    </xdr:to>
    <xdr:cxnSp macro="">
      <xdr:nvCxnSpPr>
        <xdr:cNvPr id="67" name="直線コネクタ 66"/>
        <xdr:cNvCxnSpPr/>
      </xdr:nvCxnSpPr>
      <xdr:spPr>
        <a:xfrm>
          <a:off x="2019300" y="6249035"/>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64643</xdr:rowOff>
    </xdr:from>
    <xdr:to>
      <xdr:col>10</xdr:col>
      <xdr:colOff>114300</xdr:colOff>
      <xdr:row>36</xdr:row>
      <xdr:rowOff>76835</xdr:rowOff>
    </xdr:to>
    <xdr:cxnSp macro="">
      <xdr:nvCxnSpPr>
        <xdr:cNvPr id="70" name="直線コネクタ 69"/>
        <xdr:cNvCxnSpPr/>
      </xdr:nvCxnSpPr>
      <xdr:spPr>
        <a:xfrm>
          <a:off x="1130300" y="623684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37465</xdr:rowOff>
    </xdr:from>
    <xdr:to>
      <xdr:col>24</xdr:col>
      <xdr:colOff>114300</xdr:colOff>
      <xdr:row>36</xdr:row>
      <xdr:rowOff>139065</xdr:rowOff>
    </xdr:to>
    <xdr:sp macro="" textlink="">
      <xdr:nvSpPr>
        <xdr:cNvPr id="80" name="楕円 79"/>
        <xdr:cNvSpPr/>
      </xdr:nvSpPr>
      <xdr:spPr>
        <a:xfrm>
          <a:off x="45847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15892</xdr:rowOff>
    </xdr:from>
    <xdr:ext cx="469744" cy="259045"/>
    <xdr:sp macro="" textlink="">
      <xdr:nvSpPr>
        <xdr:cNvPr id="81" name="議会費該当値テキスト"/>
        <xdr:cNvSpPr txBox="1"/>
      </xdr:nvSpPr>
      <xdr:spPr>
        <a:xfrm>
          <a:off x="4686300"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79756</xdr:rowOff>
    </xdr:from>
    <xdr:to>
      <xdr:col>20</xdr:col>
      <xdr:colOff>38100</xdr:colOff>
      <xdr:row>37</xdr:row>
      <xdr:rowOff>9906</xdr:rowOff>
    </xdr:to>
    <xdr:sp macro="" textlink="">
      <xdr:nvSpPr>
        <xdr:cNvPr id="82" name="楕円 81"/>
        <xdr:cNvSpPr/>
      </xdr:nvSpPr>
      <xdr:spPr>
        <a:xfrm>
          <a:off x="3746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1033</xdr:rowOff>
    </xdr:from>
    <xdr:ext cx="469744" cy="259045"/>
    <xdr:sp macro="" textlink="">
      <xdr:nvSpPr>
        <xdr:cNvPr id="83" name="テキスト ボックス 82"/>
        <xdr:cNvSpPr txBox="1"/>
      </xdr:nvSpPr>
      <xdr:spPr>
        <a:xfrm>
          <a:off x="3562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xdr:rowOff>
    </xdr:from>
    <xdr:to>
      <xdr:col>15</xdr:col>
      <xdr:colOff>101600</xdr:colOff>
      <xdr:row>37</xdr:row>
      <xdr:rowOff>107823</xdr:rowOff>
    </xdr:to>
    <xdr:sp macro="" textlink="">
      <xdr:nvSpPr>
        <xdr:cNvPr id="84" name="楕円 83"/>
        <xdr:cNvSpPr/>
      </xdr:nvSpPr>
      <xdr:spPr>
        <a:xfrm>
          <a:off x="28575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98950</xdr:rowOff>
    </xdr:from>
    <xdr:ext cx="469744" cy="259045"/>
    <xdr:sp macro="" textlink="">
      <xdr:nvSpPr>
        <xdr:cNvPr id="85" name="テキスト ボックス 84"/>
        <xdr:cNvSpPr txBox="1"/>
      </xdr:nvSpPr>
      <xdr:spPr>
        <a:xfrm>
          <a:off x="2673428" y="64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26035</xdr:rowOff>
    </xdr:from>
    <xdr:to>
      <xdr:col>10</xdr:col>
      <xdr:colOff>165100</xdr:colOff>
      <xdr:row>36</xdr:row>
      <xdr:rowOff>127635</xdr:rowOff>
    </xdr:to>
    <xdr:sp macro="" textlink="">
      <xdr:nvSpPr>
        <xdr:cNvPr id="86" name="楕円 85"/>
        <xdr:cNvSpPr/>
      </xdr:nvSpPr>
      <xdr:spPr>
        <a:xfrm>
          <a:off x="1968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118762</xdr:rowOff>
    </xdr:from>
    <xdr:ext cx="469744" cy="259045"/>
    <xdr:sp macro="" textlink="">
      <xdr:nvSpPr>
        <xdr:cNvPr id="87" name="テキスト ボックス 86"/>
        <xdr:cNvSpPr txBox="1"/>
      </xdr:nvSpPr>
      <xdr:spPr>
        <a:xfrm>
          <a:off x="1784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13843</xdr:rowOff>
    </xdr:from>
    <xdr:to>
      <xdr:col>6</xdr:col>
      <xdr:colOff>38100</xdr:colOff>
      <xdr:row>36</xdr:row>
      <xdr:rowOff>115443</xdr:rowOff>
    </xdr:to>
    <xdr:sp macro="" textlink="">
      <xdr:nvSpPr>
        <xdr:cNvPr id="88" name="楕円 87"/>
        <xdr:cNvSpPr/>
      </xdr:nvSpPr>
      <xdr:spPr>
        <a:xfrm>
          <a:off x="1079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106570</xdr:rowOff>
    </xdr:from>
    <xdr:ext cx="469744" cy="259045"/>
    <xdr:sp macro="" textlink="">
      <xdr:nvSpPr>
        <xdr:cNvPr id="89" name="テキスト ボックス 88"/>
        <xdr:cNvSpPr txBox="1"/>
      </xdr:nvSpPr>
      <xdr:spPr>
        <a:xfrm>
          <a:off x="895428"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140660</xdr:rowOff>
    </xdr:from>
    <xdr:to>
      <xdr:col>24</xdr:col>
      <xdr:colOff>63500</xdr:colOff>
      <xdr:row>56</xdr:row>
      <xdr:rowOff>170735</xdr:rowOff>
    </xdr:to>
    <xdr:cxnSp macro="">
      <xdr:nvCxnSpPr>
        <xdr:cNvPr id="116" name="直線コネクタ 115"/>
        <xdr:cNvCxnSpPr/>
      </xdr:nvCxnSpPr>
      <xdr:spPr>
        <a:xfrm flipV="1">
          <a:off x="3797300" y="9570410"/>
          <a:ext cx="838200" cy="20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36103</xdr:rowOff>
    </xdr:from>
    <xdr:to>
      <xdr:col>19</xdr:col>
      <xdr:colOff>177800</xdr:colOff>
      <xdr:row>56</xdr:row>
      <xdr:rowOff>170735</xdr:rowOff>
    </xdr:to>
    <xdr:cxnSp macro="">
      <xdr:nvCxnSpPr>
        <xdr:cNvPr id="119" name="直線コネクタ 118"/>
        <xdr:cNvCxnSpPr/>
      </xdr:nvCxnSpPr>
      <xdr:spPr>
        <a:xfrm>
          <a:off x="2908300" y="9637303"/>
          <a:ext cx="889000" cy="1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36103</xdr:rowOff>
    </xdr:from>
    <xdr:to>
      <xdr:col>15</xdr:col>
      <xdr:colOff>50800</xdr:colOff>
      <xdr:row>57</xdr:row>
      <xdr:rowOff>23859</xdr:rowOff>
    </xdr:to>
    <xdr:cxnSp macro="">
      <xdr:nvCxnSpPr>
        <xdr:cNvPr id="122" name="直線コネクタ 121"/>
        <xdr:cNvCxnSpPr/>
      </xdr:nvCxnSpPr>
      <xdr:spPr>
        <a:xfrm flipV="1">
          <a:off x="2019300" y="9637303"/>
          <a:ext cx="889000" cy="15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108519</xdr:rowOff>
    </xdr:from>
    <xdr:to>
      <xdr:col>10</xdr:col>
      <xdr:colOff>114300</xdr:colOff>
      <xdr:row>57</xdr:row>
      <xdr:rowOff>23859</xdr:rowOff>
    </xdr:to>
    <xdr:cxnSp macro="">
      <xdr:nvCxnSpPr>
        <xdr:cNvPr id="125" name="直線コネクタ 124"/>
        <xdr:cNvCxnSpPr/>
      </xdr:nvCxnSpPr>
      <xdr:spPr>
        <a:xfrm>
          <a:off x="1130300" y="9709719"/>
          <a:ext cx="889000" cy="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105830</xdr:rowOff>
    </xdr:from>
    <xdr:to>
      <xdr:col>10</xdr:col>
      <xdr:colOff>165100</xdr:colOff>
      <xdr:row>57</xdr:row>
      <xdr:rowOff>35980</xdr:rowOff>
    </xdr:to>
    <xdr:sp macro="" textlink="">
      <xdr:nvSpPr>
        <xdr:cNvPr id="126" name="フローチャート: 判断 125"/>
        <xdr:cNvSpPr/>
      </xdr:nvSpPr>
      <xdr:spPr>
        <a:xfrm>
          <a:off x="1968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52507</xdr:rowOff>
    </xdr:from>
    <xdr:ext cx="534377" cy="259045"/>
    <xdr:sp macro="" textlink="">
      <xdr:nvSpPr>
        <xdr:cNvPr id="127" name="テキスト ボックス 126"/>
        <xdr:cNvSpPr txBox="1"/>
      </xdr:nvSpPr>
      <xdr:spPr>
        <a:xfrm>
          <a:off x="1752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64374</xdr:rowOff>
    </xdr:from>
    <xdr:ext cx="534377" cy="259045"/>
    <xdr:sp macro="" textlink="">
      <xdr:nvSpPr>
        <xdr:cNvPr id="129" name="テキスト ボックス 128"/>
        <xdr:cNvSpPr txBox="1"/>
      </xdr:nvSpPr>
      <xdr:spPr>
        <a:xfrm>
          <a:off x="863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89860</xdr:rowOff>
    </xdr:from>
    <xdr:to>
      <xdr:col>24</xdr:col>
      <xdr:colOff>114300</xdr:colOff>
      <xdr:row>56</xdr:row>
      <xdr:rowOff>20010</xdr:rowOff>
    </xdr:to>
    <xdr:sp macro="" textlink="">
      <xdr:nvSpPr>
        <xdr:cNvPr id="135" name="楕円 134"/>
        <xdr:cNvSpPr/>
      </xdr:nvSpPr>
      <xdr:spPr>
        <a:xfrm>
          <a:off x="4584700" y="95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112737</xdr:rowOff>
    </xdr:from>
    <xdr:ext cx="599010" cy="259045"/>
    <xdr:sp macro="" textlink="">
      <xdr:nvSpPr>
        <xdr:cNvPr id="136" name="総務費該当値テキスト"/>
        <xdr:cNvSpPr txBox="1"/>
      </xdr:nvSpPr>
      <xdr:spPr>
        <a:xfrm>
          <a:off x="4686300" y="937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119935</xdr:rowOff>
    </xdr:from>
    <xdr:to>
      <xdr:col>20</xdr:col>
      <xdr:colOff>38100</xdr:colOff>
      <xdr:row>57</xdr:row>
      <xdr:rowOff>50085</xdr:rowOff>
    </xdr:to>
    <xdr:sp macro="" textlink="">
      <xdr:nvSpPr>
        <xdr:cNvPr id="137" name="楕円 136"/>
        <xdr:cNvSpPr/>
      </xdr:nvSpPr>
      <xdr:spPr>
        <a:xfrm>
          <a:off x="3746500" y="97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66612</xdr:rowOff>
    </xdr:from>
    <xdr:ext cx="534377" cy="259045"/>
    <xdr:sp macro="" textlink="">
      <xdr:nvSpPr>
        <xdr:cNvPr id="138" name="テキスト ボックス 137"/>
        <xdr:cNvSpPr txBox="1"/>
      </xdr:nvSpPr>
      <xdr:spPr>
        <a:xfrm>
          <a:off x="3530111" y="949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156753</xdr:rowOff>
    </xdr:from>
    <xdr:to>
      <xdr:col>15</xdr:col>
      <xdr:colOff>101600</xdr:colOff>
      <xdr:row>56</xdr:row>
      <xdr:rowOff>86903</xdr:rowOff>
    </xdr:to>
    <xdr:sp macro="" textlink="">
      <xdr:nvSpPr>
        <xdr:cNvPr id="139" name="楕円 138"/>
        <xdr:cNvSpPr/>
      </xdr:nvSpPr>
      <xdr:spPr>
        <a:xfrm>
          <a:off x="2857500" y="95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103430</xdr:rowOff>
    </xdr:from>
    <xdr:ext cx="534377" cy="259045"/>
    <xdr:sp macro="" textlink="">
      <xdr:nvSpPr>
        <xdr:cNvPr id="140" name="テキスト ボックス 139"/>
        <xdr:cNvSpPr txBox="1"/>
      </xdr:nvSpPr>
      <xdr:spPr>
        <a:xfrm>
          <a:off x="2641111" y="936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144509</xdr:rowOff>
    </xdr:from>
    <xdr:to>
      <xdr:col>10</xdr:col>
      <xdr:colOff>165100</xdr:colOff>
      <xdr:row>57</xdr:row>
      <xdr:rowOff>74659</xdr:rowOff>
    </xdr:to>
    <xdr:sp macro="" textlink="">
      <xdr:nvSpPr>
        <xdr:cNvPr id="141" name="楕円 140"/>
        <xdr:cNvSpPr/>
      </xdr:nvSpPr>
      <xdr:spPr>
        <a:xfrm>
          <a:off x="1968500" y="97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65786</xdr:rowOff>
    </xdr:from>
    <xdr:ext cx="534377" cy="259045"/>
    <xdr:sp macro="" textlink="">
      <xdr:nvSpPr>
        <xdr:cNvPr id="142" name="テキスト ボックス 141"/>
        <xdr:cNvSpPr txBox="1"/>
      </xdr:nvSpPr>
      <xdr:spPr>
        <a:xfrm>
          <a:off x="1752111" y="98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57719</xdr:rowOff>
    </xdr:from>
    <xdr:to>
      <xdr:col>6</xdr:col>
      <xdr:colOff>38100</xdr:colOff>
      <xdr:row>56</xdr:row>
      <xdr:rowOff>159319</xdr:rowOff>
    </xdr:to>
    <xdr:sp macro="" textlink="">
      <xdr:nvSpPr>
        <xdr:cNvPr id="143" name="楕円 142"/>
        <xdr:cNvSpPr/>
      </xdr:nvSpPr>
      <xdr:spPr>
        <a:xfrm>
          <a:off x="1079500" y="96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4396</xdr:rowOff>
    </xdr:from>
    <xdr:ext cx="534377" cy="259045"/>
    <xdr:sp macro="" textlink="">
      <xdr:nvSpPr>
        <xdr:cNvPr id="144" name="テキスト ボックス 143"/>
        <xdr:cNvSpPr txBox="1"/>
      </xdr:nvSpPr>
      <xdr:spPr>
        <a:xfrm>
          <a:off x="863111" y="94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94818</xdr:rowOff>
    </xdr:from>
    <xdr:to>
      <xdr:col>24</xdr:col>
      <xdr:colOff>63500</xdr:colOff>
      <xdr:row>74</xdr:row>
      <xdr:rowOff>136995</xdr:rowOff>
    </xdr:to>
    <xdr:cxnSp macro="">
      <xdr:nvCxnSpPr>
        <xdr:cNvPr id="174" name="直線コネクタ 173"/>
        <xdr:cNvCxnSpPr/>
      </xdr:nvCxnSpPr>
      <xdr:spPr>
        <a:xfrm>
          <a:off x="3797300" y="12782118"/>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94818</xdr:rowOff>
    </xdr:from>
    <xdr:to>
      <xdr:col>19</xdr:col>
      <xdr:colOff>177800</xdr:colOff>
      <xdr:row>74</xdr:row>
      <xdr:rowOff>142037</xdr:rowOff>
    </xdr:to>
    <xdr:cxnSp macro="">
      <xdr:nvCxnSpPr>
        <xdr:cNvPr id="177" name="直線コネクタ 176"/>
        <xdr:cNvCxnSpPr/>
      </xdr:nvCxnSpPr>
      <xdr:spPr>
        <a:xfrm flipV="1">
          <a:off x="2908300" y="12782118"/>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142037</xdr:rowOff>
    </xdr:from>
    <xdr:to>
      <xdr:col>15</xdr:col>
      <xdr:colOff>50800</xdr:colOff>
      <xdr:row>74</xdr:row>
      <xdr:rowOff>142519</xdr:rowOff>
    </xdr:to>
    <xdr:cxnSp macro="">
      <xdr:nvCxnSpPr>
        <xdr:cNvPr id="180" name="直線コネクタ 179"/>
        <xdr:cNvCxnSpPr/>
      </xdr:nvCxnSpPr>
      <xdr:spPr>
        <a:xfrm flipV="1">
          <a:off x="2019300" y="1282933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142519</xdr:rowOff>
    </xdr:from>
    <xdr:to>
      <xdr:col>10</xdr:col>
      <xdr:colOff>114300</xdr:colOff>
      <xdr:row>75</xdr:row>
      <xdr:rowOff>24130</xdr:rowOff>
    </xdr:to>
    <xdr:cxnSp macro="">
      <xdr:nvCxnSpPr>
        <xdr:cNvPr id="183" name="直線コネクタ 182"/>
        <xdr:cNvCxnSpPr/>
      </xdr:nvCxnSpPr>
      <xdr:spPr>
        <a:xfrm flipV="1">
          <a:off x="1130300" y="12829819"/>
          <a:ext cx="889000" cy="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35344</xdr:rowOff>
    </xdr:from>
    <xdr:to>
      <xdr:col>10</xdr:col>
      <xdr:colOff>165100</xdr:colOff>
      <xdr:row>74</xdr:row>
      <xdr:rowOff>136944</xdr:rowOff>
    </xdr:to>
    <xdr:sp macro="" textlink="">
      <xdr:nvSpPr>
        <xdr:cNvPr id="184" name="フローチャート: 判断 183"/>
        <xdr:cNvSpPr/>
      </xdr:nvSpPr>
      <xdr:spPr>
        <a:xfrm>
          <a:off x="1968500" y="127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153471</xdr:rowOff>
    </xdr:from>
    <xdr:ext cx="599010" cy="259045"/>
    <xdr:sp macro="" textlink="">
      <xdr:nvSpPr>
        <xdr:cNvPr id="185" name="テキスト ボックス 184"/>
        <xdr:cNvSpPr txBox="1"/>
      </xdr:nvSpPr>
      <xdr:spPr>
        <a:xfrm>
          <a:off x="1719795" y="1249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155173</xdr:rowOff>
    </xdr:from>
    <xdr:ext cx="599010" cy="259045"/>
    <xdr:sp macro="" textlink="">
      <xdr:nvSpPr>
        <xdr:cNvPr id="187" name="テキスト ボックス 186"/>
        <xdr:cNvSpPr txBox="1"/>
      </xdr:nvSpPr>
      <xdr:spPr>
        <a:xfrm>
          <a:off x="830795" y="1301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86195</xdr:rowOff>
    </xdr:from>
    <xdr:to>
      <xdr:col>24</xdr:col>
      <xdr:colOff>114300</xdr:colOff>
      <xdr:row>75</xdr:row>
      <xdr:rowOff>16345</xdr:rowOff>
    </xdr:to>
    <xdr:sp macro="" textlink="">
      <xdr:nvSpPr>
        <xdr:cNvPr id="193" name="楕円 192"/>
        <xdr:cNvSpPr/>
      </xdr:nvSpPr>
      <xdr:spPr>
        <a:xfrm>
          <a:off x="4584700" y="127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109072</xdr:rowOff>
    </xdr:from>
    <xdr:ext cx="599010" cy="259045"/>
    <xdr:sp macro="" textlink="">
      <xdr:nvSpPr>
        <xdr:cNvPr id="194" name="民生費該当値テキスト"/>
        <xdr:cNvSpPr txBox="1"/>
      </xdr:nvSpPr>
      <xdr:spPr>
        <a:xfrm>
          <a:off x="4686300" y="126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44018</xdr:rowOff>
    </xdr:from>
    <xdr:to>
      <xdr:col>20</xdr:col>
      <xdr:colOff>38100</xdr:colOff>
      <xdr:row>74</xdr:row>
      <xdr:rowOff>145618</xdr:rowOff>
    </xdr:to>
    <xdr:sp macro="" textlink="">
      <xdr:nvSpPr>
        <xdr:cNvPr id="195" name="楕円 194"/>
        <xdr:cNvSpPr/>
      </xdr:nvSpPr>
      <xdr:spPr>
        <a:xfrm>
          <a:off x="3746500" y="127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162145</xdr:rowOff>
    </xdr:from>
    <xdr:ext cx="599010" cy="259045"/>
    <xdr:sp macro="" textlink="">
      <xdr:nvSpPr>
        <xdr:cNvPr id="196" name="テキスト ボックス 195"/>
        <xdr:cNvSpPr txBox="1"/>
      </xdr:nvSpPr>
      <xdr:spPr>
        <a:xfrm>
          <a:off x="3497795" y="1250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91237</xdr:rowOff>
    </xdr:from>
    <xdr:to>
      <xdr:col>15</xdr:col>
      <xdr:colOff>101600</xdr:colOff>
      <xdr:row>75</xdr:row>
      <xdr:rowOff>21387</xdr:rowOff>
    </xdr:to>
    <xdr:sp macro="" textlink="">
      <xdr:nvSpPr>
        <xdr:cNvPr id="197" name="楕円 196"/>
        <xdr:cNvSpPr/>
      </xdr:nvSpPr>
      <xdr:spPr>
        <a:xfrm>
          <a:off x="2857500" y="127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37914</xdr:rowOff>
    </xdr:from>
    <xdr:ext cx="599010" cy="259045"/>
    <xdr:sp macro="" textlink="">
      <xdr:nvSpPr>
        <xdr:cNvPr id="198" name="テキスト ボックス 197"/>
        <xdr:cNvSpPr txBox="1"/>
      </xdr:nvSpPr>
      <xdr:spPr>
        <a:xfrm>
          <a:off x="2608795" y="1255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91719</xdr:rowOff>
    </xdr:from>
    <xdr:to>
      <xdr:col>10</xdr:col>
      <xdr:colOff>165100</xdr:colOff>
      <xdr:row>75</xdr:row>
      <xdr:rowOff>21869</xdr:rowOff>
    </xdr:to>
    <xdr:sp macro="" textlink="">
      <xdr:nvSpPr>
        <xdr:cNvPr id="199" name="楕円 198"/>
        <xdr:cNvSpPr/>
      </xdr:nvSpPr>
      <xdr:spPr>
        <a:xfrm>
          <a:off x="1968500" y="127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12996</xdr:rowOff>
    </xdr:from>
    <xdr:ext cx="599010" cy="259045"/>
    <xdr:sp macro="" textlink="">
      <xdr:nvSpPr>
        <xdr:cNvPr id="200" name="テキスト ボックス 199"/>
        <xdr:cNvSpPr txBox="1"/>
      </xdr:nvSpPr>
      <xdr:spPr>
        <a:xfrm>
          <a:off x="1719795" y="128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144780</xdr:rowOff>
    </xdr:from>
    <xdr:to>
      <xdr:col>6</xdr:col>
      <xdr:colOff>38100</xdr:colOff>
      <xdr:row>75</xdr:row>
      <xdr:rowOff>74930</xdr:rowOff>
    </xdr:to>
    <xdr:sp macro="" textlink="">
      <xdr:nvSpPr>
        <xdr:cNvPr id="201" name="楕円 200"/>
        <xdr:cNvSpPr/>
      </xdr:nvSpPr>
      <xdr:spPr>
        <a:xfrm>
          <a:off x="10795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91457</xdr:rowOff>
    </xdr:from>
    <xdr:ext cx="599010" cy="259045"/>
    <xdr:sp macro="" textlink="">
      <xdr:nvSpPr>
        <xdr:cNvPr id="202" name="テキスト ボックス 201"/>
        <xdr:cNvSpPr txBox="1"/>
      </xdr:nvSpPr>
      <xdr:spPr>
        <a:xfrm>
          <a:off x="830795" y="126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80987</xdr:rowOff>
    </xdr:from>
    <xdr:to>
      <xdr:col>24</xdr:col>
      <xdr:colOff>63500</xdr:colOff>
      <xdr:row>96</xdr:row>
      <xdr:rowOff>45555</xdr:rowOff>
    </xdr:to>
    <xdr:cxnSp macro="">
      <xdr:nvCxnSpPr>
        <xdr:cNvPr id="232" name="直線コネクタ 231"/>
        <xdr:cNvCxnSpPr/>
      </xdr:nvCxnSpPr>
      <xdr:spPr>
        <a:xfrm flipV="1">
          <a:off x="3797300" y="16197287"/>
          <a:ext cx="838200" cy="30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45555</xdr:rowOff>
    </xdr:from>
    <xdr:to>
      <xdr:col>19</xdr:col>
      <xdr:colOff>177800</xdr:colOff>
      <xdr:row>96</xdr:row>
      <xdr:rowOff>112725</xdr:rowOff>
    </xdr:to>
    <xdr:cxnSp macro="">
      <xdr:nvCxnSpPr>
        <xdr:cNvPr id="235" name="直線コネクタ 234"/>
        <xdr:cNvCxnSpPr/>
      </xdr:nvCxnSpPr>
      <xdr:spPr>
        <a:xfrm flipV="1">
          <a:off x="2908300" y="16504755"/>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26715</xdr:rowOff>
    </xdr:from>
    <xdr:to>
      <xdr:col>15</xdr:col>
      <xdr:colOff>50800</xdr:colOff>
      <xdr:row>96</xdr:row>
      <xdr:rowOff>112725</xdr:rowOff>
    </xdr:to>
    <xdr:cxnSp macro="">
      <xdr:nvCxnSpPr>
        <xdr:cNvPr id="238" name="直線コネクタ 237"/>
        <xdr:cNvCxnSpPr/>
      </xdr:nvCxnSpPr>
      <xdr:spPr>
        <a:xfrm>
          <a:off x="2019300" y="16485915"/>
          <a:ext cx="8890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106248</xdr:rowOff>
    </xdr:from>
    <xdr:to>
      <xdr:col>10</xdr:col>
      <xdr:colOff>114300</xdr:colOff>
      <xdr:row>96</xdr:row>
      <xdr:rowOff>26715</xdr:rowOff>
    </xdr:to>
    <xdr:cxnSp macro="">
      <xdr:nvCxnSpPr>
        <xdr:cNvPr id="241" name="直線コネクタ 240"/>
        <xdr:cNvCxnSpPr/>
      </xdr:nvCxnSpPr>
      <xdr:spPr>
        <a:xfrm>
          <a:off x="1130300" y="16393998"/>
          <a:ext cx="8890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113342</xdr:rowOff>
    </xdr:from>
    <xdr:to>
      <xdr:col>10</xdr:col>
      <xdr:colOff>165100</xdr:colOff>
      <xdr:row>97</xdr:row>
      <xdr:rowOff>43492</xdr:rowOff>
    </xdr:to>
    <xdr:sp macro="" textlink="">
      <xdr:nvSpPr>
        <xdr:cNvPr id="242" name="フローチャート: 判断 241"/>
        <xdr:cNvSpPr/>
      </xdr:nvSpPr>
      <xdr:spPr>
        <a:xfrm>
          <a:off x="1968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34619</xdr:rowOff>
    </xdr:from>
    <xdr:ext cx="534377" cy="259045"/>
    <xdr:sp macro="" textlink="">
      <xdr:nvSpPr>
        <xdr:cNvPr id="243" name="テキスト ボックス 242"/>
        <xdr:cNvSpPr txBox="1"/>
      </xdr:nvSpPr>
      <xdr:spPr>
        <a:xfrm>
          <a:off x="1752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30187</xdr:rowOff>
    </xdr:from>
    <xdr:to>
      <xdr:col>24</xdr:col>
      <xdr:colOff>114300</xdr:colOff>
      <xdr:row>94</xdr:row>
      <xdr:rowOff>131787</xdr:rowOff>
    </xdr:to>
    <xdr:sp macro="" textlink="">
      <xdr:nvSpPr>
        <xdr:cNvPr id="251" name="楕円 250"/>
        <xdr:cNvSpPr/>
      </xdr:nvSpPr>
      <xdr:spPr>
        <a:xfrm>
          <a:off x="4584700" y="161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53064</xdr:rowOff>
    </xdr:from>
    <xdr:ext cx="534377" cy="259045"/>
    <xdr:sp macro="" textlink="">
      <xdr:nvSpPr>
        <xdr:cNvPr id="252" name="衛生費該当値テキスト"/>
        <xdr:cNvSpPr txBox="1"/>
      </xdr:nvSpPr>
      <xdr:spPr>
        <a:xfrm>
          <a:off x="4686300" y="159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166205</xdr:rowOff>
    </xdr:from>
    <xdr:to>
      <xdr:col>20</xdr:col>
      <xdr:colOff>38100</xdr:colOff>
      <xdr:row>96</xdr:row>
      <xdr:rowOff>96355</xdr:rowOff>
    </xdr:to>
    <xdr:sp macro="" textlink="">
      <xdr:nvSpPr>
        <xdr:cNvPr id="253" name="楕円 252"/>
        <xdr:cNvSpPr/>
      </xdr:nvSpPr>
      <xdr:spPr>
        <a:xfrm>
          <a:off x="3746500" y="164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112882</xdr:rowOff>
    </xdr:from>
    <xdr:ext cx="534377" cy="259045"/>
    <xdr:sp macro="" textlink="">
      <xdr:nvSpPr>
        <xdr:cNvPr id="254" name="テキスト ボックス 253"/>
        <xdr:cNvSpPr txBox="1"/>
      </xdr:nvSpPr>
      <xdr:spPr>
        <a:xfrm>
          <a:off x="3530111" y="162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61925</xdr:rowOff>
    </xdr:from>
    <xdr:to>
      <xdr:col>15</xdr:col>
      <xdr:colOff>101600</xdr:colOff>
      <xdr:row>96</xdr:row>
      <xdr:rowOff>163525</xdr:rowOff>
    </xdr:to>
    <xdr:sp macro="" textlink="">
      <xdr:nvSpPr>
        <xdr:cNvPr id="255" name="楕円 254"/>
        <xdr:cNvSpPr/>
      </xdr:nvSpPr>
      <xdr:spPr>
        <a:xfrm>
          <a:off x="2857500" y="165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8602</xdr:rowOff>
    </xdr:from>
    <xdr:ext cx="534377" cy="259045"/>
    <xdr:sp macro="" textlink="">
      <xdr:nvSpPr>
        <xdr:cNvPr id="256" name="テキスト ボックス 255"/>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147365</xdr:rowOff>
    </xdr:from>
    <xdr:to>
      <xdr:col>10</xdr:col>
      <xdr:colOff>165100</xdr:colOff>
      <xdr:row>96</xdr:row>
      <xdr:rowOff>77515</xdr:rowOff>
    </xdr:to>
    <xdr:sp macro="" textlink="">
      <xdr:nvSpPr>
        <xdr:cNvPr id="257" name="楕円 256"/>
        <xdr:cNvSpPr/>
      </xdr:nvSpPr>
      <xdr:spPr>
        <a:xfrm>
          <a:off x="1968500" y="164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94042</xdr:rowOff>
    </xdr:from>
    <xdr:ext cx="534377" cy="259045"/>
    <xdr:sp macro="" textlink="">
      <xdr:nvSpPr>
        <xdr:cNvPr id="258" name="テキスト ボックス 257"/>
        <xdr:cNvSpPr txBox="1"/>
      </xdr:nvSpPr>
      <xdr:spPr>
        <a:xfrm>
          <a:off x="1752111" y="162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55448</xdr:rowOff>
    </xdr:from>
    <xdr:to>
      <xdr:col>6</xdr:col>
      <xdr:colOff>38100</xdr:colOff>
      <xdr:row>95</xdr:row>
      <xdr:rowOff>157048</xdr:rowOff>
    </xdr:to>
    <xdr:sp macro="" textlink="">
      <xdr:nvSpPr>
        <xdr:cNvPr id="259" name="楕円 258"/>
        <xdr:cNvSpPr/>
      </xdr:nvSpPr>
      <xdr:spPr>
        <a:xfrm>
          <a:off x="1079500" y="163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2125</xdr:rowOff>
    </xdr:from>
    <xdr:ext cx="534377" cy="259045"/>
    <xdr:sp macro="" textlink="">
      <xdr:nvSpPr>
        <xdr:cNvPr id="260" name="テキスト ボックス 259"/>
        <xdr:cNvSpPr txBox="1"/>
      </xdr:nvSpPr>
      <xdr:spPr>
        <a:xfrm>
          <a:off x="863111" y="161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103078</xdr:rowOff>
    </xdr:from>
    <xdr:to>
      <xdr:col>55</xdr:col>
      <xdr:colOff>0</xdr:colOff>
      <xdr:row>38</xdr:row>
      <xdr:rowOff>103673</xdr:rowOff>
    </xdr:to>
    <xdr:cxnSp macro="">
      <xdr:nvCxnSpPr>
        <xdr:cNvPr id="287" name="直線コネクタ 286"/>
        <xdr:cNvCxnSpPr/>
      </xdr:nvCxnSpPr>
      <xdr:spPr>
        <a:xfrm flipV="1">
          <a:off x="9639300" y="6618178"/>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103673</xdr:rowOff>
    </xdr:from>
    <xdr:to>
      <xdr:col>50</xdr:col>
      <xdr:colOff>114300</xdr:colOff>
      <xdr:row>38</xdr:row>
      <xdr:rowOff>105044</xdr:rowOff>
    </xdr:to>
    <xdr:cxnSp macro="">
      <xdr:nvCxnSpPr>
        <xdr:cNvPr id="290" name="直線コネクタ 289"/>
        <xdr:cNvCxnSpPr/>
      </xdr:nvCxnSpPr>
      <xdr:spPr>
        <a:xfrm flipV="1">
          <a:off x="8750300" y="66187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96860</xdr:rowOff>
    </xdr:from>
    <xdr:to>
      <xdr:col>45</xdr:col>
      <xdr:colOff>177800</xdr:colOff>
      <xdr:row>38</xdr:row>
      <xdr:rowOff>105044</xdr:rowOff>
    </xdr:to>
    <xdr:cxnSp macro="">
      <xdr:nvCxnSpPr>
        <xdr:cNvPr id="293" name="直線コネクタ 292"/>
        <xdr:cNvCxnSpPr/>
      </xdr:nvCxnSpPr>
      <xdr:spPr>
        <a:xfrm>
          <a:off x="7861300" y="661196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89728</xdr:rowOff>
    </xdr:from>
    <xdr:to>
      <xdr:col>41</xdr:col>
      <xdr:colOff>50800</xdr:colOff>
      <xdr:row>38</xdr:row>
      <xdr:rowOff>96860</xdr:rowOff>
    </xdr:to>
    <xdr:cxnSp macro="">
      <xdr:nvCxnSpPr>
        <xdr:cNvPr id="296" name="直線コネクタ 295"/>
        <xdr:cNvCxnSpPr/>
      </xdr:nvCxnSpPr>
      <xdr:spPr>
        <a:xfrm>
          <a:off x="6972300" y="660482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38745</xdr:rowOff>
    </xdr:from>
    <xdr:to>
      <xdr:col>41</xdr:col>
      <xdr:colOff>101600</xdr:colOff>
      <xdr:row>38</xdr:row>
      <xdr:rowOff>140345</xdr:rowOff>
    </xdr:to>
    <xdr:sp macro="" textlink="">
      <xdr:nvSpPr>
        <xdr:cNvPr id="297" name="フローチャート: 判断 296"/>
        <xdr:cNvSpPr/>
      </xdr:nvSpPr>
      <xdr:spPr>
        <a:xfrm>
          <a:off x="7810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156872</xdr:rowOff>
    </xdr:from>
    <xdr:ext cx="469744" cy="259045"/>
    <xdr:sp macro="" textlink="">
      <xdr:nvSpPr>
        <xdr:cNvPr id="298" name="テキスト ボックス 297"/>
        <xdr:cNvSpPr txBox="1"/>
      </xdr:nvSpPr>
      <xdr:spPr>
        <a:xfrm>
          <a:off x="7626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52278</xdr:rowOff>
    </xdr:from>
    <xdr:to>
      <xdr:col>55</xdr:col>
      <xdr:colOff>50800</xdr:colOff>
      <xdr:row>38</xdr:row>
      <xdr:rowOff>153878</xdr:rowOff>
    </xdr:to>
    <xdr:sp macro="" textlink="">
      <xdr:nvSpPr>
        <xdr:cNvPr id="306" name="楕円 305"/>
        <xdr:cNvSpPr/>
      </xdr:nvSpPr>
      <xdr:spPr>
        <a:xfrm>
          <a:off x="10426700" y="65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52873</xdr:rowOff>
    </xdr:from>
    <xdr:to>
      <xdr:col>50</xdr:col>
      <xdr:colOff>165100</xdr:colOff>
      <xdr:row>38</xdr:row>
      <xdr:rowOff>154473</xdr:rowOff>
    </xdr:to>
    <xdr:sp macro="" textlink="">
      <xdr:nvSpPr>
        <xdr:cNvPr id="308" name="楕円 307"/>
        <xdr:cNvSpPr/>
      </xdr:nvSpPr>
      <xdr:spPr>
        <a:xfrm>
          <a:off x="9588500" y="65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145600</xdr:rowOff>
    </xdr:from>
    <xdr:ext cx="378565" cy="259045"/>
    <xdr:sp macro="" textlink="">
      <xdr:nvSpPr>
        <xdr:cNvPr id="309" name="テキスト ボックス 308"/>
        <xdr:cNvSpPr txBox="1"/>
      </xdr:nvSpPr>
      <xdr:spPr>
        <a:xfrm>
          <a:off x="9450017" y="666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54244</xdr:rowOff>
    </xdr:from>
    <xdr:to>
      <xdr:col>46</xdr:col>
      <xdr:colOff>38100</xdr:colOff>
      <xdr:row>38</xdr:row>
      <xdr:rowOff>155844</xdr:rowOff>
    </xdr:to>
    <xdr:sp macro="" textlink="">
      <xdr:nvSpPr>
        <xdr:cNvPr id="310" name="楕円 309"/>
        <xdr:cNvSpPr/>
      </xdr:nvSpPr>
      <xdr:spPr>
        <a:xfrm>
          <a:off x="8699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146971</xdr:rowOff>
    </xdr:from>
    <xdr:ext cx="378565" cy="259045"/>
    <xdr:sp macro="" textlink="">
      <xdr:nvSpPr>
        <xdr:cNvPr id="311" name="テキスト ボックス 310"/>
        <xdr:cNvSpPr txBox="1"/>
      </xdr:nvSpPr>
      <xdr:spPr>
        <a:xfrm>
          <a:off x="8561017" y="666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46060</xdr:rowOff>
    </xdr:from>
    <xdr:to>
      <xdr:col>41</xdr:col>
      <xdr:colOff>101600</xdr:colOff>
      <xdr:row>38</xdr:row>
      <xdr:rowOff>147660</xdr:rowOff>
    </xdr:to>
    <xdr:sp macro="" textlink="">
      <xdr:nvSpPr>
        <xdr:cNvPr id="312" name="楕円 311"/>
        <xdr:cNvSpPr/>
      </xdr:nvSpPr>
      <xdr:spPr>
        <a:xfrm>
          <a:off x="7810500" y="65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138787</xdr:rowOff>
    </xdr:from>
    <xdr:ext cx="378565" cy="259045"/>
    <xdr:sp macro="" textlink="">
      <xdr:nvSpPr>
        <xdr:cNvPr id="313" name="テキスト ボックス 312"/>
        <xdr:cNvSpPr txBox="1"/>
      </xdr:nvSpPr>
      <xdr:spPr>
        <a:xfrm>
          <a:off x="7672017" y="665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38928</xdr:rowOff>
    </xdr:from>
    <xdr:to>
      <xdr:col>36</xdr:col>
      <xdr:colOff>165100</xdr:colOff>
      <xdr:row>38</xdr:row>
      <xdr:rowOff>140528</xdr:rowOff>
    </xdr:to>
    <xdr:sp macro="" textlink="">
      <xdr:nvSpPr>
        <xdr:cNvPr id="314" name="楕円 313"/>
        <xdr:cNvSpPr/>
      </xdr:nvSpPr>
      <xdr:spPr>
        <a:xfrm>
          <a:off x="6921500" y="65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131655</xdr:rowOff>
    </xdr:from>
    <xdr:ext cx="469744" cy="259045"/>
    <xdr:sp macro="" textlink="">
      <xdr:nvSpPr>
        <xdr:cNvPr id="315" name="テキスト ボックス 314"/>
        <xdr:cNvSpPr txBox="1"/>
      </xdr:nvSpPr>
      <xdr:spPr>
        <a:xfrm>
          <a:off x="6737428" y="6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72202</xdr:rowOff>
    </xdr:from>
    <xdr:to>
      <xdr:col>55</xdr:col>
      <xdr:colOff>0</xdr:colOff>
      <xdr:row>58</xdr:row>
      <xdr:rowOff>76713</xdr:rowOff>
    </xdr:to>
    <xdr:cxnSp macro="">
      <xdr:nvCxnSpPr>
        <xdr:cNvPr id="344" name="直線コネクタ 343"/>
        <xdr:cNvCxnSpPr/>
      </xdr:nvCxnSpPr>
      <xdr:spPr>
        <a:xfrm>
          <a:off x="9639300" y="10016302"/>
          <a:ext cx="8382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72202</xdr:rowOff>
    </xdr:from>
    <xdr:to>
      <xdr:col>50</xdr:col>
      <xdr:colOff>114300</xdr:colOff>
      <xdr:row>58</xdr:row>
      <xdr:rowOff>78717</xdr:rowOff>
    </xdr:to>
    <xdr:cxnSp macro="">
      <xdr:nvCxnSpPr>
        <xdr:cNvPr id="347" name="直線コネクタ 346"/>
        <xdr:cNvCxnSpPr/>
      </xdr:nvCxnSpPr>
      <xdr:spPr>
        <a:xfrm flipV="1">
          <a:off x="8750300" y="1001630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63210</xdr:rowOff>
    </xdr:from>
    <xdr:to>
      <xdr:col>45</xdr:col>
      <xdr:colOff>177800</xdr:colOff>
      <xdr:row>58</xdr:row>
      <xdr:rowOff>78717</xdr:rowOff>
    </xdr:to>
    <xdr:cxnSp macro="">
      <xdr:nvCxnSpPr>
        <xdr:cNvPr id="350" name="直線コネクタ 349"/>
        <xdr:cNvCxnSpPr/>
      </xdr:nvCxnSpPr>
      <xdr:spPr>
        <a:xfrm>
          <a:off x="7861300" y="10007310"/>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63210</xdr:rowOff>
    </xdr:from>
    <xdr:to>
      <xdr:col>41</xdr:col>
      <xdr:colOff>50800</xdr:colOff>
      <xdr:row>58</xdr:row>
      <xdr:rowOff>82276</xdr:rowOff>
    </xdr:to>
    <xdr:cxnSp macro="">
      <xdr:nvCxnSpPr>
        <xdr:cNvPr id="353" name="直線コネクタ 352"/>
        <xdr:cNvCxnSpPr/>
      </xdr:nvCxnSpPr>
      <xdr:spPr>
        <a:xfrm flipV="1">
          <a:off x="6972300" y="10007310"/>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167112</xdr:rowOff>
    </xdr:from>
    <xdr:to>
      <xdr:col>41</xdr:col>
      <xdr:colOff>101600</xdr:colOff>
      <xdr:row>58</xdr:row>
      <xdr:rowOff>97262</xdr:rowOff>
    </xdr:to>
    <xdr:sp macro="" textlink="">
      <xdr:nvSpPr>
        <xdr:cNvPr id="354" name="フローチャート: 判断 353"/>
        <xdr:cNvSpPr/>
      </xdr:nvSpPr>
      <xdr:spPr>
        <a:xfrm>
          <a:off x="7810500" y="993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113789</xdr:rowOff>
    </xdr:from>
    <xdr:ext cx="534377" cy="259045"/>
    <xdr:sp macro="" textlink="">
      <xdr:nvSpPr>
        <xdr:cNvPr id="355" name="テキスト ボックス 354"/>
        <xdr:cNvSpPr txBox="1"/>
      </xdr:nvSpPr>
      <xdr:spPr>
        <a:xfrm>
          <a:off x="7594111" y="971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135122</xdr:rowOff>
    </xdr:from>
    <xdr:ext cx="534377" cy="259045"/>
    <xdr:sp macro="" textlink="">
      <xdr:nvSpPr>
        <xdr:cNvPr id="357" name="テキスト ボックス 356"/>
        <xdr:cNvSpPr txBox="1"/>
      </xdr:nvSpPr>
      <xdr:spPr>
        <a:xfrm>
          <a:off x="6705111" y="100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25913</xdr:rowOff>
    </xdr:from>
    <xdr:to>
      <xdr:col>55</xdr:col>
      <xdr:colOff>50800</xdr:colOff>
      <xdr:row>58</xdr:row>
      <xdr:rowOff>127513</xdr:rowOff>
    </xdr:to>
    <xdr:sp macro="" textlink="">
      <xdr:nvSpPr>
        <xdr:cNvPr id="363" name="楕円 362"/>
        <xdr:cNvSpPr/>
      </xdr:nvSpPr>
      <xdr:spPr>
        <a:xfrm>
          <a:off x="10426700" y="99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48790</xdr:rowOff>
    </xdr:from>
    <xdr:ext cx="534377" cy="259045"/>
    <xdr:sp macro="" textlink="">
      <xdr:nvSpPr>
        <xdr:cNvPr id="364" name="農林水産業費該当値テキスト"/>
        <xdr:cNvSpPr txBox="1"/>
      </xdr:nvSpPr>
      <xdr:spPr>
        <a:xfrm>
          <a:off x="10528300" y="98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21402</xdr:rowOff>
    </xdr:from>
    <xdr:to>
      <xdr:col>50</xdr:col>
      <xdr:colOff>165100</xdr:colOff>
      <xdr:row>58</xdr:row>
      <xdr:rowOff>123002</xdr:rowOff>
    </xdr:to>
    <xdr:sp macro="" textlink="">
      <xdr:nvSpPr>
        <xdr:cNvPr id="365" name="楕円 364"/>
        <xdr:cNvSpPr/>
      </xdr:nvSpPr>
      <xdr:spPr>
        <a:xfrm>
          <a:off x="9588500" y="99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139529</xdr:rowOff>
    </xdr:from>
    <xdr:ext cx="534377" cy="259045"/>
    <xdr:sp macro="" textlink="">
      <xdr:nvSpPr>
        <xdr:cNvPr id="366" name="テキスト ボックス 365"/>
        <xdr:cNvSpPr txBox="1"/>
      </xdr:nvSpPr>
      <xdr:spPr>
        <a:xfrm>
          <a:off x="9372111" y="974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27917</xdr:rowOff>
    </xdr:from>
    <xdr:to>
      <xdr:col>46</xdr:col>
      <xdr:colOff>38100</xdr:colOff>
      <xdr:row>58</xdr:row>
      <xdr:rowOff>129517</xdr:rowOff>
    </xdr:to>
    <xdr:sp macro="" textlink="">
      <xdr:nvSpPr>
        <xdr:cNvPr id="367" name="楕円 366"/>
        <xdr:cNvSpPr/>
      </xdr:nvSpPr>
      <xdr:spPr>
        <a:xfrm>
          <a:off x="8699500" y="99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146044</xdr:rowOff>
    </xdr:from>
    <xdr:ext cx="534377" cy="259045"/>
    <xdr:sp macro="" textlink="">
      <xdr:nvSpPr>
        <xdr:cNvPr id="368" name="テキスト ボックス 367"/>
        <xdr:cNvSpPr txBox="1"/>
      </xdr:nvSpPr>
      <xdr:spPr>
        <a:xfrm>
          <a:off x="8483111" y="97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12410</xdr:rowOff>
    </xdr:from>
    <xdr:to>
      <xdr:col>41</xdr:col>
      <xdr:colOff>101600</xdr:colOff>
      <xdr:row>58</xdr:row>
      <xdr:rowOff>114010</xdr:rowOff>
    </xdr:to>
    <xdr:sp macro="" textlink="">
      <xdr:nvSpPr>
        <xdr:cNvPr id="369" name="楕円 368"/>
        <xdr:cNvSpPr/>
      </xdr:nvSpPr>
      <xdr:spPr>
        <a:xfrm>
          <a:off x="7810500" y="99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105137</xdr:rowOff>
    </xdr:from>
    <xdr:ext cx="534377" cy="259045"/>
    <xdr:sp macro="" textlink="">
      <xdr:nvSpPr>
        <xdr:cNvPr id="370" name="テキスト ボックス 369"/>
        <xdr:cNvSpPr txBox="1"/>
      </xdr:nvSpPr>
      <xdr:spPr>
        <a:xfrm>
          <a:off x="7594111" y="1004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31476</xdr:rowOff>
    </xdr:from>
    <xdr:to>
      <xdr:col>36</xdr:col>
      <xdr:colOff>165100</xdr:colOff>
      <xdr:row>58</xdr:row>
      <xdr:rowOff>133076</xdr:rowOff>
    </xdr:to>
    <xdr:sp macro="" textlink="">
      <xdr:nvSpPr>
        <xdr:cNvPr id="371" name="楕円 370"/>
        <xdr:cNvSpPr/>
      </xdr:nvSpPr>
      <xdr:spPr>
        <a:xfrm>
          <a:off x="6921500" y="99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149603</xdr:rowOff>
    </xdr:from>
    <xdr:ext cx="534377" cy="259045"/>
    <xdr:sp macro="" textlink="">
      <xdr:nvSpPr>
        <xdr:cNvPr id="372" name="テキスト ボックス 371"/>
        <xdr:cNvSpPr txBox="1"/>
      </xdr:nvSpPr>
      <xdr:spPr>
        <a:xfrm>
          <a:off x="6705111" y="97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32125</xdr:rowOff>
    </xdr:from>
    <xdr:to>
      <xdr:col>55</xdr:col>
      <xdr:colOff>0</xdr:colOff>
      <xdr:row>78</xdr:row>
      <xdr:rowOff>131147</xdr:rowOff>
    </xdr:to>
    <xdr:cxnSp macro="">
      <xdr:nvCxnSpPr>
        <xdr:cNvPr id="401" name="直線コネクタ 400"/>
        <xdr:cNvCxnSpPr/>
      </xdr:nvCxnSpPr>
      <xdr:spPr>
        <a:xfrm>
          <a:off x="9639300" y="13405225"/>
          <a:ext cx="8382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32125</xdr:rowOff>
    </xdr:from>
    <xdr:to>
      <xdr:col>50</xdr:col>
      <xdr:colOff>114300</xdr:colOff>
      <xdr:row>78</xdr:row>
      <xdr:rowOff>67901</xdr:rowOff>
    </xdr:to>
    <xdr:cxnSp macro="">
      <xdr:nvCxnSpPr>
        <xdr:cNvPr id="404" name="直線コネクタ 403"/>
        <xdr:cNvCxnSpPr/>
      </xdr:nvCxnSpPr>
      <xdr:spPr>
        <a:xfrm flipV="1">
          <a:off x="8750300" y="1340522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67901</xdr:rowOff>
    </xdr:from>
    <xdr:to>
      <xdr:col>45</xdr:col>
      <xdr:colOff>177800</xdr:colOff>
      <xdr:row>78</xdr:row>
      <xdr:rowOff>91808</xdr:rowOff>
    </xdr:to>
    <xdr:cxnSp macro="">
      <xdr:nvCxnSpPr>
        <xdr:cNvPr id="407" name="直線コネクタ 406"/>
        <xdr:cNvCxnSpPr/>
      </xdr:nvCxnSpPr>
      <xdr:spPr>
        <a:xfrm flipV="1">
          <a:off x="7861300" y="13441001"/>
          <a:ext cx="889000" cy="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91808</xdr:rowOff>
    </xdr:from>
    <xdr:to>
      <xdr:col>41</xdr:col>
      <xdr:colOff>50800</xdr:colOff>
      <xdr:row>78</xdr:row>
      <xdr:rowOff>111486</xdr:rowOff>
    </xdr:to>
    <xdr:cxnSp macro="">
      <xdr:nvCxnSpPr>
        <xdr:cNvPr id="410" name="直線コネクタ 409"/>
        <xdr:cNvCxnSpPr/>
      </xdr:nvCxnSpPr>
      <xdr:spPr>
        <a:xfrm flipV="1">
          <a:off x="6972300" y="13464908"/>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70822</xdr:rowOff>
    </xdr:from>
    <xdr:to>
      <xdr:col>41</xdr:col>
      <xdr:colOff>101600</xdr:colOff>
      <xdr:row>78</xdr:row>
      <xdr:rowOff>972</xdr:rowOff>
    </xdr:to>
    <xdr:sp macro="" textlink="">
      <xdr:nvSpPr>
        <xdr:cNvPr id="411" name="フローチャート: 判断 410"/>
        <xdr:cNvSpPr/>
      </xdr:nvSpPr>
      <xdr:spPr>
        <a:xfrm>
          <a:off x="7810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17499</xdr:rowOff>
    </xdr:from>
    <xdr:ext cx="534377" cy="259045"/>
    <xdr:sp macro="" textlink="">
      <xdr:nvSpPr>
        <xdr:cNvPr id="412" name="テキスト ボックス 411"/>
        <xdr:cNvSpPr txBox="1"/>
      </xdr:nvSpPr>
      <xdr:spPr>
        <a:xfrm>
          <a:off x="7594111" y="130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80347</xdr:rowOff>
    </xdr:from>
    <xdr:to>
      <xdr:col>55</xdr:col>
      <xdr:colOff>50800</xdr:colOff>
      <xdr:row>79</xdr:row>
      <xdr:rowOff>10497</xdr:rowOff>
    </xdr:to>
    <xdr:sp macro="" textlink="">
      <xdr:nvSpPr>
        <xdr:cNvPr id="420" name="楕円 419"/>
        <xdr:cNvSpPr/>
      </xdr:nvSpPr>
      <xdr:spPr>
        <a:xfrm>
          <a:off x="10426700" y="134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166724</xdr:rowOff>
    </xdr:from>
    <xdr:ext cx="469744" cy="259045"/>
    <xdr:sp macro="" textlink="">
      <xdr:nvSpPr>
        <xdr:cNvPr id="421" name="商工費該当値テキスト"/>
        <xdr:cNvSpPr txBox="1"/>
      </xdr:nvSpPr>
      <xdr:spPr>
        <a:xfrm>
          <a:off x="10528300" y="133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152775</xdr:rowOff>
    </xdr:from>
    <xdr:to>
      <xdr:col>50</xdr:col>
      <xdr:colOff>165100</xdr:colOff>
      <xdr:row>78</xdr:row>
      <xdr:rowOff>82925</xdr:rowOff>
    </xdr:to>
    <xdr:sp macro="" textlink="">
      <xdr:nvSpPr>
        <xdr:cNvPr id="422" name="楕円 421"/>
        <xdr:cNvSpPr/>
      </xdr:nvSpPr>
      <xdr:spPr>
        <a:xfrm>
          <a:off x="9588500" y="133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74052</xdr:rowOff>
    </xdr:from>
    <xdr:ext cx="469744" cy="259045"/>
    <xdr:sp macro="" textlink="">
      <xdr:nvSpPr>
        <xdr:cNvPr id="423" name="テキスト ボックス 422"/>
        <xdr:cNvSpPr txBox="1"/>
      </xdr:nvSpPr>
      <xdr:spPr>
        <a:xfrm>
          <a:off x="9404428" y="134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17101</xdr:rowOff>
    </xdr:from>
    <xdr:to>
      <xdr:col>46</xdr:col>
      <xdr:colOff>38100</xdr:colOff>
      <xdr:row>78</xdr:row>
      <xdr:rowOff>118701</xdr:rowOff>
    </xdr:to>
    <xdr:sp macro="" textlink="">
      <xdr:nvSpPr>
        <xdr:cNvPr id="424" name="楕円 423"/>
        <xdr:cNvSpPr/>
      </xdr:nvSpPr>
      <xdr:spPr>
        <a:xfrm>
          <a:off x="8699500" y="133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109828</xdr:rowOff>
    </xdr:from>
    <xdr:ext cx="469744" cy="259045"/>
    <xdr:sp macro="" textlink="">
      <xdr:nvSpPr>
        <xdr:cNvPr id="425" name="テキスト ボックス 424"/>
        <xdr:cNvSpPr txBox="1"/>
      </xdr:nvSpPr>
      <xdr:spPr>
        <a:xfrm>
          <a:off x="8515428" y="134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41008</xdr:rowOff>
    </xdr:from>
    <xdr:to>
      <xdr:col>41</xdr:col>
      <xdr:colOff>101600</xdr:colOff>
      <xdr:row>78</xdr:row>
      <xdr:rowOff>142608</xdr:rowOff>
    </xdr:to>
    <xdr:sp macro="" textlink="">
      <xdr:nvSpPr>
        <xdr:cNvPr id="426" name="楕円 425"/>
        <xdr:cNvSpPr/>
      </xdr:nvSpPr>
      <xdr:spPr>
        <a:xfrm>
          <a:off x="7810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133735</xdr:rowOff>
    </xdr:from>
    <xdr:ext cx="469744" cy="259045"/>
    <xdr:sp macro="" textlink="">
      <xdr:nvSpPr>
        <xdr:cNvPr id="427" name="テキスト ボックス 426"/>
        <xdr:cNvSpPr txBox="1"/>
      </xdr:nvSpPr>
      <xdr:spPr>
        <a:xfrm>
          <a:off x="7626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60686</xdr:rowOff>
    </xdr:from>
    <xdr:to>
      <xdr:col>36</xdr:col>
      <xdr:colOff>165100</xdr:colOff>
      <xdr:row>78</xdr:row>
      <xdr:rowOff>162286</xdr:rowOff>
    </xdr:to>
    <xdr:sp macro="" textlink="">
      <xdr:nvSpPr>
        <xdr:cNvPr id="428" name="楕円 427"/>
        <xdr:cNvSpPr/>
      </xdr:nvSpPr>
      <xdr:spPr>
        <a:xfrm>
          <a:off x="6921500" y="134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153413</xdr:rowOff>
    </xdr:from>
    <xdr:ext cx="469744" cy="259045"/>
    <xdr:sp macro="" textlink="">
      <xdr:nvSpPr>
        <xdr:cNvPr id="429" name="テキスト ボックス 428"/>
        <xdr:cNvSpPr txBox="1"/>
      </xdr:nvSpPr>
      <xdr:spPr>
        <a:xfrm>
          <a:off x="6737428" y="135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122806</xdr:rowOff>
    </xdr:from>
    <xdr:to>
      <xdr:col>55</xdr:col>
      <xdr:colOff>0</xdr:colOff>
      <xdr:row>98</xdr:row>
      <xdr:rowOff>124720</xdr:rowOff>
    </xdr:to>
    <xdr:cxnSp macro="">
      <xdr:nvCxnSpPr>
        <xdr:cNvPr id="458" name="直線コネクタ 457"/>
        <xdr:cNvCxnSpPr/>
      </xdr:nvCxnSpPr>
      <xdr:spPr>
        <a:xfrm flipV="1">
          <a:off x="9639300" y="16924906"/>
          <a:ext cx="8382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97214</xdr:rowOff>
    </xdr:from>
    <xdr:to>
      <xdr:col>50</xdr:col>
      <xdr:colOff>114300</xdr:colOff>
      <xdr:row>98</xdr:row>
      <xdr:rowOff>124720</xdr:rowOff>
    </xdr:to>
    <xdr:cxnSp macro="">
      <xdr:nvCxnSpPr>
        <xdr:cNvPr id="461" name="直線コネクタ 460"/>
        <xdr:cNvCxnSpPr/>
      </xdr:nvCxnSpPr>
      <xdr:spPr>
        <a:xfrm>
          <a:off x="8750300" y="16899314"/>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92856</xdr:rowOff>
    </xdr:from>
    <xdr:to>
      <xdr:col>45</xdr:col>
      <xdr:colOff>177800</xdr:colOff>
      <xdr:row>98</xdr:row>
      <xdr:rowOff>97214</xdr:rowOff>
    </xdr:to>
    <xdr:cxnSp macro="">
      <xdr:nvCxnSpPr>
        <xdr:cNvPr id="464" name="直線コネクタ 463"/>
        <xdr:cNvCxnSpPr/>
      </xdr:nvCxnSpPr>
      <xdr:spPr>
        <a:xfrm>
          <a:off x="7861300" y="16894956"/>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88173</xdr:rowOff>
    </xdr:from>
    <xdr:to>
      <xdr:col>41</xdr:col>
      <xdr:colOff>50800</xdr:colOff>
      <xdr:row>98</xdr:row>
      <xdr:rowOff>92856</xdr:rowOff>
    </xdr:to>
    <xdr:cxnSp macro="">
      <xdr:nvCxnSpPr>
        <xdr:cNvPr id="467" name="直線コネクタ 466"/>
        <xdr:cNvCxnSpPr/>
      </xdr:nvCxnSpPr>
      <xdr:spPr>
        <a:xfrm>
          <a:off x="6972300" y="16890273"/>
          <a:ext cx="889000" cy="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161492</xdr:rowOff>
    </xdr:from>
    <xdr:to>
      <xdr:col>41</xdr:col>
      <xdr:colOff>101600</xdr:colOff>
      <xdr:row>98</xdr:row>
      <xdr:rowOff>91642</xdr:rowOff>
    </xdr:to>
    <xdr:sp macro="" textlink="">
      <xdr:nvSpPr>
        <xdr:cNvPr id="468" name="フローチャート: 判断 467"/>
        <xdr:cNvSpPr/>
      </xdr:nvSpPr>
      <xdr:spPr>
        <a:xfrm>
          <a:off x="7810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108169</xdr:rowOff>
    </xdr:from>
    <xdr:ext cx="534377" cy="259045"/>
    <xdr:sp macro="" textlink="">
      <xdr:nvSpPr>
        <xdr:cNvPr id="469" name="テキスト ボックス 468"/>
        <xdr:cNvSpPr txBox="1"/>
      </xdr:nvSpPr>
      <xdr:spPr>
        <a:xfrm>
          <a:off x="7594111" y="1656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72006</xdr:rowOff>
    </xdr:from>
    <xdr:to>
      <xdr:col>55</xdr:col>
      <xdr:colOff>50800</xdr:colOff>
      <xdr:row>99</xdr:row>
      <xdr:rowOff>2156</xdr:rowOff>
    </xdr:to>
    <xdr:sp macro="" textlink="">
      <xdr:nvSpPr>
        <xdr:cNvPr id="477" name="楕円 476"/>
        <xdr:cNvSpPr/>
      </xdr:nvSpPr>
      <xdr:spPr>
        <a:xfrm>
          <a:off x="10426700" y="168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158383</xdr:rowOff>
    </xdr:from>
    <xdr:ext cx="534377" cy="259045"/>
    <xdr:sp macro="" textlink="">
      <xdr:nvSpPr>
        <xdr:cNvPr id="478" name="土木費該当値テキスト"/>
        <xdr:cNvSpPr txBox="1"/>
      </xdr:nvSpPr>
      <xdr:spPr>
        <a:xfrm>
          <a:off x="10528300" y="167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73920</xdr:rowOff>
    </xdr:from>
    <xdr:to>
      <xdr:col>50</xdr:col>
      <xdr:colOff>165100</xdr:colOff>
      <xdr:row>99</xdr:row>
      <xdr:rowOff>4070</xdr:rowOff>
    </xdr:to>
    <xdr:sp macro="" textlink="">
      <xdr:nvSpPr>
        <xdr:cNvPr id="479" name="楕円 478"/>
        <xdr:cNvSpPr/>
      </xdr:nvSpPr>
      <xdr:spPr>
        <a:xfrm>
          <a:off x="9588500" y="16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166647</xdr:rowOff>
    </xdr:from>
    <xdr:ext cx="534377" cy="259045"/>
    <xdr:sp macro="" textlink="">
      <xdr:nvSpPr>
        <xdr:cNvPr id="480" name="テキスト ボックス 479"/>
        <xdr:cNvSpPr txBox="1"/>
      </xdr:nvSpPr>
      <xdr:spPr>
        <a:xfrm>
          <a:off x="9372111" y="1696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46414</xdr:rowOff>
    </xdr:from>
    <xdr:to>
      <xdr:col>46</xdr:col>
      <xdr:colOff>38100</xdr:colOff>
      <xdr:row>98</xdr:row>
      <xdr:rowOff>148014</xdr:rowOff>
    </xdr:to>
    <xdr:sp macro="" textlink="">
      <xdr:nvSpPr>
        <xdr:cNvPr id="481" name="楕円 480"/>
        <xdr:cNvSpPr/>
      </xdr:nvSpPr>
      <xdr:spPr>
        <a:xfrm>
          <a:off x="8699500" y="168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139141</xdr:rowOff>
    </xdr:from>
    <xdr:ext cx="534377" cy="259045"/>
    <xdr:sp macro="" textlink="">
      <xdr:nvSpPr>
        <xdr:cNvPr id="482" name="テキスト ボックス 481"/>
        <xdr:cNvSpPr txBox="1"/>
      </xdr:nvSpPr>
      <xdr:spPr>
        <a:xfrm>
          <a:off x="8483111" y="169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42056</xdr:rowOff>
    </xdr:from>
    <xdr:to>
      <xdr:col>41</xdr:col>
      <xdr:colOff>101600</xdr:colOff>
      <xdr:row>98</xdr:row>
      <xdr:rowOff>143656</xdr:rowOff>
    </xdr:to>
    <xdr:sp macro="" textlink="">
      <xdr:nvSpPr>
        <xdr:cNvPr id="483" name="楕円 482"/>
        <xdr:cNvSpPr/>
      </xdr:nvSpPr>
      <xdr:spPr>
        <a:xfrm>
          <a:off x="7810500" y="168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134783</xdr:rowOff>
    </xdr:from>
    <xdr:ext cx="534377" cy="259045"/>
    <xdr:sp macro="" textlink="">
      <xdr:nvSpPr>
        <xdr:cNvPr id="484" name="テキスト ボックス 483"/>
        <xdr:cNvSpPr txBox="1"/>
      </xdr:nvSpPr>
      <xdr:spPr>
        <a:xfrm>
          <a:off x="7594111" y="169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37373</xdr:rowOff>
    </xdr:from>
    <xdr:to>
      <xdr:col>36</xdr:col>
      <xdr:colOff>165100</xdr:colOff>
      <xdr:row>98</xdr:row>
      <xdr:rowOff>138973</xdr:rowOff>
    </xdr:to>
    <xdr:sp macro="" textlink="">
      <xdr:nvSpPr>
        <xdr:cNvPr id="485" name="楕円 484"/>
        <xdr:cNvSpPr/>
      </xdr:nvSpPr>
      <xdr:spPr>
        <a:xfrm>
          <a:off x="6921500" y="168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130100</xdr:rowOff>
    </xdr:from>
    <xdr:ext cx="534377" cy="259045"/>
    <xdr:sp macro="" textlink="">
      <xdr:nvSpPr>
        <xdr:cNvPr id="486" name="テキスト ボックス 485"/>
        <xdr:cNvSpPr txBox="1"/>
      </xdr:nvSpPr>
      <xdr:spPr>
        <a:xfrm>
          <a:off x="6705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119995</xdr:rowOff>
    </xdr:from>
    <xdr:to>
      <xdr:col>85</xdr:col>
      <xdr:colOff>127000</xdr:colOff>
      <xdr:row>36</xdr:row>
      <xdr:rowOff>129322</xdr:rowOff>
    </xdr:to>
    <xdr:cxnSp macro="">
      <xdr:nvCxnSpPr>
        <xdr:cNvPr id="514" name="直線コネクタ 513"/>
        <xdr:cNvCxnSpPr/>
      </xdr:nvCxnSpPr>
      <xdr:spPr>
        <a:xfrm>
          <a:off x="15481300" y="6292195"/>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169784</xdr:rowOff>
    </xdr:from>
    <xdr:to>
      <xdr:col>81</xdr:col>
      <xdr:colOff>50800</xdr:colOff>
      <xdr:row>36</xdr:row>
      <xdr:rowOff>119995</xdr:rowOff>
    </xdr:to>
    <xdr:cxnSp macro="">
      <xdr:nvCxnSpPr>
        <xdr:cNvPr id="517" name="直線コネクタ 516"/>
        <xdr:cNvCxnSpPr/>
      </xdr:nvCxnSpPr>
      <xdr:spPr>
        <a:xfrm>
          <a:off x="14592300" y="5999084"/>
          <a:ext cx="889000" cy="29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136957</xdr:rowOff>
    </xdr:from>
    <xdr:to>
      <xdr:col>76</xdr:col>
      <xdr:colOff>114300</xdr:colOff>
      <xdr:row>34</xdr:row>
      <xdr:rowOff>169784</xdr:rowOff>
    </xdr:to>
    <xdr:cxnSp macro="">
      <xdr:nvCxnSpPr>
        <xdr:cNvPr id="520" name="直線コネクタ 519"/>
        <xdr:cNvCxnSpPr/>
      </xdr:nvCxnSpPr>
      <xdr:spPr>
        <a:xfrm>
          <a:off x="13703300" y="5794807"/>
          <a:ext cx="889000" cy="20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136957</xdr:rowOff>
    </xdr:from>
    <xdr:to>
      <xdr:col>71</xdr:col>
      <xdr:colOff>177800</xdr:colOff>
      <xdr:row>36</xdr:row>
      <xdr:rowOff>31572</xdr:rowOff>
    </xdr:to>
    <xdr:cxnSp macro="">
      <xdr:nvCxnSpPr>
        <xdr:cNvPr id="523" name="直線コネクタ 522"/>
        <xdr:cNvCxnSpPr/>
      </xdr:nvCxnSpPr>
      <xdr:spPr>
        <a:xfrm flipV="1">
          <a:off x="12814300" y="5794807"/>
          <a:ext cx="889000" cy="4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102159</xdr:rowOff>
    </xdr:from>
    <xdr:to>
      <xdr:col>72</xdr:col>
      <xdr:colOff>38100</xdr:colOff>
      <xdr:row>36</xdr:row>
      <xdr:rowOff>32309</xdr:rowOff>
    </xdr:to>
    <xdr:sp macro="" textlink="">
      <xdr:nvSpPr>
        <xdr:cNvPr id="524" name="フローチャート: 判断 523"/>
        <xdr:cNvSpPr/>
      </xdr:nvSpPr>
      <xdr:spPr>
        <a:xfrm>
          <a:off x="1365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23436</xdr:rowOff>
    </xdr:from>
    <xdr:ext cx="534377" cy="259045"/>
    <xdr:sp macro="" textlink="">
      <xdr:nvSpPr>
        <xdr:cNvPr id="525" name="テキスト ボックス 524"/>
        <xdr:cNvSpPr txBox="1"/>
      </xdr:nvSpPr>
      <xdr:spPr>
        <a:xfrm>
          <a:off x="13436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78522</xdr:rowOff>
    </xdr:from>
    <xdr:to>
      <xdr:col>85</xdr:col>
      <xdr:colOff>177800</xdr:colOff>
      <xdr:row>37</xdr:row>
      <xdr:rowOff>8672</xdr:rowOff>
    </xdr:to>
    <xdr:sp macro="" textlink="">
      <xdr:nvSpPr>
        <xdr:cNvPr id="533" name="楕円 532"/>
        <xdr:cNvSpPr/>
      </xdr:nvSpPr>
      <xdr:spPr>
        <a:xfrm>
          <a:off x="162687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101399</xdr:rowOff>
    </xdr:from>
    <xdr:ext cx="534377" cy="259045"/>
    <xdr:sp macro="" textlink="">
      <xdr:nvSpPr>
        <xdr:cNvPr id="534" name="消防費該当値テキスト"/>
        <xdr:cNvSpPr txBox="1"/>
      </xdr:nvSpPr>
      <xdr:spPr>
        <a:xfrm>
          <a:off x="16370300" y="61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69195</xdr:rowOff>
    </xdr:from>
    <xdr:to>
      <xdr:col>81</xdr:col>
      <xdr:colOff>101600</xdr:colOff>
      <xdr:row>36</xdr:row>
      <xdr:rowOff>170795</xdr:rowOff>
    </xdr:to>
    <xdr:sp macro="" textlink="">
      <xdr:nvSpPr>
        <xdr:cNvPr id="535" name="楕円 534"/>
        <xdr:cNvSpPr/>
      </xdr:nvSpPr>
      <xdr:spPr>
        <a:xfrm>
          <a:off x="15430500" y="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15872</xdr:rowOff>
    </xdr:from>
    <xdr:ext cx="534377" cy="259045"/>
    <xdr:sp macro="" textlink="">
      <xdr:nvSpPr>
        <xdr:cNvPr id="536" name="テキスト ボックス 535"/>
        <xdr:cNvSpPr txBox="1"/>
      </xdr:nvSpPr>
      <xdr:spPr>
        <a:xfrm>
          <a:off x="15214111" y="60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118984</xdr:rowOff>
    </xdr:from>
    <xdr:to>
      <xdr:col>76</xdr:col>
      <xdr:colOff>165100</xdr:colOff>
      <xdr:row>35</xdr:row>
      <xdr:rowOff>49134</xdr:rowOff>
    </xdr:to>
    <xdr:sp macro="" textlink="">
      <xdr:nvSpPr>
        <xdr:cNvPr id="537" name="楕円 536"/>
        <xdr:cNvSpPr/>
      </xdr:nvSpPr>
      <xdr:spPr>
        <a:xfrm>
          <a:off x="14541500" y="59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65661</xdr:rowOff>
    </xdr:from>
    <xdr:ext cx="534377" cy="259045"/>
    <xdr:sp macro="" textlink="">
      <xdr:nvSpPr>
        <xdr:cNvPr id="538" name="テキスト ボックス 537"/>
        <xdr:cNvSpPr txBox="1"/>
      </xdr:nvSpPr>
      <xdr:spPr>
        <a:xfrm>
          <a:off x="14325111" y="57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86157</xdr:rowOff>
    </xdr:from>
    <xdr:to>
      <xdr:col>72</xdr:col>
      <xdr:colOff>38100</xdr:colOff>
      <xdr:row>34</xdr:row>
      <xdr:rowOff>16307</xdr:rowOff>
    </xdr:to>
    <xdr:sp macro="" textlink="">
      <xdr:nvSpPr>
        <xdr:cNvPr id="539" name="楕円 538"/>
        <xdr:cNvSpPr/>
      </xdr:nvSpPr>
      <xdr:spPr>
        <a:xfrm>
          <a:off x="13652500" y="57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32834</xdr:rowOff>
    </xdr:from>
    <xdr:ext cx="534377" cy="259045"/>
    <xdr:sp macro="" textlink="">
      <xdr:nvSpPr>
        <xdr:cNvPr id="540" name="テキスト ボックス 539"/>
        <xdr:cNvSpPr txBox="1"/>
      </xdr:nvSpPr>
      <xdr:spPr>
        <a:xfrm>
          <a:off x="13436111" y="551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152222</xdr:rowOff>
    </xdr:from>
    <xdr:to>
      <xdr:col>67</xdr:col>
      <xdr:colOff>101600</xdr:colOff>
      <xdr:row>36</xdr:row>
      <xdr:rowOff>82372</xdr:rowOff>
    </xdr:to>
    <xdr:sp macro="" textlink="">
      <xdr:nvSpPr>
        <xdr:cNvPr id="541" name="楕円 540"/>
        <xdr:cNvSpPr/>
      </xdr:nvSpPr>
      <xdr:spPr>
        <a:xfrm>
          <a:off x="12763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73499</xdr:rowOff>
    </xdr:from>
    <xdr:ext cx="534377" cy="259045"/>
    <xdr:sp macro="" textlink="">
      <xdr:nvSpPr>
        <xdr:cNvPr id="542" name="テキスト ボックス 541"/>
        <xdr:cNvSpPr txBox="1"/>
      </xdr:nvSpPr>
      <xdr:spPr>
        <a:xfrm>
          <a:off x="12547111" y="62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45029</xdr:rowOff>
    </xdr:from>
    <xdr:to>
      <xdr:col>85</xdr:col>
      <xdr:colOff>127000</xdr:colOff>
      <xdr:row>58</xdr:row>
      <xdr:rowOff>59796</xdr:rowOff>
    </xdr:to>
    <xdr:cxnSp macro="">
      <xdr:nvCxnSpPr>
        <xdr:cNvPr id="570" name="直線コネクタ 569"/>
        <xdr:cNvCxnSpPr/>
      </xdr:nvCxnSpPr>
      <xdr:spPr>
        <a:xfrm flipV="1">
          <a:off x="15481300" y="9989129"/>
          <a:ext cx="838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59796</xdr:rowOff>
    </xdr:from>
    <xdr:to>
      <xdr:col>81</xdr:col>
      <xdr:colOff>50800</xdr:colOff>
      <xdr:row>58</xdr:row>
      <xdr:rowOff>90886</xdr:rowOff>
    </xdr:to>
    <xdr:cxnSp macro="">
      <xdr:nvCxnSpPr>
        <xdr:cNvPr id="573" name="直線コネクタ 572"/>
        <xdr:cNvCxnSpPr/>
      </xdr:nvCxnSpPr>
      <xdr:spPr>
        <a:xfrm flipV="1">
          <a:off x="14592300" y="1000389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62829</xdr:rowOff>
    </xdr:from>
    <xdr:to>
      <xdr:col>76</xdr:col>
      <xdr:colOff>114300</xdr:colOff>
      <xdr:row>58</xdr:row>
      <xdr:rowOff>90886</xdr:rowOff>
    </xdr:to>
    <xdr:cxnSp macro="">
      <xdr:nvCxnSpPr>
        <xdr:cNvPr id="576" name="直線コネクタ 575"/>
        <xdr:cNvCxnSpPr/>
      </xdr:nvCxnSpPr>
      <xdr:spPr>
        <a:xfrm>
          <a:off x="13703300" y="10006929"/>
          <a:ext cx="889000" cy="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148173</xdr:rowOff>
    </xdr:from>
    <xdr:to>
      <xdr:col>71</xdr:col>
      <xdr:colOff>177800</xdr:colOff>
      <xdr:row>58</xdr:row>
      <xdr:rowOff>62829</xdr:rowOff>
    </xdr:to>
    <xdr:cxnSp macro="">
      <xdr:nvCxnSpPr>
        <xdr:cNvPr id="579" name="直線コネクタ 578"/>
        <xdr:cNvCxnSpPr/>
      </xdr:nvCxnSpPr>
      <xdr:spPr>
        <a:xfrm>
          <a:off x="12814300" y="9920823"/>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153030</xdr:rowOff>
    </xdr:from>
    <xdr:to>
      <xdr:col>72</xdr:col>
      <xdr:colOff>38100</xdr:colOff>
      <xdr:row>56</xdr:row>
      <xdr:rowOff>83180</xdr:rowOff>
    </xdr:to>
    <xdr:sp macro="" textlink="">
      <xdr:nvSpPr>
        <xdr:cNvPr id="580" name="フローチャート: 判断 579"/>
        <xdr:cNvSpPr/>
      </xdr:nvSpPr>
      <xdr:spPr>
        <a:xfrm>
          <a:off x="13652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99707</xdr:rowOff>
    </xdr:from>
    <xdr:ext cx="534377" cy="259045"/>
    <xdr:sp macro="" textlink="">
      <xdr:nvSpPr>
        <xdr:cNvPr id="581" name="テキスト ボックス 580"/>
        <xdr:cNvSpPr txBox="1"/>
      </xdr:nvSpPr>
      <xdr:spPr>
        <a:xfrm>
          <a:off x="13436111" y="93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165679</xdr:rowOff>
    </xdr:from>
    <xdr:to>
      <xdr:col>85</xdr:col>
      <xdr:colOff>177800</xdr:colOff>
      <xdr:row>58</xdr:row>
      <xdr:rowOff>95829</xdr:rowOff>
    </xdr:to>
    <xdr:sp macro="" textlink="">
      <xdr:nvSpPr>
        <xdr:cNvPr id="589" name="楕円 588"/>
        <xdr:cNvSpPr/>
      </xdr:nvSpPr>
      <xdr:spPr>
        <a:xfrm>
          <a:off x="16268700" y="99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144106</xdr:rowOff>
    </xdr:from>
    <xdr:ext cx="534377" cy="259045"/>
    <xdr:sp macro="" textlink="">
      <xdr:nvSpPr>
        <xdr:cNvPr id="590" name="教育費該当値テキスト"/>
        <xdr:cNvSpPr txBox="1"/>
      </xdr:nvSpPr>
      <xdr:spPr>
        <a:xfrm>
          <a:off x="16370300" y="991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8996</xdr:rowOff>
    </xdr:from>
    <xdr:to>
      <xdr:col>81</xdr:col>
      <xdr:colOff>101600</xdr:colOff>
      <xdr:row>58</xdr:row>
      <xdr:rowOff>110596</xdr:rowOff>
    </xdr:to>
    <xdr:sp macro="" textlink="">
      <xdr:nvSpPr>
        <xdr:cNvPr id="591" name="楕円 590"/>
        <xdr:cNvSpPr/>
      </xdr:nvSpPr>
      <xdr:spPr>
        <a:xfrm>
          <a:off x="15430500" y="995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101723</xdr:rowOff>
    </xdr:from>
    <xdr:ext cx="534377" cy="259045"/>
    <xdr:sp macro="" textlink="">
      <xdr:nvSpPr>
        <xdr:cNvPr id="592" name="テキスト ボックス 591"/>
        <xdr:cNvSpPr txBox="1"/>
      </xdr:nvSpPr>
      <xdr:spPr>
        <a:xfrm>
          <a:off x="15214111" y="100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40086</xdr:rowOff>
    </xdr:from>
    <xdr:to>
      <xdr:col>76</xdr:col>
      <xdr:colOff>165100</xdr:colOff>
      <xdr:row>58</xdr:row>
      <xdr:rowOff>141686</xdr:rowOff>
    </xdr:to>
    <xdr:sp macro="" textlink="">
      <xdr:nvSpPr>
        <xdr:cNvPr id="593" name="楕円 592"/>
        <xdr:cNvSpPr/>
      </xdr:nvSpPr>
      <xdr:spPr>
        <a:xfrm>
          <a:off x="14541500" y="99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132813</xdr:rowOff>
    </xdr:from>
    <xdr:ext cx="534377" cy="259045"/>
    <xdr:sp macro="" textlink="">
      <xdr:nvSpPr>
        <xdr:cNvPr id="594" name="テキスト ボックス 593"/>
        <xdr:cNvSpPr txBox="1"/>
      </xdr:nvSpPr>
      <xdr:spPr>
        <a:xfrm>
          <a:off x="14325111" y="1007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12029</xdr:rowOff>
    </xdr:from>
    <xdr:to>
      <xdr:col>72</xdr:col>
      <xdr:colOff>38100</xdr:colOff>
      <xdr:row>58</xdr:row>
      <xdr:rowOff>113629</xdr:rowOff>
    </xdr:to>
    <xdr:sp macro="" textlink="">
      <xdr:nvSpPr>
        <xdr:cNvPr id="595" name="楕円 594"/>
        <xdr:cNvSpPr/>
      </xdr:nvSpPr>
      <xdr:spPr>
        <a:xfrm>
          <a:off x="13652500" y="99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104756</xdr:rowOff>
    </xdr:from>
    <xdr:ext cx="534377" cy="259045"/>
    <xdr:sp macro="" textlink="">
      <xdr:nvSpPr>
        <xdr:cNvPr id="596" name="テキスト ボックス 595"/>
        <xdr:cNvSpPr txBox="1"/>
      </xdr:nvSpPr>
      <xdr:spPr>
        <a:xfrm>
          <a:off x="13436111" y="100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97373</xdr:rowOff>
    </xdr:from>
    <xdr:to>
      <xdr:col>67</xdr:col>
      <xdr:colOff>101600</xdr:colOff>
      <xdr:row>58</xdr:row>
      <xdr:rowOff>27523</xdr:rowOff>
    </xdr:to>
    <xdr:sp macro="" textlink="">
      <xdr:nvSpPr>
        <xdr:cNvPr id="597" name="楕円 596"/>
        <xdr:cNvSpPr/>
      </xdr:nvSpPr>
      <xdr:spPr>
        <a:xfrm>
          <a:off x="12763500" y="98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18650</xdr:rowOff>
    </xdr:from>
    <xdr:ext cx="534377" cy="259045"/>
    <xdr:sp macro="" textlink="">
      <xdr:nvSpPr>
        <xdr:cNvPr id="598" name="テキスト ボックス 597"/>
        <xdr:cNvSpPr txBox="1"/>
      </xdr:nvSpPr>
      <xdr:spPr>
        <a:xfrm>
          <a:off x="12547111" y="996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105232</xdr:rowOff>
    </xdr:from>
    <xdr:to>
      <xdr:col>85</xdr:col>
      <xdr:colOff>127000</xdr:colOff>
      <xdr:row>78</xdr:row>
      <xdr:rowOff>137491</xdr:rowOff>
    </xdr:to>
    <xdr:cxnSp macro="">
      <xdr:nvCxnSpPr>
        <xdr:cNvPr id="627" name="直線コネクタ 626"/>
        <xdr:cNvCxnSpPr/>
      </xdr:nvCxnSpPr>
      <xdr:spPr>
        <a:xfrm flipV="1">
          <a:off x="15481300" y="13478332"/>
          <a:ext cx="8382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137491</xdr:rowOff>
    </xdr:from>
    <xdr:to>
      <xdr:col>81</xdr:col>
      <xdr:colOff>50800</xdr:colOff>
      <xdr:row>79</xdr:row>
      <xdr:rowOff>23940</xdr:rowOff>
    </xdr:to>
    <xdr:cxnSp macro="">
      <xdr:nvCxnSpPr>
        <xdr:cNvPr id="630" name="直線コネクタ 629"/>
        <xdr:cNvCxnSpPr/>
      </xdr:nvCxnSpPr>
      <xdr:spPr>
        <a:xfrm flipV="1">
          <a:off x="14592300" y="13510591"/>
          <a:ext cx="889000" cy="5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2248</xdr:rowOff>
    </xdr:from>
    <xdr:to>
      <xdr:col>76</xdr:col>
      <xdr:colOff>114300</xdr:colOff>
      <xdr:row>79</xdr:row>
      <xdr:rowOff>23940</xdr:rowOff>
    </xdr:to>
    <xdr:cxnSp macro="">
      <xdr:nvCxnSpPr>
        <xdr:cNvPr id="633" name="直線コネクタ 632"/>
        <xdr:cNvCxnSpPr/>
      </xdr:nvCxnSpPr>
      <xdr:spPr>
        <a:xfrm>
          <a:off x="13703300" y="1354679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102705</xdr:rowOff>
    </xdr:from>
    <xdr:to>
      <xdr:col>71</xdr:col>
      <xdr:colOff>177800</xdr:colOff>
      <xdr:row>79</xdr:row>
      <xdr:rowOff>2248</xdr:rowOff>
    </xdr:to>
    <xdr:cxnSp macro="">
      <xdr:nvCxnSpPr>
        <xdr:cNvPr id="636" name="直線コネクタ 635"/>
        <xdr:cNvCxnSpPr/>
      </xdr:nvCxnSpPr>
      <xdr:spPr>
        <a:xfrm>
          <a:off x="12814300" y="134758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90106</xdr:rowOff>
    </xdr:from>
    <xdr:to>
      <xdr:col>72</xdr:col>
      <xdr:colOff>38100</xdr:colOff>
      <xdr:row>79</xdr:row>
      <xdr:rowOff>20256</xdr:rowOff>
    </xdr:to>
    <xdr:sp macro="" textlink="">
      <xdr:nvSpPr>
        <xdr:cNvPr id="637" name="フローチャート: 判断 636"/>
        <xdr:cNvSpPr/>
      </xdr:nvSpPr>
      <xdr:spPr>
        <a:xfrm>
          <a:off x="13652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36783</xdr:rowOff>
    </xdr:from>
    <xdr:ext cx="469744" cy="259045"/>
    <xdr:sp macro="" textlink="">
      <xdr:nvSpPr>
        <xdr:cNvPr id="638" name="テキスト ボックス 637"/>
        <xdr:cNvSpPr txBox="1"/>
      </xdr:nvSpPr>
      <xdr:spPr>
        <a:xfrm>
          <a:off x="13468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31996</xdr:rowOff>
    </xdr:from>
    <xdr:ext cx="469744" cy="259045"/>
    <xdr:sp macro="" textlink="">
      <xdr:nvSpPr>
        <xdr:cNvPr id="640" name="テキスト ボックス 639"/>
        <xdr:cNvSpPr txBox="1"/>
      </xdr:nvSpPr>
      <xdr:spPr>
        <a:xfrm>
          <a:off x="12579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54432</xdr:rowOff>
    </xdr:from>
    <xdr:to>
      <xdr:col>85</xdr:col>
      <xdr:colOff>177800</xdr:colOff>
      <xdr:row>78</xdr:row>
      <xdr:rowOff>156032</xdr:rowOff>
    </xdr:to>
    <xdr:sp macro="" textlink="">
      <xdr:nvSpPr>
        <xdr:cNvPr id="646" name="楕円 645"/>
        <xdr:cNvSpPr/>
      </xdr:nvSpPr>
      <xdr:spPr>
        <a:xfrm>
          <a:off x="16268700" y="134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13809</xdr:rowOff>
    </xdr:from>
    <xdr:ext cx="469744" cy="259045"/>
    <xdr:sp macro="" textlink="">
      <xdr:nvSpPr>
        <xdr:cNvPr id="647" name="災害復旧費該当値テキスト"/>
        <xdr:cNvSpPr txBox="1"/>
      </xdr:nvSpPr>
      <xdr:spPr>
        <a:xfrm>
          <a:off x="16370300" y="132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86691</xdr:rowOff>
    </xdr:from>
    <xdr:to>
      <xdr:col>81</xdr:col>
      <xdr:colOff>101600</xdr:colOff>
      <xdr:row>79</xdr:row>
      <xdr:rowOff>16841</xdr:rowOff>
    </xdr:to>
    <xdr:sp macro="" textlink="">
      <xdr:nvSpPr>
        <xdr:cNvPr id="648" name="楕円 647"/>
        <xdr:cNvSpPr/>
      </xdr:nvSpPr>
      <xdr:spPr>
        <a:xfrm>
          <a:off x="15430500" y="134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33368</xdr:rowOff>
    </xdr:from>
    <xdr:ext cx="469744" cy="259045"/>
    <xdr:sp macro="" textlink="">
      <xdr:nvSpPr>
        <xdr:cNvPr id="649" name="テキスト ボックス 648"/>
        <xdr:cNvSpPr txBox="1"/>
      </xdr:nvSpPr>
      <xdr:spPr>
        <a:xfrm>
          <a:off x="15246428" y="1323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144590</xdr:rowOff>
    </xdr:from>
    <xdr:to>
      <xdr:col>76</xdr:col>
      <xdr:colOff>165100</xdr:colOff>
      <xdr:row>79</xdr:row>
      <xdr:rowOff>74740</xdr:rowOff>
    </xdr:to>
    <xdr:sp macro="" textlink="">
      <xdr:nvSpPr>
        <xdr:cNvPr id="650" name="楕円 649"/>
        <xdr:cNvSpPr/>
      </xdr:nvSpPr>
      <xdr:spPr>
        <a:xfrm>
          <a:off x="14541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65867</xdr:rowOff>
    </xdr:from>
    <xdr:ext cx="469744" cy="259045"/>
    <xdr:sp macro="" textlink="">
      <xdr:nvSpPr>
        <xdr:cNvPr id="651" name="テキスト ボックス 650"/>
        <xdr:cNvSpPr txBox="1"/>
      </xdr:nvSpPr>
      <xdr:spPr>
        <a:xfrm>
          <a:off x="14357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122898</xdr:rowOff>
    </xdr:from>
    <xdr:to>
      <xdr:col>72</xdr:col>
      <xdr:colOff>38100</xdr:colOff>
      <xdr:row>79</xdr:row>
      <xdr:rowOff>53048</xdr:rowOff>
    </xdr:to>
    <xdr:sp macro="" textlink="">
      <xdr:nvSpPr>
        <xdr:cNvPr id="652" name="楕円 651"/>
        <xdr:cNvSpPr/>
      </xdr:nvSpPr>
      <xdr:spPr>
        <a:xfrm>
          <a:off x="13652500" y="134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44175</xdr:rowOff>
    </xdr:from>
    <xdr:ext cx="469744" cy="259045"/>
    <xdr:sp macro="" textlink="">
      <xdr:nvSpPr>
        <xdr:cNvPr id="653" name="テキスト ボックス 652"/>
        <xdr:cNvSpPr txBox="1"/>
      </xdr:nvSpPr>
      <xdr:spPr>
        <a:xfrm>
          <a:off x="13468428" y="135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51905</xdr:rowOff>
    </xdr:from>
    <xdr:to>
      <xdr:col>67</xdr:col>
      <xdr:colOff>101600</xdr:colOff>
      <xdr:row>78</xdr:row>
      <xdr:rowOff>153505</xdr:rowOff>
    </xdr:to>
    <xdr:sp macro="" textlink="">
      <xdr:nvSpPr>
        <xdr:cNvPr id="654" name="楕円 653"/>
        <xdr:cNvSpPr/>
      </xdr:nvSpPr>
      <xdr:spPr>
        <a:xfrm>
          <a:off x="12763500" y="134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170032</xdr:rowOff>
    </xdr:from>
    <xdr:ext cx="469744" cy="259045"/>
    <xdr:sp macro="" textlink="">
      <xdr:nvSpPr>
        <xdr:cNvPr id="655" name="テキスト ボックス 654"/>
        <xdr:cNvSpPr txBox="1"/>
      </xdr:nvSpPr>
      <xdr:spPr>
        <a:xfrm>
          <a:off x="12579428" y="132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167083</xdr:rowOff>
    </xdr:from>
    <xdr:to>
      <xdr:col>85</xdr:col>
      <xdr:colOff>127000</xdr:colOff>
      <xdr:row>93</xdr:row>
      <xdr:rowOff>6801</xdr:rowOff>
    </xdr:to>
    <xdr:cxnSp macro="">
      <xdr:nvCxnSpPr>
        <xdr:cNvPr id="686" name="直線コネクタ 685"/>
        <xdr:cNvCxnSpPr/>
      </xdr:nvCxnSpPr>
      <xdr:spPr>
        <a:xfrm>
          <a:off x="15481300" y="15940483"/>
          <a:ext cx="8382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139537</xdr:rowOff>
    </xdr:from>
    <xdr:to>
      <xdr:col>81</xdr:col>
      <xdr:colOff>50800</xdr:colOff>
      <xdr:row>92</xdr:row>
      <xdr:rowOff>167083</xdr:rowOff>
    </xdr:to>
    <xdr:cxnSp macro="">
      <xdr:nvCxnSpPr>
        <xdr:cNvPr id="689" name="直線コネクタ 688"/>
        <xdr:cNvCxnSpPr/>
      </xdr:nvCxnSpPr>
      <xdr:spPr>
        <a:xfrm>
          <a:off x="14592300" y="15912937"/>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139537</xdr:rowOff>
    </xdr:from>
    <xdr:to>
      <xdr:col>76</xdr:col>
      <xdr:colOff>114300</xdr:colOff>
      <xdr:row>93</xdr:row>
      <xdr:rowOff>4466</xdr:rowOff>
    </xdr:to>
    <xdr:cxnSp macro="">
      <xdr:nvCxnSpPr>
        <xdr:cNvPr id="692" name="直線コネクタ 691"/>
        <xdr:cNvCxnSpPr/>
      </xdr:nvCxnSpPr>
      <xdr:spPr>
        <a:xfrm flipV="1">
          <a:off x="13703300" y="15912937"/>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163148</xdr:rowOff>
    </xdr:from>
    <xdr:to>
      <xdr:col>71</xdr:col>
      <xdr:colOff>177800</xdr:colOff>
      <xdr:row>93</xdr:row>
      <xdr:rowOff>4466</xdr:rowOff>
    </xdr:to>
    <xdr:cxnSp macro="">
      <xdr:nvCxnSpPr>
        <xdr:cNvPr id="695" name="直線コネクタ 694"/>
        <xdr:cNvCxnSpPr/>
      </xdr:nvCxnSpPr>
      <xdr:spPr>
        <a:xfrm>
          <a:off x="12814300" y="15936548"/>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116315</xdr:rowOff>
    </xdr:from>
    <xdr:to>
      <xdr:col>72</xdr:col>
      <xdr:colOff>38100</xdr:colOff>
      <xdr:row>95</xdr:row>
      <xdr:rowOff>46465</xdr:rowOff>
    </xdr:to>
    <xdr:sp macro="" textlink="">
      <xdr:nvSpPr>
        <xdr:cNvPr id="696" name="フローチャート: 判断 695"/>
        <xdr:cNvSpPr/>
      </xdr:nvSpPr>
      <xdr:spPr>
        <a:xfrm>
          <a:off x="13652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37592</xdr:rowOff>
    </xdr:from>
    <xdr:ext cx="534377" cy="259045"/>
    <xdr:sp macro="" textlink="">
      <xdr:nvSpPr>
        <xdr:cNvPr id="697" name="テキスト ボックス 696"/>
        <xdr:cNvSpPr txBox="1"/>
      </xdr:nvSpPr>
      <xdr:spPr>
        <a:xfrm>
          <a:off x="13436111" y="163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73418</xdr:rowOff>
    </xdr:from>
    <xdr:ext cx="534377" cy="259045"/>
    <xdr:sp macro="" textlink="">
      <xdr:nvSpPr>
        <xdr:cNvPr id="699" name="テキスト ボックス 698"/>
        <xdr:cNvSpPr txBox="1"/>
      </xdr:nvSpPr>
      <xdr:spPr>
        <a:xfrm>
          <a:off x="12547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127451</xdr:rowOff>
    </xdr:from>
    <xdr:to>
      <xdr:col>85</xdr:col>
      <xdr:colOff>177800</xdr:colOff>
      <xdr:row>93</xdr:row>
      <xdr:rowOff>57601</xdr:rowOff>
    </xdr:to>
    <xdr:sp macro="" textlink="">
      <xdr:nvSpPr>
        <xdr:cNvPr id="705" name="楕円 704"/>
        <xdr:cNvSpPr/>
      </xdr:nvSpPr>
      <xdr:spPr>
        <a:xfrm>
          <a:off x="16268700" y="159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150328</xdr:rowOff>
    </xdr:from>
    <xdr:ext cx="534377" cy="259045"/>
    <xdr:sp macro="" textlink="">
      <xdr:nvSpPr>
        <xdr:cNvPr id="706" name="公債費該当値テキスト"/>
        <xdr:cNvSpPr txBox="1"/>
      </xdr:nvSpPr>
      <xdr:spPr>
        <a:xfrm>
          <a:off x="16370300" y="157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116283</xdr:rowOff>
    </xdr:from>
    <xdr:to>
      <xdr:col>81</xdr:col>
      <xdr:colOff>101600</xdr:colOff>
      <xdr:row>93</xdr:row>
      <xdr:rowOff>46433</xdr:rowOff>
    </xdr:to>
    <xdr:sp macro="" textlink="">
      <xdr:nvSpPr>
        <xdr:cNvPr id="707" name="楕円 706"/>
        <xdr:cNvSpPr/>
      </xdr:nvSpPr>
      <xdr:spPr>
        <a:xfrm>
          <a:off x="15430500" y="158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62960</xdr:rowOff>
    </xdr:from>
    <xdr:ext cx="534377" cy="259045"/>
    <xdr:sp macro="" textlink="">
      <xdr:nvSpPr>
        <xdr:cNvPr id="708" name="テキスト ボックス 707"/>
        <xdr:cNvSpPr txBox="1"/>
      </xdr:nvSpPr>
      <xdr:spPr>
        <a:xfrm>
          <a:off x="15214111" y="156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88737</xdr:rowOff>
    </xdr:from>
    <xdr:to>
      <xdr:col>76</xdr:col>
      <xdr:colOff>165100</xdr:colOff>
      <xdr:row>93</xdr:row>
      <xdr:rowOff>18887</xdr:rowOff>
    </xdr:to>
    <xdr:sp macro="" textlink="">
      <xdr:nvSpPr>
        <xdr:cNvPr id="709" name="楕円 708"/>
        <xdr:cNvSpPr/>
      </xdr:nvSpPr>
      <xdr:spPr>
        <a:xfrm>
          <a:off x="14541500" y="15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35414</xdr:rowOff>
    </xdr:from>
    <xdr:ext cx="534377" cy="259045"/>
    <xdr:sp macro="" textlink="">
      <xdr:nvSpPr>
        <xdr:cNvPr id="710" name="テキスト ボックス 709"/>
        <xdr:cNvSpPr txBox="1"/>
      </xdr:nvSpPr>
      <xdr:spPr>
        <a:xfrm>
          <a:off x="14325111" y="156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125116</xdr:rowOff>
    </xdr:from>
    <xdr:to>
      <xdr:col>72</xdr:col>
      <xdr:colOff>38100</xdr:colOff>
      <xdr:row>93</xdr:row>
      <xdr:rowOff>55266</xdr:rowOff>
    </xdr:to>
    <xdr:sp macro="" textlink="">
      <xdr:nvSpPr>
        <xdr:cNvPr id="711" name="楕円 710"/>
        <xdr:cNvSpPr/>
      </xdr:nvSpPr>
      <xdr:spPr>
        <a:xfrm>
          <a:off x="13652500" y="1589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71793</xdr:rowOff>
    </xdr:from>
    <xdr:ext cx="534377" cy="259045"/>
    <xdr:sp macro="" textlink="">
      <xdr:nvSpPr>
        <xdr:cNvPr id="712" name="テキスト ボックス 711"/>
        <xdr:cNvSpPr txBox="1"/>
      </xdr:nvSpPr>
      <xdr:spPr>
        <a:xfrm>
          <a:off x="13436111" y="1567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112348</xdr:rowOff>
    </xdr:from>
    <xdr:to>
      <xdr:col>67</xdr:col>
      <xdr:colOff>101600</xdr:colOff>
      <xdr:row>93</xdr:row>
      <xdr:rowOff>42498</xdr:rowOff>
    </xdr:to>
    <xdr:sp macro="" textlink="">
      <xdr:nvSpPr>
        <xdr:cNvPr id="713" name="楕円 712"/>
        <xdr:cNvSpPr/>
      </xdr:nvSpPr>
      <xdr:spPr>
        <a:xfrm>
          <a:off x="12763500" y="15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59025</xdr:rowOff>
    </xdr:from>
    <xdr:ext cx="534377" cy="259045"/>
    <xdr:sp macro="" textlink="">
      <xdr:nvSpPr>
        <xdr:cNvPr id="714" name="テキスト ボックス 713"/>
        <xdr:cNvSpPr txBox="1"/>
      </xdr:nvSpPr>
      <xdr:spPr>
        <a:xfrm>
          <a:off x="12547111" y="15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51" name="フローチャート: 判断 750"/>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168622</xdr:rowOff>
    </xdr:from>
    <xdr:ext cx="378565" cy="259045"/>
    <xdr:sp macro="" textlink="">
      <xdr:nvSpPr>
        <xdr:cNvPr id="752" name="テキスト ボックス 751"/>
        <xdr:cNvSpPr txBox="1"/>
      </xdr:nvSpPr>
      <xdr:spPr>
        <a:xfrm>
          <a:off x="19356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総務費については、新庁舎建設事業にかかる支出額が増加していることから、前年度と比較して大きく増額となっている。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衛生費については、近年の汚泥再生処理センター整備事業の増加等により、前年度と比較して増額となっている。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旧６市町村と合併し、地方債を受け継いだことにより、依然として類似団体平均に比べ高止まりしている。また、今後も予定されている大型事業により増額することが見込まれるため、投資的経費の見直しなどにより、縮減に努める。</a:t>
          </a:r>
        </a:p>
        <a:p>
          <a:r>
            <a:rPr kumimoji="1" lang="ja-JP" altLang="en-US" sz="1300">
              <a:latin typeface="ＭＳ Ｐゴシック" panose="020B0600070205080204" pitchFamily="50" charset="-128"/>
              <a:ea typeface="ＭＳ Ｐゴシック" panose="020B0600070205080204" pitchFamily="50" charset="-128"/>
            </a:rPr>
            <a:t>　今後も大型の整備事業が開始されることから、関係費目の増額が予想されるが、市全体における予算執行額の可能な限りの抑制、適正な執行に努める。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実質単年度収支ともに黒字である。しかし、合併算定替終了に伴う普通交付税の減額など、一般財源の確保が今後より一層厳しい状況になると見込まれることから、計画的な財政調整基金の運用に努める必要がある。財政調整基金については、中期的な見通しのもとに決算剰余金を中心に積み立てるとともに、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国民健康保険事業特別会計及び住宅新築資金等貸付特別会計が赤字となり、その他の会計は黒字となった。</a:t>
          </a:r>
        </a:p>
        <a:p>
          <a:r>
            <a:rPr kumimoji="1" lang="ja-JP" altLang="en-US" sz="1400">
              <a:latin typeface="ＭＳ ゴシック" pitchFamily="49" charset="-128"/>
              <a:ea typeface="ＭＳ ゴシック" pitchFamily="49" charset="-128"/>
            </a:rPr>
            <a:t>　なお、病院事業会計、下水道事業会計については連結での赤字額は生じていないが、一般会計からの繰出金に依存しているため、歳入の確保と経費の節減を図り、経営の健全化に努めなければならない。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48363729</v>
      </c>
      <c r="BO4" s="430"/>
      <c r="BP4" s="430"/>
      <c r="BQ4" s="430"/>
      <c r="BR4" s="430"/>
      <c r="BS4" s="430"/>
      <c r="BT4" s="430"/>
      <c r="BU4" s="431"/>
      <c r="BV4" s="429">
        <v>43256990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2.9</v>
      </c>
      <c r="CU4" s="436"/>
      <c r="CV4" s="436"/>
      <c r="CW4" s="436"/>
      <c r="CX4" s="436"/>
      <c r="CY4" s="436"/>
      <c r="CZ4" s="436"/>
      <c r="DA4" s="437"/>
      <c r="DB4" s="435">
        <v>3.1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46841767</v>
      </c>
      <c r="BO5" s="467"/>
      <c r="BP5" s="467"/>
      <c r="BQ5" s="467"/>
      <c r="BR5" s="467"/>
      <c r="BS5" s="467"/>
      <c r="BT5" s="467"/>
      <c r="BU5" s="468"/>
      <c r="BV5" s="466">
        <v>42132800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97.3</v>
      </c>
      <c r="CU5" s="464"/>
      <c r="CV5" s="464"/>
      <c r="CW5" s="464"/>
      <c r="CX5" s="464"/>
      <c r="CY5" s="464"/>
      <c r="CZ5" s="464"/>
      <c r="DA5" s="465"/>
      <c r="DB5" s="463">
        <v>97.7</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1521962</v>
      </c>
      <c r="BO6" s="467"/>
      <c r="BP6" s="467"/>
      <c r="BQ6" s="467"/>
      <c r="BR6" s="467"/>
      <c r="BS6" s="467"/>
      <c r="BT6" s="467"/>
      <c r="BU6" s="468"/>
      <c r="BV6" s="466">
        <v>1124190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103</v>
      </c>
      <c r="CU6" s="504"/>
      <c r="CV6" s="504"/>
      <c r="CW6" s="504"/>
      <c r="CX6" s="504"/>
      <c r="CY6" s="504"/>
      <c r="CZ6" s="504"/>
      <c r="DA6" s="505"/>
      <c r="DB6" s="503">
        <v>104</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724298</v>
      </c>
      <c r="BO7" s="467"/>
      <c r="BP7" s="467"/>
      <c r="BQ7" s="467"/>
      <c r="BR7" s="467"/>
      <c r="BS7" s="467"/>
      <c r="BT7" s="467"/>
      <c r="BU7" s="468"/>
      <c r="BV7" s="466">
        <v>273739</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27444763</v>
      </c>
      <c r="CU7" s="467"/>
      <c r="CV7" s="467"/>
      <c r="CW7" s="467"/>
      <c r="CX7" s="467"/>
      <c r="CY7" s="467"/>
      <c r="CZ7" s="467"/>
      <c r="DA7" s="468"/>
      <c r="DB7" s="466">
        <v>27750958</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797664</v>
      </c>
      <c r="BO8" s="467"/>
      <c r="BP8" s="467"/>
      <c r="BQ8" s="467"/>
      <c r="BR8" s="467"/>
      <c r="BS8" s="467"/>
      <c r="BT8" s="467"/>
      <c r="BU8" s="468"/>
      <c r="BV8" s="466">
        <v>850451</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0.63</v>
      </c>
      <c r="CU8" s="507"/>
      <c r="CV8" s="507"/>
      <c r="CW8" s="507"/>
      <c r="CX8" s="507"/>
      <c r="CY8" s="507"/>
      <c r="CZ8" s="507"/>
      <c r="DA8" s="508"/>
      <c r="DB8" s="506">
        <v>0.63</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90581</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-52787</v>
      </c>
      <c r="BO9" s="467"/>
      <c r="BP9" s="467"/>
      <c r="BQ9" s="467"/>
      <c r="BR9" s="467"/>
      <c r="BS9" s="467"/>
      <c r="BT9" s="467"/>
      <c r="BU9" s="468"/>
      <c r="BV9" s="466">
        <v>34394</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19.5</v>
      </c>
      <c r="CU9" s="464"/>
      <c r="CV9" s="464"/>
      <c r="CW9" s="464"/>
      <c r="CX9" s="464"/>
      <c r="CY9" s="464"/>
      <c r="CZ9" s="464"/>
      <c r="DA9" s="465"/>
      <c r="DB9" s="463">
        <v>20.5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120</v>
      </c>
      <c r="M10" s="496"/>
      <c r="N10" s="496"/>
      <c r="O10" s="496"/>
      <c r="P10" s="496"/>
      <c r="Q10" s="497"/>
      <c r="R10" s="517">
        <v>97207</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480158</v>
      </c>
      <c r="BO10" s="467"/>
      <c r="BP10" s="467"/>
      <c r="BQ10" s="467"/>
      <c r="BR10" s="467"/>
      <c r="BS10" s="467"/>
      <c r="BT10" s="467"/>
      <c r="BU10" s="468"/>
      <c r="BV10" s="466">
        <v>459743</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110</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3200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92197</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110</v>
      </c>
      <c r="AV12" s="499"/>
      <c r="AW12" s="499"/>
      <c r="AX12" s="499"/>
      <c r="AY12" s="500" t="s">
        <v>136</v>
      </c>
      <c r="AZ12" s="501"/>
      <c r="BA12" s="501"/>
      <c r="BB12" s="501"/>
      <c r="BC12" s="501"/>
      <c r="BD12" s="501"/>
      <c r="BE12" s="501"/>
      <c r="BF12" s="501"/>
      <c r="BG12" s="501"/>
      <c r="BH12" s="501"/>
      <c r="BI12" s="501"/>
      <c r="BJ12" s="501"/>
      <c r="BK12" s="501"/>
      <c r="BL12" s="501"/>
      <c r="BM12" s="502"/>
      <c r="BN12" s="466">
        <v>300000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86861</v>
      </c>
      <c r="S13" s="548"/>
      <c r="T13" s="548"/>
      <c r="U13" s="548"/>
      <c r="V13" s="549"/>
      <c r="W13" s="482" t="s">
        <v>139</v>
      </c>
      <c r="X13" s="483"/>
      <c r="Y13" s="483"/>
      <c r="Z13" s="483"/>
      <c r="AA13" s="483"/>
      <c r="AB13" s="473"/>
      <c r="AC13" s="517">
        <v>2620</v>
      </c>
      <c r="AD13" s="518"/>
      <c r="AE13" s="518"/>
      <c r="AF13" s="518"/>
      <c r="AG13" s="557"/>
      <c r="AH13" s="517">
        <v>2432</v>
      </c>
      <c r="AI13" s="518"/>
      <c r="AJ13" s="518"/>
      <c r="AK13" s="518"/>
      <c r="AL13" s="519"/>
      <c r="AM13" s="495" t="s">
        <v>140</v>
      </c>
      <c r="AN13" s="496"/>
      <c r="AO13" s="496"/>
      <c r="AP13" s="496"/>
      <c r="AQ13" s="496"/>
      <c r="AR13" s="496"/>
      <c r="AS13" s="496"/>
      <c r="AT13" s="497"/>
      <c r="AU13" s="498" t="s">
        <v>110</v>
      </c>
      <c r="AV13" s="499"/>
      <c r="AW13" s="499"/>
      <c r="AX13" s="499"/>
      <c r="AY13" s="500" t="s">
        <v>141</v>
      </c>
      <c r="AZ13" s="501"/>
      <c r="BA13" s="501"/>
      <c r="BB13" s="501"/>
      <c r="BC13" s="501"/>
      <c r="BD13" s="501"/>
      <c r="BE13" s="501"/>
      <c r="BF13" s="501"/>
      <c r="BG13" s="501"/>
      <c r="BH13" s="501"/>
      <c r="BI13" s="501"/>
      <c r="BJ13" s="501"/>
      <c r="BK13" s="501"/>
      <c r="BL13" s="501"/>
      <c r="BM13" s="502"/>
      <c r="BN13" s="466">
        <v>127371</v>
      </c>
      <c r="BO13" s="467"/>
      <c r="BP13" s="467"/>
      <c r="BQ13" s="467"/>
      <c r="BR13" s="467"/>
      <c r="BS13" s="467"/>
      <c r="BT13" s="467"/>
      <c r="BU13" s="468"/>
      <c r="BV13" s="466">
        <v>497337</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11.9</v>
      </c>
      <c r="CU13" s="464"/>
      <c r="CV13" s="464"/>
      <c r="CW13" s="464"/>
      <c r="CX13" s="464"/>
      <c r="CY13" s="464"/>
      <c r="CZ13" s="464"/>
      <c r="DA13" s="465"/>
      <c r="DB13" s="463">
        <v>12.2</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92863</v>
      </c>
      <c r="S14" s="548"/>
      <c r="T14" s="548"/>
      <c r="U14" s="548"/>
      <c r="V14" s="549"/>
      <c r="W14" s="456"/>
      <c r="X14" s="457"/>
      <c r="Y14" s="457"/>
      <c r="Z14" s="457"/>
      <c r="AA14" s="457"/>
      <c r="AB14" s="446"/>
      <c r="AC14" s="550">
        <v>6</v>
      </c>
      <c r="AD14" s="551"/>
      <c r="AE14" s="551"/>
      <c r="AF14" s="551"/>
      <c r="AG14" s="552"/>
      <c r="AH14" s="550">
        <v>5.5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81.3</v>
      </c>
      <c r="CU14" s="562"/>
      <c r="CV14" s="562"/>
      <c r="CW14" s="562"/>
      <c r="CX14" s="562"/>
      <c r="CY14" s="562"/>
      <c r="CZ14" s="562"/>
      <c r="DA14" s="563"/>
      <c r="DB14" s="561">
        <v>79.8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88166</v>
      </c>
      <c r="S15" s="548"/>
      <c r="T15" s="548"/>
      <c r="U15" s="548"/>
      <c r="V15" s="549"/>
      <c r="W15" s="482" t="s">
        <v>145</v>
      </c>
      <c r="X15" s="483"/>
      <c r="Y15" s="483"/>
      <c r="Z15" s="483"/>
      <c r="AA15" s="483"/>
      <c r="AB15" s="473"/>
      <c r="AC15" s="517">
        <v>17274</v>
      </c>
      <c r="AD15" s="518"/>
      <c r="AE15" s="518"/>
      <c r="AF15" s="518"/>
      <c r="AG15" s="557"/>
      <c r="AH15" s="517">
        <v>17159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13623511</v>
      </c>
      <c r="BO15" s="430"/>
      <c r="BP15" s="430"/>
      <c r="BQ15" s="430"/>
      <c r="BR15" s="430"/>
      <c r="BS15" s="430"/>
      <c r="BT15" s="430"/>
      <c r="BU15" s="431"/>
      <c r="BV15" s="429">
        <v>13301950</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39.299999999999997</v>
      </c>
      <c r="AD16" s="551"/>
      <c r="AE16" s="551"/>
      <c r="AF16" s="551"/>
      <c r="AG16" s="552"/>
      <c r="AH16" s="550">
        <v>39.200000000000003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21356408</v>
      </c>
      <c r="BO16" s="467"/>
      <c r="BP16" s="467"/>
      <c r="BQ16" s="467"/>
      <c r="BR16" s="467"/>
      <c r="BS16" s="467"/>
      <c r="BT16" s="467"/>
      <c r="BU16" s="468"/>
      <c r="BV16" s="466">
        <v>21294462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24059</v>
      </c>
      <c r="AD17" s="518"/>
      <c r="AE17" s="518"/>
      <c r="AF17" s="518"/>
      <c r="AG17" s="557"/>
      <c r="AH17" s="517">
        <v>24235</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17425846</v>
      </c>
      <c r="BO17" s="467"/>
      <c r="BP17" s="467"/>
      <c r="BQ17" s="467"/>
      <c r="BR17" s="467"/>
      <c r="BS17" s="467"/>
      <c r="BT17" s="467"/>
      <c r="BU17" s="468"/>
      <c r="BV17" s="466">
        <v>17017896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558.23</v>
      </c>
      <c r="M18" s="579"/>
      <c r="N18" s="579"/>
      <c r="O18" s="579"/>
      <c r="P18" s="579"/>
      <c r="Q18" s="579"/>
      <c r="R18" s="580"/>
      <c r="S18" s="580"/>
      <c r="T18" s="580"/>
      <c r="U18" s="580"/>
      <c r="V18" s="581"/>
      <c r="W18" s="484"/>
      <c r="X18" s="485"/>
      <c r="Y18" s="485"/>
      <c r="Z18" s="485"/>
      <c r="AA18" s="485"/>
      <c r="AB18" s="476"/>
      <c r="AC18" s="582">
        <v>54.7</v>
      </c>
      <c r="AD18" s="583"/>
      <c r="AE18" s="583"/>
      <c r="AF18" s="583"/>
      <c r="AG18" s="584"/>
      <c r="AH18" s="582">
        <v>55.3</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27204537</v>
      </c>
      <c r="BO18" s="467"/>
      <c r="BP18" s="467"/>
      <c r="BQ18" s="467"/>
      <c r="BR18" s="467"/>
      <c r="BS18" s="467"/>
      <c r="BT18" s="467"/>
      <c r="BU18" s="468"/>
      <c r="BV18" s="466">
        <v>27750320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162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32374707</v>
      </c>
      <c r="BO19" s="467"/>
      <c r="BP19" s="467"/>
      <c r="BQ19" s="467"/>
      <c r="BR19" s="467"/>
      <c r="BS19" s="467"/>
      <c r="BT19" s="467"/>
      <c r="BU19" s="468"/>
      <c r="BV19" s="466">
        <v>31355563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33651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55504461</v>
      </c>
      <c r="BO23" s="467"/>
      <c r="BP23" s="467"/>
      <c r="BQ23" s="467"/>
      <c r="BR23" s="467"/>
      <c r="BS23" s="467"/>
      <c r="BT23" s="467"/>
      <c r="BU23" s="468"/>
      <c r="BV23" s="466">
        <v>54290807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9240</v>
      </c>
      <c r="R24" s="518"/>
      <c r="S24" s="518"/>
      <c r="T24" s="518"/>
      <c r="U24" s="518"/>
      <c r="V24" s="557"/>
      <c r="W24" s="616"/>
      <c r="X24" s="604"/>
      <c r="Y24" s="605"/>
      <c r="Z24" s="516" t="s">
        <v>169</v>
      </c>
      <c r="AA24" s="496"/>
      <c r="AB24" s="496"/>
      <c r="AC24" s="496"/>
      <c r="AD24" s="496"/>
      <c r="AE24" s="496"/>
      <c r="AF24" s="496"/>
      <c r="AG24" s="497"/>
      <c r="AH24" s="517">
        <v>931</v>
      </c>
      <c r="AI24" s="518"/>
      <c r="AJ24" s="518"/>
      <c r="AK24" s="518"/>
      <c r="AL24" s="557"/>
      <c r="AM24" s="517">
        <v>3004337</v>
      </c>
      <c r="AN24" s="518"/>
      <c r="AO24" s="518"/>
      <c r="AP24" s="518"/>
      <c r="AQ24" s="518"/>
      <c r="AR24" s="557"/>
      <c r="AS24" s="517">
        <v>3227</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37514600</v>
      </c>
      <c r="BO24" s="467"/>
      <c r="BP24" s="467"/>
      <c r="BQ24" s="467"/>
      <c r="BR24" s="467"/>
      <c r="BS24" s="467"/>
      <c r="BT24" s="467"/>
      <c r="BU24" s="468"/>
      <c r="BV24" s="466">
        <v>38793693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7160</v>
      </c>
      <c r="R25" s="518"/>
      <c r="S25" s="518"/>
      <c r="T25" s="518"/>
      <c r="U25" s="518"/>
      <c r="V25" s="557"/>
      <c r="W25" s="616"/>
      <c r="X25" s="604"/>
      <c r="Y25" s="605"/>
      <c r="Z25" s="516" t="s">
        <v>172</v>
      </c>
      <c r="AA25" s="496"/>
      <c r="AB25" s="496"/>
      <c r="AC25" s="496"/>
      <c r="AD25" s="496"/>
      <c r="AE25" s="496"/>
      <c r="AF25" s="496"/>
      <c r="AG25" s="497"/>
      <c r="AH25" s="517">
        <v>173</v>
      </c>
      <c r="AI25" s="518"/>
      <c r="AJ25" s="518"/>
      <c r="AK25" s="518"/>
      <c r="AL25" s="557"/>
      <c r="AM25" s="517">
        <v>519000</v>
      </c>
      <c r="AN25" s="518"/>
      <c r="AO25" s="518"/>
      <c r="AP25" s="518"/>
      <c r="AQ25" s="518"/>
      <c r="AR25" s="557"/>
      <c r="AS25" s="517">
        <v>3000</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12681876</v>
      </c>
      <c r="BO25" s="430"/>
      <c r="BP25" s="430"/>
      <c r="BQ25" s="430"/>
      <c r="BR25" s="430"/>
      <c r="BS25" s="430"/>
      <c r="BT25" s="430"/>
      <c r="BU25" s="431"/>
      <c r="BV25" s="429">
        <v>12606401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5915</v>
      </c>
      <c r="R26" s="518"/>
      <c r="S26" s="518"/>
      <c r="T26" s="518"/>
      <c r="U26" s="518"/>
      <c r="V26" s="557"/>
      <c r="W26" s="616"/>
      <c r="X26" s="604"/>
      <c r="Y26" s="605"/>
      <c r="Z26" s="516" t="s">
        <v>175</v>
      </c>
      <c r="AA26" s="626"/>
      <c r="AB26" s="626"/>
      <c r="AC26" s="626"/>
      <c r="AD26" s="626"/>
      <c r="AE26" s="626"/>
      <c r="AF26" s="626"/>
      <c r="AG26" s="627"/>
      <c r="AH26" s="517">
        <v>83</v>
      </c>
      <c r="AI26" s="518"/>
      <c r="AJ26" s="518"/>
      <c r="AK26" s="518"/>
      <c r="AL26" s="557"/>
      <c r="AM26" s="517">
        <v>269003</v>
      </c>
      <c r="AN26" s="518"/>
      <c r="AO26" s="518"/>
      <c r="AP26" s="518"/>
      <c r="AQ26" s="518"/>
      <c r="AR26" s="557"/>
      <c r="AS26" s="517">
        <v>3241</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5300</v>
      </c>
      <c r="R27" s="518"/>
      <c r="S27" s="518"/>
      <c r="T27" s="518"/>
      <c r="U27" s="518"/>
      <c r="V27" s="557"/>
      <c r="W27" s="616"/>
      <c r="X27" s="604"/>
      <c r="Y27" s="605"/>
      <c r="Z27" s="516" t="s">
        <v>178</v>
      </c>
      <c r="AA27" s="496"/>
      <c r="AB27" s="496"/>
      <c r="AC27" s="496"/>
      <c r="AD27" s="496"/>
      <c r="AE27" s="496"/>
      <c r="AF27" s="496"/>
      <c r="AG27" s="497"/>
      <c r="AH27" s="517">
        <v>18</v>
      </c>
      <c r="AI27" s="518"/>
      <c r="AJ27" s="518"/>
      <c r="AK27" s="518"/>
      <c r="AL27" s="557"/>
      <c r="AM27" s="517">
        <v>65898</v>
      </c>
      <c r="AN27" s="518"/>
      <c r="AO27" s="518"/>
      <c r="AP27" s="518"/>
      <c r="AQ27" s="518"/>
      <c r="AR27" s="557"/>
      <c r="AS27" s="517">
        <v>3661</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280481</v>
      </c>
      <c r="BO27" s="640"/>
      <c r="BP27" s="640"/>
      <c r="BQ27" s="640"/>
      <c r="BR27" s="640"/>
      <c r="BS27" s="640"/>
      <c r="BT27" s="640"/>
      <c r="BU27" s="641"/>
      <c r="BV27" s="639">
        <v>280325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180</v>
      </c>
      <c r="F28" s="496"/>
      <c r="G28" s="496"/>
      <c r="H28" s="496"/>
      <c r="I28" s="496"/>
      <c r="J28" s="496"/>
      <c r="K28" s="497"/>
      <c r="L28" s="517">
        <v>1</v>
      </c>
      <c r="M28" s="518"/>
      <c r="N28" s="518"/>
      <c r="O28" s="518"/>
      <c r="P28" s="557"/>
      <c r="Q28" s="517">
        <v>4670</v>
      </c>
      <c r="R28" s="518"/>
      <c r="S28" s="518"/>
      <c r="T28" s="518"/>
      <c r="U28" s="518"/>
      <c r="V28" s="557"/>
      <c r="W28" s="616"/>
      <c r="X28" s="604"/>
      <c r="Y28" s="605"/>
      <c r="Z28" s="516" t="s">
        <v>181</v>
      </c>
      <c r="AA28" s="496"/>
      <c r="AB28" s="496"/>
      <c r="AC28" s="496"/>
      <c r="AD28" s="496"/>
      <c r="AE28" s="496"/>
      <c r="AF28" s="496"/>
      <c r="AG28" s="497"/>
      <c r="AH28" s="517" t="s">
        <v>130</v>
      </c>
      <c r="AI28" s="518"/>
      <c r="AJ28" s="518"/>
      <c r="AK28" s="518"/>
      <c r="AL28" s="557"/>
      <c r="AM28" s="517" t="s">
        <v>130</v>
      </c>
      <c r="AN28" s="518"/>
      <c r="AO28" s="518"/>
      <c r="AP28" s="518"/>
      <c r="AQ28" s="518"/>
      <c r="AR28" s="557"/>
      <c r="AS28" s="517" t="s">
        <v>130</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6710435</v>
      </c>
      <c r="BO28" s="430"/>
      <c r="BP28" s="430"/>
      <c r="BQ28" s="430"/>
      <c r="BR28" s="430"/>
      <c r="BS28" s="430"/>
      <c r="BT28" s="430"/>
      <c r="BU28" s="431"/>
      <c r="BV28" s="429">
        <v>6530277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22</v>
      </c>
      <c r="M29" s="518"/>
      <c r="N29" s="518"/>
      <c r="O29" s="518"/>
      <c r="P29" s="557"/>
      <c r="Q29" s="517">
        <v>4230</v>
      </c>
      <c r="R29" s="518"/>
      <c r="S29" s="518"/>
      <c r="T29" s="518"/>
      <c r="U29" s="518"/>
      <c r="V29" s="557"/>
      <c r="W29" s="617"/>
      <c r="X29" s="618"/>
      <c r="Y29" s="619"/>
      <c r="Z29" s="516" t="s">
        <v>184</v>
      </c>
      <c r="AA29" s="496"/>
      <c r="AB29" s="496"/>
      <c r="AC29" s="496"/>
      <c r="AD29" s="496"/>
      <c r="AE29" s="496"/>
      <c r="AF29" s="496"/>
      <c r="AG29" s="497"/>
      <c r="AH29" s="517">
        <v>949</v>
      </c>
      <c r="AI29" s="518"/>
      <c r="AJ29" s="518"/>
      <c r="AK29" s="518"/>
      <c r="AL29" s="557"/>
      <c r="AM29" s="517">
        <v>3070235</v>
      </c>
      <c r="AN29" s="518"/>
      <c r="AO29" s="518"/>
      <c r="AP29" s="518"/>
      <c r="AQ29" s="518"/>
      <c r="AR29" s="557"/>
      <c r="AS29" s="517">
        <v>3235</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381062</v>
      </c>
      <c r="BO29" s="467"/>
      <c r="BP29" s="467"/>
      <c r="BQ29" s="467"/>
      <c r="BR29" s="467"/>
      <c r="BS29" s="467"/>
      <c r="BT29" s="467"/>
      <c r="BU29" s="468"/>
      <c r="BV29" s="466">
        <v>107122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8334845</v>
      </c>
      <c r="BO30" s="640"/>
      <c r="BP30" s="640"/>
      <c r="BQ30" s="640"/>
      <c r="BR30" s="640"/>
      <c r="BS30" s="640"/>
      <c r="BT30" s="640"/>
      <c r="BU30" s="641"/>
      <c r="BV30" s="639">
        <v>8841037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193</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病院事業会計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IF('各会計、関係団体の財政状況及び健全化判断比率'!B35="","",'各会計、関係団体の財政状況及び健全化判断比率'!B35)</f>
        <v>食肉センター特別会計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伊賀南部環境衛生組合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伊賀市文化都市協会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住宅新築資金等貸付特別会計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三重県市町総合事務組合（一般会計）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俳都ピア</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サービスエリア特別会計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三重県市町総合事務組合（退職手当特別会計）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伊賀市土地開発公社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〇</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駐車場事業特別会計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三重県市町総合事務組合（デジタル地図特別会計）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新堂駅管理商会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三重県市町総合事務組合（共同研修特別会計）</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大山田農林業公社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三重県市町総合事務組合（物品特別会計）</v>
      </c>
      <c r="BZ39" s="653"/>
      <c r="CA39" s="653"/>
      <c r="CB39" s="653"/>
      <c r="CC39" s="653"/>
      <c r="CD39" s="653"/>
      <c r="CE39" s="653"/>
      <c r="CF39" s="653"/>
      <c r="CG39" s="653"/>
      <c r="CH39" s="653"/>
      <c r="CI39" s="653"/>
      <c r="CJ39" s="653"/>
      <c r="CK39" s="653"/>
      <c r="CL39" s="653"/>
      <c r="CM39" s="653"/>
      <c r="CN39" s="213"/>
      <c r="CO39" s="652">
        <f t="shared" si="3"/>
        <v>27</v>
      </c>
      <c r="CP39" s="652"/>
      <c r="CQ39" s="653" t="str">
        <f>IF('各会計、関係団体の財政状況及び健全化判断比率'!BS12="","",'各会計、関係団体の財政状況及び健全化判断比率'!BS12)</f>
        <v>大山田ファーム</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三重県市町総合事務組合（公平委員会特別会計）</v>
      </c>
      <c r="BZ40" s="653"/>
      <c r="CA40" s="653"/>
      <c r="CB40" s="653"/>
      <c r="CC40" s="653"/>
      <c r="CD40" s="653"/>
      <c r="CE40" s="653"/>
      <c r="CF40" s="653"/>
      <c r="CG40" s="653"/>
      <c r="CH40" s="653"/>
      <c r="CI40" s="653"/>
      <c r="CJ40" s="653"/>
      <c r="CK40" s="653"/>
      <c r="CL40" s="653"/>
      <c r="CM40" s="653"/>
      <c r="CN40" s="213"/>
      <c r="CO40" s="652">
        <f t="shared" si="3"/>
        <v>28</v>
      </c>
      <c r="CP40" s="652"/>
      <c r="CQ40" s="653" t="str">
        <f>IF('各会計、関係団体の財政状況及び健全化判断比率'!BS13="","",'各会計、関係団体の財政状況及び健全化判断比率'!BS13)</f>
        <v>伊賀鉄道</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19</v>
      </c>
      <c r="BX41" s="652"/>
      <c r="BY41" s="653" t="str">
        <f>IF('各会計、関係団体の財政状況及び健全化判断比率'!B75="","",'各会計、関係団体の財政状況及び健全化判断比率'!B75)</f>
        <v>三重県市町総合事務組合（消防救急無線特別会計）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20</v>
      </c>
      <c r="BX42" s="652"/>
      <c r="BY42" s="653" t="str">
        <f>IF('各会計、関係団体の財政状況及び健全化判断比率'!B76="","",'各会計、関係団体の財政状況及び健全化判断比率'!B76)</f>
        <v>三重地方税管理回収機構（一般会計）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21</v>
      </c>
      <c r="BX43" s="652"/>
      <c r="BY43" s="653" t="str">
        <f>IF('各会計、関係団体の財政状況及び健全化判断比率'!B77="","",'各会計、関係団体の財政状況及び健全化判断比率'!B77)</f>
        <v>三重地方税管理回収機構（滞納整理拡充事業特別会計）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KkUo63JlNx31XeQr1zAFkqLmcqcu/64XNiwxrvCLg6MdsGYOuNWyNBPlSqwVpnDSGrB1/4putMzE4FY+NNPe6Q==" saltValue="KrdHk+et90BrsBTNZV6g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70" zoomScaleNormal="70" zoomScaleSheetLayoutView="100" workbookViewId="0">
      <selection activeCell="H34" sqref="H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44" t="s">
        <v>552</v>
      </c>
      <c r="D34" s="1244"/>
      <c r="E34" s="1245"/>
      <c r="F34" s="32">
        <v>1.18</v>
      </c>
      <c r="G34" s="33" t="s">
        <v>553</v>
      </c>
      <c r="H34" s="33" t="s">
        <v>554</v>
      </c>
      <c r="I34" s="33">
        <v>0.47</v>
      </c>
      <c r="J34" s="34" t="s">
        <v>555</v>
      </c>
      <c r="K34" s="22"/>
      <c r="L34" s="22"/>
      <c r="M34" s="22"/>
      <c r="N34" s="22"/>
      <c r="O34" s="22"/>
      <c r="P34" s="22"/>
    </row>
    <row r="35" spans="1:16" ht="39" customHeight="1">
      <c r="A35" s="22"/>
      <c r="B35" s="35"/>
      <c r="C35" s="1238" t="s">
        <v>556</v>
      </c>
      <c r="D35" s="1239"/>
      <c r="E35" s="1240"/>
      <c r="F35" s="36" t="s">
        <v>557</v>
      </c>
      <c r="G35" s="37" t="s">
        <v>558</v>
      </c>
      <c r="H35" s="37" t="s">
        <v>555</v>
      </c>
      <c r="I35" s="37" t="s">
        <v>559</v>
      </c>
      <c r="J35" s="38" t="s">
        <v>560</v>
      </c>
      <c r="K35" s="22"/>
      <c r="L35" s="22"/>
      <c r="M35" s="22"/>
      <c r="N35" s="22"/>
      <c r="O35" s="22"/>
      <c r="P35" s="22"/>
    </row>
    <row r="36" spans="1:16" ht="39" customHeight="1">
      <c r="A36" s="22"/>
      <c r="B36" s="35"/>
      <c r="C36" s="1238" t="s">
        <v>561</v>
      </c>
      <c r="D36" s="1239"/>
      <c r="E36" s="1240"/>
      <c r="F36" s="36">
        <v>9.4499999999999993</v>
      </c>
      <c r="G36" s="37">
        <v>9.5299999999999994</v>
      </c>
      <c r="H36" s="37">
        <v>10.46</v>
      </c>
      <c r="I36" s="37">
        <v>11.3</v>
      </c>
      <c r="J36" s="38">
        <v>11.51</v>
      </c>
      <c r="K36" s="22"/>
      <c r="L36" s="22"/>
      <c r="M36" s="22"/>
      <c r="N36" s="22"/>
      <c r="O36" s="22"/>
      <c r="P36" s="22"/>
    </row>
    <row r="37" spans="1:16" ht="39" customHeight="1">
      <c r="A37" s="22"/>
      <c r="B37" s="35"/>
      <c r="C37" s="1238" t="s">
        <v>562</v>
      </c>
      <c r="D37" s="1239"/>
      <c r="E37" s="1240"/>
      <c r="F37" s="36" t="s">
        <v>506</v>
      </c>
      <c r="G37" s="37" t="s">
        <v>506</v>
      </c>
      <c r="H37" s="37" t="s">
        <v>506</v>
      </c>
      <c r="I37" s="37">
        <v>5.65</v>
      </c>
      <c r="J37" s="38">
        <v>6.04</v>
      </c>
      <c r="K37" s="22"/>
      <c r="L37" s="22"/>
      <c r="M37" s="22"/>
      <c r="N37" s="22"/>
      <c r="O37" s="22"/>
      <c r="P37" s="22"/>
    </row>
    <row r="38" spans="1:16" ht="39" customHeight="1">
      <c r="A38" s="22"/>
      <c r="B38" s="35"/>
      <c r="C38" s="1238" t="s">
        <v>563</v>
      </c>
      <c r="D38" s="1239"/>
      <c r="E38" s="1240"/>
      <c r="F38" s="36">
        <v>2.41</v>
      </c>
      <c r="G38" s="37">
        <v>3.65</v>
      </c>
      <c r="H38" s="37">
        <v>3.2</v>
      </c>
      <c r="I38" s="37">
        <v>3.34</v>
      </c>
      <c r="J38" s="38">
        <v>3.14</v>
      </c>
      <c r="K38" s="22"/>
      <c r="L38" s="22"/>
      <c r="M38" s="22"/>
      <c r="N38" s="22"/>
      <c r="O38" s="22"/>
      <c r="P38" s="22"/>
    </row>
    <row r="39" spans="1:16" ht="39" customHeight="1">
      <c r="A39" s="22"/>
      <c r="B39" s="35"/>
      <c r="C39" s="1238" t="s">
        <v>564</v>
      </c>
      <c r="D39" s="1239"/>
      <c r="E39" s="1240"/>
      <c r="F39" s="36">
        <v>1.39</v>
      </c>
      <c r="G39" s="37">
        <v>1.31</v>
      </c>
      <c r="H39" s="37">
        <v>0.76</v>
      </c>
      <c r="I39" s="37">
        <v>0.54</v>
      </c>
      <c r="J39" s="38">
        <v>2.23</v>
      </c>
      <c r="K39" s="22"/>
      <c r="L39" s="22"/>
      <c r="M39" s="22"/>
      <c r="N39" s="22"/>
      <c r="O39" s="22"/>
      <c r="P39" s="22"/>
    </row>
    <row r="40" spans="1:16" ht="39" customHeight="1">
      <c r="A40" s="22"/>
      <c r="B40" s="35"/>
      <c r="C40" s="1238" t="s">
        <v>565</v>
      </c>
      <c r="D40" s="1239"/>
      <c r="E40" s="1240"/>
      <c r="F40" s="36">
        <v>0.75</v>
      </c>
      <c r="G40" s="37">
        <v>1.07</v>
      </c>
      <c r="H40" s="37">
        <v>1.87</v>
      </c>
      <c r="I40" s="37">
        <v>0.69</v>
      </c>
      <c r="J40" s="38">
        <v>1.28</v>
      </c>
      <c r="K40" s="22"/>
      <c r="L40" s="22"/>
      <c r="M40" s="22"/>
      <c r="N40" s="22"/>
      <c r="O40" s="22"/>
      <c r="P40" s="22"/>
    </row>
    <row r="41" spans="1:16" ht="39" customHeight="1">
      <c r="A41" s="22"/>
      <c r="B41" s="35"/>
      <c r="C41" s="1238" t="s">
        <v>566</v>
      </c>
      <c r="D41" s="1239"/>
      <c r="E41" s="1240"/>
      <c r="F41" s="36">
        <v>0.06</v>
      </c>
      <c r="G41" s="37">
        <v>7.0000000000000007E-2</v>
      </c>
      <c r="H41" s="37">
        <v>0.17</v>
      </c>
      <c r="I41" s="37">
        <v>7.0000000000000007E-2</v>
      </c>
      <c r="J41" s="38">
        <v>0.06</v>
      </c>
      <c r="K41" s="22"/>
      <c r="L41" s="22"/>
      <c r="M41" s="22"/>
      <c r="N41" s="22"/>
      <c r="O41" s="22"/>
      <c r="P41" s="22"/>
    </row>
    <row r="42" spans="1:16" ht="39" customHeight="1">
      <c r="A42" s="22"/>
      <c r="B42" s="39"/>
      <c r="C42" s="1238" t="s">
        <v>567</v>
      </c>
      <c r="D42" s="1239"/>
      <c r="E42" s="1240"/>
      <c r="F42" s="36" t="s">
        <v>506</v>
      </c>
      <c r="G42" s="37" t="s">
        <v>506</v>
      </c>
      <c r="H42" s="37" t="s">
        <v>506</v>
      </c>
      <c r="I42" s="37" t="s">
        <v>506</v>
      </c>
      <c r="J42" s="38" t="s">
        <v>506</v>
      </c>
      <c r="K42" s="22"/>
      <c r="L42" s="22"/>
      <c r="M42" s="22"/>
      <c r="N42" s="22"/>
      <c r="O42" s="22"/>
      <c r="P42" s="22"/>
    </row>
    <row r="43" spans="1:16" ht="39" customHeight="1" thickBot="1">
      <c r="A43" s="22"/>
      <c r="B43" s="40"/>
      <c r="C43" s="1241" t="s">
        <v>568</v>
      </c>
      <c r="D43" s="1242"/>
      <c r="E43" s="1243"/>
      <c r="F43" s="41">
        <v>0.33</v>
      </c>
      <c r="G43" s="42">
        <v>0.4</v>
      </c>
      <c r="H43" s="42">
        <v>0.7</v>
      </c>
      <c r="I43" s="42">
        <v>0</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rx8133Yan1JMdsz5/DyVgTe1AokRSN8IEmGDeiKtjlRpoTCGEWwbRUpU8k3Bfi9K+Er6lGIimNV6EBHEimMg==" saltValue="hQ1JZnGRs6/P1QRFsxtw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55" zoomScaleNormal="55" zoomScaleSheetLayoutView="55" workbookViewId="0">
      <selection activeCell="Q61" sqref="Q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46" t="s">
        <v>11</v>
      </c>
      <c r="C45" s="1247"/>
      <c r="D45" s="58"/>
      <c r="E45" s="1252" t="s">
        <v>12</v>
      </c>
      <c r="F45" s="1252"/>
      <c r="G45" s="1252"/>
      <c r="H45" s="1252"/>
      <c r="I45" s="1252"/>
      <c r="J45" s="1253"/>
      <c r="K45" s="59">
        <v>6658</v>
      </c>
      <c r="L45" s="60">
        <v>6509</v>
      </c>
      <c r="M45" s="60">
        <v>6667</v>
      </c>
      <c r="N45" s="60">
        <v>6434</v>
      </c>
      <c r="O45" s="61">
        <v>6328</v>
      </c>
      <c r="P45" s="48"/>
      <c r="Q45" s="48"/>
      <c r="R45" s="48"/>
      <c r="S45" s="48"/>
      <c r="T45" s="48"/>
      <c r="U45" s="48"/>
    </row>
    <row r="46" spans="1:21" ht="30.75" customHeight="1">
      <c r="A46" s="48"/>
      <c r="B46" s="1248"/>
      <c r="C46" s="1249"/>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c r="A47" s="48"/>
      <c r="B47" s="1248"/>
      <c r="C47" s="1249"/>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c r="A48" s="48"/>
      <c r="B48" s="1248"/>
      <c r="C48" s="1249"/>
      <c r="D48" s="62"/>
      <c r="E48" s="1254" t="s">
        <v>15</v>
      </c>
      <c r="F48" s="1254"/>
      <c r="G48" s="1254"/>
      <c r="H48" s="1254"/>
      <c r="I48" s="1254"/>
      <c r="J48" s="1255"/>
      <c r="K48" s="63">
        <v>1539</v>
      </c>
      <c r="L48" s="64">
        <v>1568</v>
      </c>
      <c r="M48" s="64">
        <v>1502</v>
      </c>
      <c r="N48" s="64">
        <v>1513</v>
      </c>
      <c r="O48" s="65">
        <v>1503</v>
      </c>
      <c r="P48" s="48"/>
      <c r="Q48" s="48"/>
      <c r="R48" s="48"/>
      <c r="S48" s="48"/>
      <c r="T48" s="48"/>
      <c r="U48" s="48"/>
    </row>
    <row r="49" spans="1:21" ht="30.75" customHeight="1">
      <c r="A49" s="48"/>
      <c r="B49" s="1248"/>
      <c r="C49" s="1249"/>
      <c r="D49" s="62"/>
      <c r="E49" s="1254" t="s">
        <v>16</v>
      </c>
      <c r="F49" s="1254"/>
      <c r="G49" s="1254"/>
      <c r="H49" s="1254"/>
      <c r="I49" s="1254"/>
      <c r="J49" s="1255"/>
      <c r="K49" s="63">
        <v>3</v>
      </c>
      <c r="L49" s="64">
        <v>3</v>
      </c>
      <c r="M49" s="64">
        <v>3</v>
      </c>
      <c r="N49" s="64">
        <v>0</v>
      </c>
      <c r="O49" s="65">
        <v>6</v>
      </c>
      <c r="P49" s="48"/>
      <c r="Q49" s="48"/>
      <c r="R49" s="48"/>
      <c r="S49" s="48"/>
      <c r="T49" s="48"/>
      <c r="U49" s="48"/>
    </row>
    <row r="50" spans="1:21" ht="30.75" customHeight="1">
      <c r="A50" s="48"/>
      <c r="B50" s="1248"/>
      <c r="C50" s="1249"/>
      <c r="D50" s="62"/>
      <c r="E50" s="1254" t="s">
        <v>17</v>
      </c>
      <c r="F50" s="1254"/>
      <c r="G50" s="1254"/>
      <c r="H50" s="1254"/>
      <c r="I50" s="1254"/>
      <c r="J50" s="1255"/>
      <c r="K50" s="63">
        <v>42</v>
      </c>
      <c r="L50" s="64">
        <v>37</v>
      </c>
      <c r="M50" s="64">
        <v>41</v>
      </c>
      <c r="N50" s="64">
        <v>40</v>
      </c>
      <c r="O50" s="65">
        <v>19</v>
      </c>
      <c r="P50" s="48"/>
      <c r="Q50" s="48"/>
      <c r="R50" s="48"/>
      <c r="S50" s="48"/>
      <c r="T50" s="48"/>
      <c r="U50" s="48"/>
    </row>
    <row r="51" spans="1:21" ht="30.75" customHeight="1">
      <c r="A51" s="48"/>
      <c r="B51" s="1250"/>
      <c r="C51" s="1251"/>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c r="A52" s="48"/>
      <c r="B52" s="1256" t="s">
        <v>19</v>
      </c>
      <c r="C52" s="1257"/>
      <c r="D52" s="66"/>
      <c r="E52" s="1254" t="s">
        <v>20</v>
      </c>
      <c r="F52" s="1254"/>
      <c r="G52" s="1254"/>
      <c r="H52" s="1254"/>
      <c r="I52" s="1254"/>
      <c r="J52" s="1255"/>
      <c r="K52" s="63">
        <v>5301</v>
      </c>
      <c r="L52" s="64">
        <v>5239</v>
      </c>
      <c r="M52" s="64">
        <v>5318</v>
      </c>
      <c r="N52" s="64">
        <v>5378</v>
      </c>
      <c r="O52" s="65">
        <v>5325</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2941</v>
      </c>
      <c r="L53" s="69">
        <v>2878</v>
      </c>
      <c r="M53" s="69">
        <v>2895</v>
      </c>
      <c r="N53" s="69">
        <v>2609</v>
      </c>
      <c r="O53" s="70">
        <v>2531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c r="B57" s="1262" t="s">
        <v>25</v>
      </c>
      <c r="C57" s="1263"/>
      <c r="D57" s="1266" t="s">
        <v>26</v>
      </c>
      <c r="E57" s="1267"/>
      <c r="F57" s="1267"/>
      <c r="G57" s="1267"/>
      <c r="H57" s="1267"/>
      <c r="I57" s="1267"/>
      <c r="J57" s="1268"/>
      <c r="K57" s="82" t="s">
        <v>604</v>
      </c>
      <c r="L57" s="83" t="s">
        <v>604</v>
      </c>
      <c r="M57" s="83" t="s">
        <v>604</v>
      </c>
      <c r="N57" s="83" t="s">
        <v>604</v>
      </c>
      <c r="O57" s="84" t="s">
        <v>604</v>
      </c>
    </row>
    <row r="58" spans="1:21" ht="31.5" customHeight="1" thickBot="1">
      <c r="B58" s="1264"/>
      <c r="C58" s="1265"/>
      <c r="D58" s="1269" t="s">
        <v>27</v>
      </c>
      <c r="E58" s="1270"/>
      <c r="F58" s="1270"/>
      <c r="G58" s="1270"/>
      <c r="H58" s="1270"/>
      <c r="I58" s="1270"/>
      <c r="J58" s="1271"/>
      <c r="K58" s="85" t="s">
        <v>604</v>
      </c>
      <c r="L58" s="86" t="s">
        <v>604</v>
      </c>
      <c r="M58" s="86" t="s">
        <v>604</v>
      </c>
      <c r="N58" s="86" t="s">
        <v>604</v>
      </c>
      <c r="O58" s="87" t="s">
        <v>604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5zZxs25AkQlY2hxDtkC97p+MCR2LcnSlJMRfNezlwVo4ov3ojUYUFtaYl+wQPvLWdtyv3WEHX5MIi25LrgTOw==" saltValue="J0A7WlRZnBF/rXe9kOcL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547</v>
      </c>
      <c r="J40" s="99" t="s">
        <v>548</v>
      </c>
      <c r="K40" s="99" t="s">
        <v>549</v>
      </c>
      <c r="L40" s="99" t="s">
        <v>550</v>
      </c>
      <c r="M40" s="100" t="s">
        <v>551</v>
      </c>
    </row>
    <row r="41" spans="2:13" ht="27.75" customHeight="1">
      <c r="B41" s="1272" t="s">
        <v>30</v>
      </c>
      <c r="C41" s="1273"/>
      <c r="D41" s="101"/>
      <c r="E41" s="1278" t="s">
        <v>31</v>
      </c>
      <c r="F41" s="1278"/>
      <c r="G41" s="1278"/>
      <c r="H41" s="1279"/>
      <c r="I41" s="102">
        <v>56275</v>
      </c>
      <c r="J41" s="103">
        <v>55342</v>
      </c>
      <c r="K41" s="103">
        <v>56052</v>
      </c>
      <c r="L41" s="103">
        <v>54291</v>
      </c>
      <c r="M41" s="104">
        <v>55518</v>
      </c>
    </row>
    <row r="42" spans="2:13" ht="27.75" customHeight="1">
      <c r="B42" s="1274"/>
      <c r="C42" s="1275"/>
      <c r="D42" s="105"/>
      <c r="E42" s="1280" t="s">
        <v>32</v>
      </c>
      <c r="F42" s="1280"/>
      <c r="G42" s="1280"/>
      <c r="H42" s="1281"/>
      <c r="I42" s="106">
        <v>3112</v>
      </c>
      <c r="J42" s="107">
        <v>3023</v>
      </c>
      <c r="K42" s="107">
        <v>2964</v>
      </c>
      <c r="L42" s="107">
        <v>3821</v>
      </c>
      <c r="M42" s="108">
        <v>3716</v>
      </c>
    </row>
    <row r="43" spans="2:13" ht="27.75" customHeight="1">
      <c r="B43" s="1274"/>
      <c r="C43" s="1275"/>
      <c r="D43" s="105"/>
      <c r="E43" s="1280" t="s">
        <v>33</v>
      </c>
      <c r="F43" s="1280"/>
      <c r="G43" s="1280"/>
      <c r="H43" s="1281"/>
      <c r="I43" s="106">
        <v>22176</v>
      </c>
      <c r="J43" s="107">
        <v>21225</v>
      </c>
      <c r="K43" s="107">
        <v>19663</v>
      </c>
      <c r="L43" s="107">
        <v>18079</v>
      </c>
      <c r="M43" s="108">
        <v>17457</v>
      </c>
    </row>
    <row r="44" spans="2:13" ht="27.75" customHeight="1">
      <c r="B44" s="1274"/>
      <c r="C44" s="1275"/>
      <c r="D44" s="105"/>
      <c r="E44" s="1280" t="s">
        <v>34</v>
      </c>
      <c r="F44" s="1280"/>
      <c r="G44" s="1280"/>
      <c r="H44" s="1281"/>
      <c r="I44" s="106">
        <v>81</v>
      </c>
      <c r="J44" s="107">
        <v>74</v>
      </c>
      <c r="K44" s="107">
        <v>63</v>
      </c>
      <c r="L44" s="107">
        <v>55</v>
      </c>
      <c r="M44" s="108">
        <v>47</v>
      </c>
    </row>
    <row r="45" spans="2:13" ht="27.75" customHeight="1">
      <c r="B45" s="1274"/>
      <c r="C45" s="1275"/>
      <c r="D45" s="105"/>
      <c r="E45" s="1280" t="s">
        <v>35</v>
      </c>
      <c r="F45" s="1280"/>
      <c r="G45" s="1280"/>
      <c r="H45" s="1281"/>
      <c r="I45" s="106">
        <v>8201</v>
      </c>
      <c r="J45" s="107">
        <v>7831</v>
      </c>
      <c r="K45" s="107">
        <v>7995</v>
      </c>
      <c r="L45" s="107">
        <v>7815</v>
      </c>
      <c r="M45" s="108">
        <v>7955</v>
      </c>
    </row>
    <row r="46" spans="2:13" ht="27.75" customHeight="1">
      <c r="B46" s="1274"/>
      <c r="C46" s="1275"/>
      <c r="D46" s="109"/>
      <c r="E46" s="1280" t="s">
        <v>36</v>
      </c>
      <c r="F46" s="1280"/>
      <c r="G46" s="1280"/>
      <c r="H46" s="1281"/>
      <c r="I46" s="106" t="s">
        <v>506</v>
      </c>
      <c r="J46" s="107" t="s">
        <v>506</v>
      </c>
      <c r="K46" s="107" t="s">
        <v>506</v>
      </c>
      <c r="L46" s="107" t="s">
        <v>506</v>
      </c>
      <c r="M46" s="108" t="s">
        <v>506</v>
      </c>
    </row>
    <row r="47" spans="2:13" ht="27.75" customHeight="1">
      <c r="B47" s="1274"/>
      <c r="C47" s="1275"/>
      <c r="D47" s="110"/>
      <c r="E47" s="1282" t="s">
        <v>37</v>
      </c>
      <c r="F47" s="1283"/>
      <c r="G47" s="1283"/>
      <c r="H47" s="1284"/>
      <c r="I47" s="106" t="s">
        <v>506</v>
      </c>
      <c r="J47" s="107" t="s">
        <v>506</v>
      </c>
      <c r="K47" s="107" t="s">
        <v>506</v>
      </c>
      <c r="L47" s="107" t="s">
        <v>506</v>
      </c>
      <c r="M47" s="108" t="s">
        <v>506</v>
      </c>
    </row>
    <row r="48" spans="2:13" ht="27.75" customHeight="1">
      <c r="B48" s="1274"/>
      <c r="C48" s="1275"/>
      <c r="D48" s="105"/>
      <c r="E48" s="1280" t="s">
        <v>38</v>
      </c>
      <c r="F48" s="1280"/>
      <c r="G48" s="1280"/>
      <c r="H48" s="1281"/>
      <c r="I48" s="106" t="s">
        <v>506</v>
      </c>
      <c r="J48" s="107" t="s">
        <v>506</v>
      </c>
      <c r="K48" s="107" t="s">
        <v>506</v>
      </c>
      <c r="L48" s="107" t="s">
        <v>506</v>
      </c>
      <c r="M48" s="108" t="s">
        <v>506</v>
      </c>
    </row>
    <row r="49" spans="2:13" ht="27.75" customHeight="1">
      <c r="B49" s="1276"/>
      <c r="C49" s="1277"/>
      <c r="D49" s="105"/>
      <c r="E49" s="1280" t="s">
        <v>39</v>
      </c>
      <c r="F49" s="1280"/>
      <c r="G49" s="1280"/>
      <c r="H49" s="1281"/>
      <c r="I49" s="106" t="s">
        <v>506</v>
      </c>
      <c r="J49" s="107" t="s">
        <v>506</v>
      </c>
      <c r="K49" s="107" t="s">
        <v>506</v>
      </c>
      <c r="L49" s="107" t="s">
        <v>506</v>
      </c>
      <c r="M49" s="108" t="s">
        <v>506</v>
      </c>
    </row>
    <row r="50" spans="2:13" ht="27.75" customHeight="1">
      <c r="B50" s="1285" t="s">
        <v>40</v>
      </c>
      <c r="C50" s="1286"/>
      <c r="D50" s="111"/>
      <c r="E50" s="1280" t="s">
        <v>41</v>
      </c>
      <c r="F50" s="1280"/>
      <c r="G50" s="1280"/>
      <c r="H50" s="1281"/>
      <c r="I50" s="106">
        <v>11637</v>
      </c>
      <c r="J50" s="107">
        <v>12869</v>
      </c>
      <c r="K50" s="107">
        <v>13049</v>
      </c>
      <c r="L50" s="107">
        <v>13307</v>
      </c>
      <c r="M50" s="108">
        <v>13182</v>
      </c>
    </row>
    <row r="51" spans="2:13" ht="27.75" customHeight="1">
      <c r="B51" s="1274"/>
      <c r="C51" s="1275"/>
      <c r="D51" s="105"/>
      <c r="E51" s="1280" t="s">
        <v>42</v>
      </c>
      <c r="F51" s="1280"/>
      <c r="G51" s="1280"/>
      <c r="H51" s="1281"/>
      <c r="I51" s="106">
        <v>103</v>
      </c>
      <c r="J51" s="107">
        <v>61</v>
      </c>
      <c r="K51" s="107">
        <v>324</v>
      </c>
      <c r="L51" s="107">
        <v>819</v>
      </c>
      <c r="M51" s="108">
        <v>814</v>
      </c>
    </row>
    <row r="52" spans="2:13" ht="27.75" customHeight="1">
      <c r="B52" s="1276"/>
      <c r="C52" s="1277"/>
      <c r="D52" s="105"/>
      <c r="E52" s="1280" t="s">
        <v>43</v>
      </c>
      <c r="F52" s="1280"/>
      <c r="G52" s="1280"/>
      <c r="H52" s="1281"/>
      <c r="I52" s="106">
        <v>53742</v>
      </c>
      <c r="J52" s="107">
        <v>53375</v>
      </c>
      <c r="K52" s="107">
        <v>53866</v>
      </c>
      <c r="L52" s="107">
        <v>52049</v>
      </c>
      <c r="M52" s="108">
        <v>52689</v>
      </c>
    </row>
    <row r="53" spans="2:13" ht="27.75" customHeight="1" thickBot="1">
      <c r="B53" s="1287" t="s">
        <v>44</v>
      </c>
      <c r="C53" s="1288"/>
      <c r="D53" s="112"/>
      <c r="E53" s="1289" t="s">
        <v>45</v>
      </c>
      <c r="F53" s="1289"/>
      <c r="G53" s="1289"/>
      <c r="H53" s="1290"/>
      <c r="I53" s="113">
        <v>24363</v>
      </c>
      <c r="J53" s="114">
        <v>21190</v>
      </c>
      <c r="K53" s="114">
        <v>19499</v>
      </c>
      <c r="L53" s="114">
        <v>17887</v>
      </c>
      <c r="M53" s="115">
        <v>18008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tm9X+N6oXAGZ1TcS+Spzalkj91ZEU6/a+vsubGxCcGkombblYIolstBGuMi/m/T0KxXBPhcwy1YlK/99thL5w==" saltValue="GEW0+/CrafzE0TFPVx+a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K27" sqref="K2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549</v>
      </c>
      <c r="G54" s="124" t="s">
        <v>550</v>
      </c>
      <c r="H54" s="125" t="s">
        <v>551</v>
      </c>
    </row>
    <row r="55" spans="2:8" ht="52.5" customHeight="1">
      <c r="B55" s="126"/>
      <c r="C55" s="1299" t="s">
        <v>48</v>
      </c>
      <c r="D55" s="1299"/>
      <c r="E55" s="1300"/>
      <c r="F55" s="127">
        <v>6071</v>
      </c>
      <c r="G55" s="127">
        <v>6530</v>
      </c>
      <c r="H55" s="128">
        <v>6710</v>
      </c>
    </row>
    <row r="56" spans="2:8" ht="52.5" customHeight="1">
      <c r="B56" s="129"/>
      <c r="C56" s="1301" t="s">
        <v>49</v>
      </c>
      <c r="D56" s="1301"/>
      <c r="E56" s="1302"/>
      <c r="F56" s="130">
        <v>107</v>
      </c>
      <c r="G56" s="130">
        <v>107</v>
      </c>
      <c r="H56" s="131">
        <v>381</v>
      </c>
    </row>
    <row r="57" spans="2:8" ht="53.25" customHeight="1">
      <c r="B57" s="129"/>
      <c r="C57" s="1303" t="s">
        <v>50</v>
      </c>
      <c r="D57" s="1303"/>
      <c r="E57" s="1304"/>
      <c r="F57" s="132">
        <v>8867</v>
      </c>
      <c r="G57" s="132">
        <v>8841</v>
      </c>
      <c r="H57" s="133">
        <v>8335</v>
      </c>
    </row>
    <row r="58" spans="2:8" ht="45.75" customHeight="1">
      <c r="B58" s="134"/>
      <c r="C58" s="1291" t="s">
        <v>599</v>
      </c>
      <c r="D58" s="1292"/>
      <c r="E58" s="1293"/>
      <c r="F58" s="135">
        <v>2917</v>
      </c>
      <c r="G58" s="135">
        <v>3037</v>
      </c>
      <c r="H58" s="136">
        <v>3225</v>
      </c>
    </row>
    <row r="59" spans="2:8" ht="45.75" customHeight="1">
      <c r="B59" s="134"/>
      <c r="C59" s="1291" t="s">
        <v>600</v>
      </c>
      <c r="D59" s="1292"/>
      <c r="E59" s="1293"/>
      <c r="F59" s="135">
        <v>729</v>
      </c>
      <c r="G59" s="135">
        <v>729</v>
      </c>
      <c r="H59" s="136">
        <v>729</v>
      </c>
    </row>
    <row r="60" spans="2:8" ht="45.75" customHeight="1">
      <c r="B60" s="134"/>
      <c r="C60" s="1291" t="s">
        <v>601</v>
      </c>
      <c r="D60" s="1292"/>
      <c r="E60" s="1293"/>
      <c r="F60" s="135">
        <v>752</v>
      </c>
      <c r="G60" s="135">
        <v>678</v>
      </c>
      <c r="H60" s="136">
        <v>615</v>
      </c>
    </row>
    <row r="61" spans="2:8" ht="45.75" customHeight="1">
      <c r="B61" s="134"/>
      <c r="C61" s="1291" t="s">
        <v>602</v>
      </c>
      <c r="D61" s="1292"/>
      <c r="E61" s="1293"/>
      <c r="F61" s="135">
        <v>433</v>
      </c>
      <c r="G61" s="135">
        <v>493</v>
      </c>
      <c r="H61" s="136">
        <v>553</v>
      </c>
    </row>
    <row r="62" spans="2:8" ht="45.75" customHeight="1" thickBot="1">
      <c r="B62" s="137"/>
      <c r="C62" s="1294" t="s">
        <v>603</v>
      </c>
      <c r="D62" s="1295"/>
      <c r="E62" s="1296"/>
      <c r="F62" s="138">
        <v>397</v>
      </c>
      <c r="G62" s="138">
        <v>397</v>
      </c>
      <c r="H62" s="139">
        <v>397</v>
      </c>
    </row>
    <row r="63" spans="2:8" ht="52.5" customHeight="1" thickBot="1">
      <c r="B63" s="140"/>
      <c r="C63" s="1297" t="s">
        <v>51</v>
      </c>
      <c r="D63" s="1297"/>
      <c r="E63" s="1298"/>
      <c r="F63" s="141">
        <v>15045</v>
      </c>
      <c r="G63" s="141">
        <v>15478</v>
      </c>
      <c r="H63" s="142">
        <v>15426</v>
      </c>
    </row>
    <row r="64" spans="2:8" ht="15" customHeight="1"/>
    <row r="65" ht="0" hidden="1" customHeight="1"/>
    <row r="66" ht="0" hidden="1" customHeight="1"/>
  </sheetData>
  <sheetProtection algorithmName="SHA-512" hashValue="Y11stl4dsa+sxAbjeRxTWn5j7RaFPLTWHQDC5W/+9PhhxTt91dZUVgo/8PeU25oBGVpoEiZE+YD7QX546NflMw==" saltValue="VYLu37fbJhueB6OxE1WR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opLeftCell="O40" zoomScale="70" zoomScaleNormal="70" zoomScaleSheetLayoutView="55" workbookViewId="0">
      <selection activeCell="DD43" sqref="DD43"/>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610</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611</v>
      </c>
      <c r="AO51" s="1310"/>
      <c r="AP51" s="1310"/>
      <c r="AQ51" s="1310"/>
      <c r="AR51" s="1310"/>
      <c r="AS51" s="1310"/>
      <c r="AT51" s="1310"/>
      <c r="AU51" s="1310"/>
      <c r="AV51" s="1310"/>
      <c r="AW51" s="1310"/>
      <c r="AX51" s="1310"/>
      <c r="AY51" s="1310"/>
      <c r="AZ51" s="1310"/>
      <c r="BA51" s="1310"/>
      <c r="BB51" s="1310" t="s">
        <v>612</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90.8</v>
      </c>
      <c r="BY51" s="1307"/>
      <c r="BZ51" s="1307"/>
      <c r="CA51" s="1307"/>
      <c r="CB51" s="1307"/>
      <c r="CC51" s="1307"/>
      <c r="CD51" s="1307"/>
      <c r="CE51" s="1307"/>
      <c r="CF51" s="1307">
        <v>85.3</v>
      </c>
      <c r="CG51" s="1307"/>
      <c r="CH51" s="1307"/>
      <c r="CI51" s="1307"/>
      <c r="CJ51" s="1307"/>
      <c r="CK51" s="1307"/>
      <c r="CL51" s="1307"/>
      <c r="CM51" s="1307"/>
      <c r="CN51" s="1307">
        <v>79.8</v>
      </c>
      <c r="CO51" s="1307"/>
      <c r="CP51" s="1307"/>
      <c r="CQ51" s="1307"/>
      <c r="CR51" s="1307"/>
      <c r="CS51" s="1307"/>
      <c r="CT51" s="1307"/>
      <c r="CU51" s="1307"/>
      <c r="CV51" s="1307">
        <v>81.3</v>
      </c>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59.4</v>
      </c>
      <c r="BY53" s="1307"/>
      <c r="BZ53" s="1307"/>
      <c r="CA53" s="1307"/>
      <c r="CB53" s="1307"/>
      <c r="CC53" s="1307"/>
      <c r="CD53" s="1307"/>
      <c r="CE53" s="1307"/>
      <c r="CF53" s="1307">
        <v>60.7</v>
      </c>
      <c r="CG53" s="1307"/>
      <c r="CH53" s="1307"/>
      <c r="CI53" s="1307"/>
      <c r="CJ53" s="1307"/>
      <c r="CK53" s="1307"/>
      <c r="CL53" s="1307"/>
      <c r="CM53" s="1307"/>
      <c r="CN53" s="1307">
        <v>62.1</v>
      </c>
      <c r="CO53" s="1307"/>
      <c r="CP53" s="1307"/>
      <c r="CQ53" s="1307"/>
      <c r="CR53" s="1307"/>
      <c r="CS53" s="1307"/>
      <c r="CT53" s="1307"/>
      <c r="CU53" s="1307"/>
      <c r="CV53" s="1307">
        <v>62.5</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614</v>
      </c>
      <c r="AO55" s="1311"/>
      <c r="AP55" s="1311"/>
      <c r="AQ55" s="1311"/>
      <c r="AR55" s="1311"/>
      <c r="AS55" s="1311"/>
      <c r="AT55" s="1311"/>
      <c r="AU55" s="1311"/>
      <c r="AV55" s="1311"/>
      <c r="AW55" s="1311"/>
      <c r="AX55" s="1311"/>
      <c r="AY55" s="1311"/>
      <c r="AZ55" s="1311"/>
      <c r="BA55" s="1311"/>
      <c r="BB55" s="1310" t="s">
        <v>615</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35.700000000000003</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613</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57</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616</v>
      </c>
    </row>
    <row r="64" spans="1:109">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610</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c r="B73" s="394"/>
      <c r="G73" s="1322"/>
      <c r="H73" s="1322"/>
      <c r="I73" s="1322"/>
      <c r="J73" s="1322"/>
      <c r="K73" s="1306"/>
      <c r="L73" s="1306"/>
      <c r="M73" s="1306"/>
      <c r="N73" s="1306"/>
      <c r="AM73" s="403"/>
      <c r="AN73" s="1310" t="s">
        <v>611</v>
      </c>
      <c r="AO73" s="1310"/>
      <c r="AP73" s="1310"/>
      <c r="AQ73" s="1310"/>
      <c r="AR73" s="1310"/>
      <c r="AS73" s="1310"/>
      <c r="AT73" s="1310"/>
      <c r="AU73" s="1310"/>
      <c r="AV73" s="1310"/>
      <c r="AW73" s="1310"/>
      <c r="AX73" s="1310"/>
      <c r="AY73" s="1310"/>
      <c r="AZ73" s="1310"/>
      <c r="BA73" s="1310"/>
      <c r="BB73" s="1310" t="s">
        <v>612</v>
      </c>
      <c r="BC73" s="1310"/>
      <c r="BD73" s="1310"/>
      <c r="BE73" s="1310"/>
      <c r="BF73" s="1310"/>
      <c r="BG73" s="1310"/>
      <c r="BH73" s="1310"/>
      <c r="BI73" s="1310"/>
      <c r="BJ73" s="1310"/>
      <c r="BK73" s="1310"/>
      <c r="BL73" s="1310"/>
      <c r="BM73" s="1310"/>
      <c r="BN73" s="1310"/>
      <c r="BO73" s="1310"/>
      <c r="BP73" s="1307">
        <v>104.2</v>
      </c>
      <c r="BQ73" s="1307"/>
      <c r="BR73" s="1307"/>
      <c r="BS73" s="1307"/>
      <c r="BT73" s="1307"/>
      <c r="BU73" s="1307"/>
      <c r="BV73" s="1307"/>
      <c r="BW73" s="1307"/>
      <c r="BX73" s="1307">
        <v>90.8</v>
      </c>
      <c r="BY73" s="1307"/>
      <c r="BZ73" s="1307"/>
      <c r="CA73" s="1307"/>
      <c r="CB73" s="1307"/>
      <c r="CC73" s="1307"/>
      <c r="CD73" s="1307"/>
      <c r="CE73" s="1307"/>
      <c r="CF73" s="1307">
        <v>85.3</v>
      </c>
      <c r="CG73" s="1307"/>
      <c r="CH73" s="1307"/>
      <c r="CI73" s="1307"/>
      <c r="CJ73" s="1307"/>
      <c r="CK73" s="1307"/>
      <c r="CL73" s="1307"/>
      <c r="CM73" s="1307"/>
      <c r="CN73" s="1307">
        <v>79.8</v>
      </c>
      <c r="CO73" s="1307"/>
      <c r="CP73" s="1307"/>
      <c r="CQ73" s="1307"/>
      <c r="CR73" s="1307"/>
      <c r="CS73" s="1307"/>
      <c r="CT73" s="1307"/>
      <c r="CU73" s="1307"/>
      <c r="CV73" s="1307">
        <v>81.3</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07">
        <v>13.7</v>
      </c>
      <c r="BQ75" s="1307"/>
      <c r="BR75" s="1307"/>
      <c r="BS75" s="1307"/>
      <c r="BT75" s="1307"/>
      <c r="BU75" s="1307"/>
      <c r="BV75" s="1307"/>
      <c r="BW75" s="1307"/>
      <c r="BX75" s="1307">
        <v>13.2</v>
      </c>
      <c r="BY75" s="1307"/>
      <c r="BZ75" s="1307"/>
      <c r="CA75" s="1307"/>
      <c r="CB75" s="1307"/>
      <c r="CC75" s="1307"/>
      <c r="CD75" s="1307"/>
      <c r="CE75" s="1307"/>
      <c r="CF75" s="1307">
        <v>12.5</v>
      </c>
      <c r="CG75" s="1307"/>
      <c r="CH75" s="1307"/>
      <c r="CI75" s="1307"/>
      <c r="CJ75" s="1307"/>
      <c r="CK75" s="1307"/>
      <c r="CL75" s="1307"/>
      <c r="CM75" s="1307"/>
      <c r="CN75" s="1307">
        <v>12.2</v>
      </c>
      <c r="CO75" s="1307"/>
      <c r="CP75" s="1307"/>
      <c r="CQ75" s="1307"/>
      <c r="CR75" s="1307"/>
      <c r="CS75" s="1307"/>
      <c r="CT75" s="1307"/>
      <c r="CU75" s="1307"/>
      <c r="CV75" s="1307">
        <v>11.9</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618</v>
      </c>
      <c r="AO77" s="1311"/>
      <c r="AP77" s="1311"/>
      <c r="AQ77" s="1311"/>
      <c r="AR77" s="1311"/>
      <c r="AS77" s="1311"/>
      <c r="AT77" s="1311"/>
      <c r="AU77" s="1311"/>
      <c r="AV77" s="1311"/>
      <c r="AW77" s="1311"/>
      <c r="AX77" s="1311"/>
      <c r="AY77" s="1311"/>
      <c r="AZ77" s="1311"/>
      <c r="BA77" s="1311"/>
      <c r="BB77" s="1310" t="s">
        <v>615</v>
      </c>
      <c r="BC77" s="1310"/>
      <c r="BD77" s="1310"/>
      <c r="BE77" s="1310"/>
      <c r="BF77" s="1310"/>
      <c r="BG77" s="1310"/>
      <c r="BH77" s="1310"/>
      <c r="BI77" s="1310"/>
      <c r="BJ77" s="1310"/>
      <c r="BK77" s="1310"/>
      <c r="BL77" s="1310"/>
      <c r="BM77" s="1310"/>
      <c r="BN77" s="1310"/>
      <c r="BO77" s="1310"/>
      <c r="BP77" s="1307">
        <v>33</v>
      </c>
      <c r="BQ77" s="1307"/>
      <c r="BR77" s="1307"/>
      <c r="BS77" s="1307"/>
      <c r="BT77" s="1307"/>
      <c r="BU77" s="1307"/>
      <c r="BV77" s="1307"/>
      <c r="BW77" s="1307"/>
      <c r="BX77" s="1307">
        <v>35.700000000000003</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619</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QZ8VdHnjUp1m+gubAMKt7HP0KGc/NaI/ryqGuGgtJmWhaAECrDR4uq5b4EmrSYGhTE9bpNOVkMwjI4vVxlaoA==" saltValue="GGfgkwYVOPujOf9PmNTIb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4" zoomScale="85" zoomScaleNormal="85" zoomScaleSheetLayoutView="70" workbookViewId="0">
      <selection activeCell="S112" sqref="S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sE8RtP3pwvnkWEHLMcnHkvQBkVDvazAVJ7LHP4SqKpg3B5i7ABMRBn13vVJfRDSqVLC2Di2c+3YZz6SwceZoQ==" saltValue="ioMCGCcD6Y+R5j2YenurW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abSelected="1" topLeftCell="A86" zoomScale="70" zoomScaleNormal="70" zoomScaleSheetLayoutView="55" workbookViewId="0">
      <selection activeCell="AC103" sqref="AC10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dxK4jVAJPSmkgy+G2xKRdS39WQQ7ND1WOX0TWAiAlGLd8+oiU1xcYashehrC2b5Ch2HkCEQBispdbK7wjewbA==" saltValue="Z6Tk1AdM2yl5ZhUZyHE38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544</v>
      </c>
      <c r="G2" s="156"/>
      <c r="H2" s="157"/>
    </row>
    <row r="3" spans="1:8">
      <c r="A3" s="153" t="s">
        <v>537</v>
      </c>
      <c r="B3" s="158"/>
      <c r="C3" s="159"/>
      <c r="D3" s="160">
        <v>62534</v>
      </c>
      <c r="E3" s="161"/>
      <c r="F3" s="162">
        <v>65988</v>
      </c>
      <c r="G3" s="163"/>
      <c r="H3" s="164"/>
    </row>
    <row r="4" spans="1:8">
      <c r="A4" s="165"/>
      <c r="B4" s="166"/>
      <c r="C4" s="167"/>
      <c r="D4" s="168">
        <v>39100</v>
      </c>
      <c r="E4" s="169"/>
      <c r="F4" s="170">
        <v>36473</v>
      </c>
      <c r="G4" s="171"/>
      <c r="H4" s="172"/>
    </row>
    <row r="5" spans="1:8">
      <c r="A5" s="153" t="s">
        <v>539</v>
      </c>
      <c r="B5" s="158"/>
      <c r="C5" s="159"/>
      <c r="D5" s="160">
        <v>42603</v>
      </c>
      <c r="E5" s="161"/>
      <c r="F5" s="162">
        <v>77507</v>
      </c>
      <c r="G5" s="163"/>
      <c r="H5" s="164"/>
    </row>
    <row r="6" spans="1:8">
      <c r="A6" s="165"/>
      <c r="B6" s="166"/>
      <c r="C6" s="167"/>
      <c r="D6" s="168">
        <v>24453</v>
      </c>
      <c r="E6" s="169"/>
      <c r="F6" s="170">
        <v>42788</v>
      </c>
      <c r="G6" s="171"/>
      <c r="H6" s="172"/>
    </row>
    <row r="7" spans="1:8">
      <c r="A7" s="153" t="s">
        <v>540</v>
      </c>
      <c r="B7" s="158"/>
      <c r="C7" s="159"/>
      <c r="D7" s="160">
        <v>66288</v>
      </c>
      <c r="E7" s="161"/>
      <c r="F7" s="162">
        <v>57295</v>
      </c>
      <c r="G7" s="163"/>
      <c r="H7" s="164"/>
    </row>
    <row r="8" spans="1:8">
      <c r="A8" s="165"/>
      <c r="B8" s="166"/>
      <c r="C8" s="167"/>
      <c r="D8" s="168">
        <v>50901</v>
      </c>
      <c r="E8" s="169"/>
      <c r="F8" s="170">
        <v>32771</v>
      </c>
      <c r="G8" s="171"/>
      <c r="H8" s="172"/>
    </row>
    <row r="9" spans="1:8">
      <c r="A9" s="153" t="s">
        <v>541</v>
      </c>
      <c r="B9" s="158"/>
      <c r="C9" s="159"/>
      <c r="D9" s="160">
        <v>30532</v>
      </c>
      <c r="E9" s="161"/>
      <c r="F9" s="162">
        <v>54110</v>
      </c>
      <c r="G9" s="163"/>
      <c r="H9" s="164"/>
    </row>
    <row r="10" spans="1:8">
      <c r="A10" s="165"/>
      <c r="B10" s="166"/>
      <c r="C10" s="167"/>
      <c r="D10" s="168">
        <v>12295</v>
      </c>
      <c r="E10" s="169"/>
      <c r="F10" s="170">
        <v>30620</v>
      </c>
      <c r="G10" s="171"/>
      <c r="H10" s="172"/>
    </row>
    <row r="11" spans="1:8">
      <c r="A11" s="153" t="s">
        <v>542</v>
      </c>
      <c r="B11" s="158"/>
      <c r="C11" s="159"/>
      <c r="D11" s="160">
        <v>80354</v>
      </c>
      <c r="E11" s="161"/>
      <c r="F11" s="162">
        <v>54684</v>
      </c>
      <c r="G11" s="163"/>
      <c r="H11" s="164"/>
    </row>
    <row r="12" spans="1:8">
      <c r="A12" s="165"/>
      <c r="B12" s="166"/>
      <c r="C12" s="173"/>
      <c r="D12" s="168">
        <v>50209</v>
      </c>
      <c r="E12" s="169"/>
      <c r="F12" s="170">
        <v>32829</v>
      </c>
      <c r="G12" s="171"/>
      <c r="H12" s="172"/>
    </row>
    <row r="13" spans="1:8">
      <c r="A13" s="153"/>
      <c r="B13" s="158"/>
      <c r="C13" s="174"/>
      <c r="D13" s="175">
        <v>56462</v>
      </c>
      <c r="E13" s="176"/>
      <c r="F13" s="177">
        <v>61917</v>
      </c>
      <c r="G13" s="178"/>
      <c r="H13" s="164"/>
    </row>
    <row r="14" spans="1:8">
      <c r="A14" s="165"/>
      <c r="B14" s="166"/>
      <c r="C14" s="167"/>
      <c r="D14" s="168">
        <v>35392</v>
      </c>
      <c r="E14" s="169"/>
      <c r="F14" s="170">
        <v>35096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2.06</v>
      </c>
      <c r="C19" s="179">
        <f>ROUND(VALUE(SUBSTITUTE(実質収支比率等に係る経年分析!G$48,"▲","-")),2)</f>
        <v>3.34</v>
      </c>
      <c r="D19" s="179">
        <f>ROUND(VALUE(SUBSTITUTE(実質収支比率等に係る経年分析!H$48,"▲","-")),2)</f>
        <v>2.9</v>
      </c>
      <c r="E19" s="179">
        <f>ROUND(VALUE(SUBSTITUTE(実質収支比率等に係る経年分析!I$48,"▲","-")),2)</f>
        <v>3.06</v>
      </c>
      <c r="F19" s="179">
        <f>ROUND(VALUE(SUBSTITUTE(実質収支比率等に係る経年分析!J$48,"▲","-")),2)</f>
        <v>2.91</v>
      </c>
    </row>
    <row r="20" spans="1:11">
      <c r="A20" s="179" t="s">
        <v>55</v>
      </c>
      <c r="B20" s="179">
        <f>ROUND(VALUE(SUBSTITUTE(実質収支比率等に係る経年分析!F$47,"▲","-")),2)</f>
        <v>17.64</v>
      </c>
      <c r="C20" s="179">
        <f>ROUND(VALUE(SUBSTITUTE(実質収支比率等に係る経年分析!G$47,"▲","-")),2)</f>
        <v>19.37</v>
      </c>
      <c r="D20" s="179">
        <f>ROUND(VALUE(SUBSTITUTE(実質収支比率等に係る経年分析!H$47,"▲","-")),2)</f>
        <v>21.57</v>
      </c>
      <c r="E20" s="179">
        <f>ROUND(VALUE(SUBSTITUTE(実質収支比率等に係る経年分析!I$47,"▲","-")),2)</f>
        <v>23.53</v>
      </c>
      <c r="F20" s="179">
        <f>ROUND(VALUE(SUBSTITUTE(実質収支比率等に係る経年分析!J$47,"▲","-")),2)</f>
        <v>24.45</v>
      </c>
    </row>
    <row r="21" spans="1:11">
      <c r="A21" s="179" t="s">
        <v>56</v>
      </c>
      <c r="B21" s="179">
        <f>IF(ISNUMBER(VALUE(SUBSTITUTE(実質収支比率等に係る経年分析!F$49,"▲","-"))),ROUND(VALUE(SUBSTITUTE(実質収支比率等に係る経年分析!F$49,"▲","-")),2),NA())</f>
        <v>0.05</v>
      </c>
      <c r="C21" s="179">
        <f>IF(ISNUMBER(VALUE(SUBSTITUTE(実質収支比率等に係る経年分析!G$49,"▲","-"))),ROUND(VALUE(SUBSTITUTE(実質収支比率等に係る経年分析!G$49,"▲","-")),2),NA())</f>
        <v>2.94</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1.79</v>
      </c>
      <c r="F21" s="179">
        <f>IF(ISNUMBER(VALUE(SUBSTITUTE(実質収支比率等に係る経年分析!J$49,"▲","-"))),ROUND(VALUE(SUBSTITUTE(実質収支比率等に係る経年分析!J$49,"▲","-")),2),NA())</f>
        <v>0.46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0.75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1.07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1.87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1.28</v>
      </c>
    </row>
    <row r="31" spans="1:11">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1.39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1.31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2.23</v>
      </c>
    </row>
    <row r="32" spans="1:11">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3.65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3.14</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6.04</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9.4499999999999993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9.5299999999999994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11.51</v>
      </c>
    </row>
    <row r="35" spans="1:16">
      <c r="A35" s="180" t="str">
        <f>IF(連結実質赤字比率に係る赤字・黒字の構成分析!C$35="",NA(),連結実質赤字比率に係る赤字・黒字の構成分析!C$35)</f>
        <v>住宅新築資金等貸付特別会計</v>
      </c>
      <c r="B35" s="180">
        <f>IF(ROUND(VALUE(SUBSTITUTE(連結実質赤字比率に係る赤字・黒字の構成分析!F$35,"▲", "-")), 2) &lt; 0, ABS(ROUND(VALUE(SUBSTITUTE(連結実質赤字比率に係る赤字・黒字の構成分析!F$35,"▲", "-")), 2)), NA())</f>
        <v>0.35</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0.32</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0.3</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0.28000000000000003</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0.23</v>
      </c>
      <c r="K35" s="180" t="e">
        <f>IF(ROUND(VALUE(SUBSTITUTE(連結実質赤字比率に係る赤字・黒字の構成分析!J$35,"▲", "-")), 2) &gt;= 0, ABS(ROUND(VALUE(SUBSTITUTE(連結実質赤字比率に係る赤字・黒字の構成分析!J$35,"▲", "-")), 2)), NA())</f>
        <v>#N/A</v>
      </c>
    </row>
    <row r="36" spans="1:16">
      <c r="A36" s="180" t="str">
        <f>IF(連結実質赤字比率に係る赤字・黒字の構成分析!C$34="",NA(),連結実質赤字比率に係る赤字・黒字の構成分析!C$34)</f>
        <v>国民健康保険事業特別会計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1.18</v>
      </c>
      <c r="D36" s="180">
        <f>IF(ROUND(VALUE(SUBSTITUTE(連結実質赤字比率に係る赤字・黒字の構成分析!G$34,"▲", "-")), 2) &lt; 0, ABS(ROUND(VALUE(SUBSTITUTE(連結実質赤字比率に係る赤字・黒字の構成分析!G$34,"▲", "-")), 2)), NA())</f>
        <v>0.12</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0.33</v>
      </c>
      <c r="G36" s="180" t="e">
        <f>IF(ROUND(VALUE(SUBSTITUTE(連結実質赤字比率に係る赤字・黒字の構成分析!H$34,"▲", "-")), 2) &gt;= 0, ABS(ROUND(VALUE(SUBSTITUTE(連結実質赤字比率に係る赤字・黒字の構成分析!H$34,"▲", "-")), 2)), NA())</f>
        <v>#N/A</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0.47</v>
      </c>
      <c r="J36" s="180">
        <f>IF(ROUND(VALUE(SUBSTITUTE(連結実質赤字比率に係る赤字・黒字の構成分析!J$34,"▲", "-")), 2) &lt; 0, ABS(ROUND(VALUE(SUBSTITUTE(連結実質赤字比率に係る赤字・黒字の構成分析!J$34,"▲", "-")), 2)), NA())</f>
        <v>0.3</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5301</v>
      </c>
      <c r="E42" s="181"/>
      <c r="F42" s="181"/>
      <c r="G42" s="181">
        <f>'実質公債費比率（分子）の構造'!L$52</f>
        <v>5239</v>
      </c>
      <c r="H42" s="181"/>
      <c r="I42" s="181"/>
      <c r="J42" s="181">
        <f>'実質公債費比率（分子）の構造'!M$52</f>
        <v>5318</v>
      </c>
      <c r="K42" s="181"/>
      <c r="L42" s="181"/>
      <c r="M42" s="181">
        <f>'実質公債費比率（分子）の構造'!N$52</f>
        <v>5378</v>
      </c>
      <c r="N42" s="181"/>
      <c r="O42" s="181"/>
      <c r="P42" s="181">
        <f>'実質公債費比率（分子）の構造'!O$52</f>
        <v>5325</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42</v>
      </c>
      <c r="C44" s="181"/>
      <c r="D44" s="181"/>
      <c r="E44" s="181">
        <f>'実質公債費比率（分子）の構造'!L$50</f>
        <v>37</v>
      </c>
      <c r="F44" s="181"/>
      <c r="G44" s="181"/>
      <c r="H44" s="181">
        <f>'実質公債費比率（分子）の構造'!M$50</f>
        <v>41</v>
      </c>
      <c r="I44" s="181"/>
      <c r="J44" s="181"/>
      <c r="K44" s="181">
        <f>'実質公債費比率（分子）の構造'!N$50</f>
        <v>40</v>
      </c>
      <c r="L44" s="181"/>
      <c r="M44" s="181"/>
      <c r="N44" s="181">
        <f>'実質公債費比率（分子）の構造'!O$50</f>
        <v>19</v>
      </c>
      <c r="O44" s="181"/>
      <c r="P44" s="181"/>
    </row>
    <row r="45" spans="1:16">
      <c r="A45" s="181" t="s">
        <v>66</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0</v>
      </c>
      <c r="L45" s="181"/>
      <c r="M45" s="181"/>
      <c r="N45" s="181">
        <f>'実質公債費比率（分子）の構造'!O$49</f>
        <v>6</v>
      </c>
      <c r="O45" s="181"/>
      <c r="P45" s="181"/>
    </row>
    <row r="46" spans="1:16">
      <c r="A46" s="181" t="s">
        <v>67</v>
      </c>
      <c r="B46" s="181">
        <f>'実質公債費比率（分子）の構造'!K$48</f>
        <v>1539</v>
      </c>
      <c r="C46" s="181"/>
      <c r="D46" s="181"/>
      <c r="E46" s="181">
        <f>'実質公債費比率（分子）の構造'!L$48</f>
        <v>1568</v>
      </c>
      <c r="F46" s="181"/>
      <c r="G46" s="181"/>
      <c r="H46" s="181">
        <f>'実質公債費比率（分子）の構造'!M$48</f>
        <v>1502</v>
      </c>
      <c r="I46" s="181"/>
      <c r="J46" s="181"/>
      <c r="K46" s="181">
        <f>'実質公債費比率（分子）の構造'!N$48</f>
        <v>1513</v>
      </c>
      <c r="L46" s="181"/>
      <c r="M46" s="181"/>
      <c r="N46" s="181">
        <f>'実質公債費比率（分子）の構造'!O$48</f>
        <v>1503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6658</v>
      </c>
      <c r="C49" s="181"/>
      <c r="D49" s="181"/>
      <c r="E49" s="181">
        <f>'実質公債費比率（分子）の構造'!L$45</f>
        <v>6509</v>
      </c>
      <c r="F49" s="181"/>
      <c r="G49" s="181"/>
      <c r="H49" s="181">
        <f>'実質公債費比率（分子）の構造'!M$45</f>
        <v>6667</v>
      </c>
      <c r="I49" s="181"/>
      <c r="J49" s="181"/>
      <c r="K49" s="181">
        <f>'実質公債費比率（分子）の構造'!N$45</f>
        <v>6434</v>
      </c>
      <c r="L49" s="181"/>
      <c r="M49" s="181"/>
      <c r="N49" s="181">
        <f>'実質公債費比率（分子）の構造'!O$45</f>
        <v>6328</v>
      </c>
      <c r="O49" s="181"/>
      <c r="P49" s="181"/>
    </row>
    <row r="50" spans="1:16">
      <c r="A50" s="181" t="s">
        <v>71</v>
      </c>
      <c r="B50" s="181" t="e">
        <f>NA()</f>
        <v>#N/A</v>
      </c>
      <c r="C50" s="181">
        <f>IF(ISNUMBER('実質公債費比率（分子）の構造'!K$53),'実質公債費比率（分子）の構造'!K$53,NA())</f>
        <v>2941</v>
      </c>
      <c r="D50" s="181" t="e">
        <f>NA()</f>
        <v>#N/A</v>
      </c>
      <c r="E50" s="181" t="e">
        <f>NA()</f>
        <v>#N/A</v>
      </c>
      <c r="F50" s="181">
        <f>IF(ISNUMBER('実質公債費比率（分子）の構造'!L$53),'実質公債費比率（分子）の構造'!L$53,NA())</f>
        <v>2878</v>
      </c>
      <c r="G50" s="181" t="e">
        <f>NA()</f>
        <v>#N/A</v>
      </c>
      <c r="H50" s="181" t="e">
        <f>NA()</f>
        <v>#N/A</v>
      </c>
      <c r="I50" s="181">
        <f>IF(ISNUMBER('実質公債費比率（分子）の構造'!M$53),'実質公債費比率（分子）の構造'!M$53,NA())</f>
        <v>2895</v>
      </c>
      <c r="J50" s="181" t="e">
        <f>NA()</f>
        <v>#N/A</v>
      </c>
      <c r="K50" s="181" t="e">
        <f>NA()</f>
        <v>#N/A</v>
      </c>
      <c r="L50" s="181">
        <f>IF(ISNUMBER('実質公債費比率（分子）の構造'!N$53),'実質公債費比率（分子）の構造'!N$53,NA())</f>
        <v>2609</v>
      </c>
      <c r="M50" s="181" t="e">
        <f>NA()</f>
        <v>#N/A</v>
      </c>
      <c r="N50" s="181" t="e">
        <f>NA()</f>
        <v>#N/A</v>
      </c>
      <c r="O50" s="181">
        <f>IF(ISNUMBER('実質公債費比率（分子）の構造'!O$53),'実質公債費比率（分子）の構造'!O$53,NA())</f>
        <v>2531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53742</v>
      </c>
      <c r="E56" s="180"/>
      <c r="F56" s="180"/>
      <c r="G56" s="180">
        <f>'将来負担比率（分子）の構造'!J$52</f>
        <v>53375</v>
      </c>
      <c r="H56" s="180"/>
      <c r="I56" s="180"/>
      <c r="J56" s="180">
        <f>'将来負担比率（分子）の構造'!K$52</f>
        <v>53866</v>
      </c>
      <c r="K56" s="180"/>
      <c r="L56" s="180"/>
      <c r="M56" s="180">
        <f>'将来負担比率（分子）の構造'!L$52</f>
        <v>52049</v>
      </c>
      <c r="N56" s="180"/>
      <c r="O56" s="180"/>
      <c r="P56" s="180">
        <f>'将来負担比率（分子）の構造'!M$52</f>
        <v>52689</v>
      </c>
    </row>
    <row r="57" spans="1:16">
      <c r="A57" s="180" t="s">
        <v>42</v>
      </c>
      <c r="B57" s="180"/>
      <c r="C57" s="180"/>
      <c r="D57" s="180">
        <f>'将来負担比率（分子）の構造'!I$51</f>
        <v>103</v>
      </c>
      <c r="E57" s="180"/>
      <c r="F57" s="180"/>
      <c r="G57" s="180">
        <f>'将来負担比率（分子）の構造'!J$51</f>
        <v>61</v>
      </c>
      <c r="H57" s="180"/>
      <c r="I57" s="180"/>
      <c r="J57" s="180">
        <f>'将来負担比率（分子）の構造'!K$51</f>
        <v>324</v>
      </c>
      <c r="K57" s="180"/>
      <c r="L57" s="180"/>
      <c r="M57" s="180">
        <f>'将来負担比率（分子）の構造'!L$51</f>
        <v>819</v>
      </c>
      <c r="N57" s="180"/>
      <c r="O57" s="180"/>
      <c r="P57" s="180">
        <f>'将来負担比率（分子）の構造'!M$51</f>
        <v>814</v>
      </c>
    </row>
    <row r="58" spans="1:16">
      <c r="A58" s="180" t="s">
        <v>41</v>
      </c>
      <c r="B58" s="180"/>
      <c r="C58" s="180"/>
      <c r="D58" s="180">
        <f>'将来負担比率（分子）の構造'!I$50</f>
        <v>11637</v>
      </c>
      <c r="E58" s="180"/>
      <c r="F58" s="180"/>
      <c r="G58" s="180">
        <f>'将来負担比率（分子）の構造'!J$50</f>
        <v>12869</v>
      </c>
      <c r="H58" s="180"/>
      <c r="I58" s="180"/>
      <c r="J58" s="180">
        <f>'将来負担比率（分子）の構造'!K$50</f>
        <v>13049</v>
      </c>
      <c r="K58" s="180"/>
      <c r="L58" s="180"/>
      <c r="M58" s="180">
        <f>'将来負担比率（分子）の構造'!L$50</f>
        <v>13307</v>
      </c>
      <c r="N58" s="180"/>
      <c r="O58" s="180"/>
      <c r="P58" s="180">
        <f>'将来負担比率（分子）の構造'!M$50</f>
        <v>13182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8201</v>
      </c>
      <c r="C62" s="180"/>
      <c r="D62" s="180"/>
      <c r="E62" s="180">
        <f>'将来負担比率（分子）の構造'!J$45</f>
        <v>7831</v>
      </c>
      <c r="F62" s="180"/>
      <c r="G62" s="180"/>
      <c r="H62" s="180">
        <f>'将来負担比率（分子）の構造'!K$45</f>
        <v>7995</v>
      </c>
      <c r="I62" s="180"/>
      <c r="J62" s="180"/>
      <c r="K62" s="180">
        <f>'将来負担比率（分子）の構造'!L$45</f>
        <v>7815</v>
      </c>
      <c r="L62" s="180"/>
      <c r="M62" s="180"/>
      <c r="N62" s="180">
        <f>'将来負担比率（分子）の構造'!M$45</f>
        <v>7955</v>
      </c>
      <c r="O62" s="180"/>
      <c r="P62" s="180"/>
    </row>
    <row r="63" spans="1:16">
      <c r="A63" s="180" t="s">
        <v>34</v>
      </c>
      <c r="B63" s="180">
        <f>'将来負担比率（分子）の構造'!I$44</f>
        <v>81</v>
      </c>
      <c r="C63" s="180"/>
      <c r="D63" s="180"/>
      <c r="E63" s="180">
        <f>'将来負担比率（分子）の構造'!J$44</f>
        <v>74</v>
      </c>
      <c r="F63" s="180"/>
      <c r="G63" s="180"/>
      <c r="H63" s="180">
        <f>'将来負担比率（分子）の構造'!K$44</f>
        <v>63</v>
      </c>
      <c r="I63" s="180"/>
      <c r="J63" s="180"/>
      <c r="K63" s="180">
        <f>'将来負担比率（分子）の構造'!L$44</f>
        <v>55</v>
      </c>
      <c r="L63" s="180"/>
      <c r="M63" s="180"/>
      <c r="N63" s="180">
        <f>'将来負担比率（分子）の構造'!M$44</f>
        <v>47</v>
      </c>
      <c r="O63" s="180"/>
      <c r="P63" s="180"/>
    </row>
    <row r="64" spans="1:16">
      <c r="A64" s="180" t="s">
        <v>33</v>
      </c>
      <c r="B64" s="180">
        <f>'将来負担比率（分子）の構造'!I$43</f>
        <v>22176</v>
      </c>
      <c r="C64" s="180"/>
      <c r="D64" s="180"/>
      <c r="E64" s="180">
        <f>'将来負担比率（分子）の構造'!J$43</f>
        <v>21225</v>
      </c>
      <c r="F64" s="180"/>
      <c r="G64" s="180"/>
      <c r="H64" s="180">
        <f>'将来負担比率（分子）の構造'!K$43</f>
        <v>19663</v>
      </c>
      <c r="I64" s="180"/>
      <c r="J64" s="180"/>
      <c r="K64" s="180">
        <f>'将来負担比率（分子）の構造'!L$43</f>
        <v>18079</v>
      </c>
      <c r="L64" s="180"/>
      <c r="M64" s="180"/>
      <c r="N64" s="180">
        <f>'将来負担比率（分子）の構造'!M$43</f>
        <v>17457</v>
      </c>
      <c r="O64" s="180"/>
      <c r="P64" s="180"/>
    </row>
    <row r="65" spans="1:16">
      <c r="A65" s="180" t="s">
        <v>32</v>
      </c>
      <c r="B65" s="180">
        <f>'将来負担比率（分子）の構造'!I$42</f>
        <v>3112</v>
      </c>
      <c r="C65" s="180"/>
      <c r="D65" s="180"/>
      <c r="E65" s="180">
        <f>'将来負担比率（分子）の構造'!J$42</f>
        <v>3023</v>
      </c>
      <c r="F65" s="180"/>
      <c r="G65" s="180"/>
      <c r="H65" s="180">
        <f>'将来負担比率（分子）の構造'!K$42</f>
        <v>2964</v>
      </c>
      <c r="I65" s="180"/>
      <c r="J65" s="180"/>
      <c r="K65" s="180">
        <f>'将来負担比率（分子）の構造'!L$42</f>
        <v>3821</v>
      </c>
      <c r="L65" s="180"/>
      <c r="M65" s="180"/>
      <c r="N65" s="180">
        <f>'将来負担比率（分子）の構造'!M$42</f>
        <v>3716</v>
      </c>
      <c r="O65" s="180"/>
      <c r="P65" s="180"/>
    </row>
    <row r="66" spans="1:16">
      <c r="A66" s="180" t="s">
        <v>31</v>
      </c>
      <c r="B66" s="180">
        <f>'将来負担比率（分子）の構造'!I$41</f>
        <v>56275</v>
      </c>
      <c r="C66" s="180"/>
      <c r="D66" s="180"/>
      <c r="E66" s="180">
        <f>'将来負担比率（分子）の構造'!J$41</f>
        <v>55342</v>
      </c>
      <c r="F66" s="180"/>
      <c r="G66" s="180"/>
      <c r="H66" s="180">
        <f>'将来負担比率（分子）の構造'!K$41</f>
        <v>56052</v>
      </c>
      <c r="I66" s="180"/>
      <c r="J66" s="180"/>
      <c r="K66" s="180">
        <f>'将来負担比率（分子）の構造'!L$41</f>
        <v>54291</v>
      </c>
      <c r="L66" s="180"/>
      <c r="M66" s="180"/>
      <c r="N66" s="180">
        <f>'将来負担比率（分子）の構造'!M$41</f>
        <v>55518</v>
      </c>
      <c r="O66" s="180"/>
      <c r="P66" s="180"/>
    </row>
    <row r="67" spans="1:16">
      <c r="A67" s="180" t="s">
        <v>75</v>
      </c>
      <c r="B67" s="180" t="e">
        <f>NA()</f>
        <v>#N/A</v>
      </c>
      <c r="C67" s="180">
        <f>IF(ISNUMBER('将来負担比率（分子）の構造'!I$53), IF('将来負担比率（分子）の構造'!I$53 &lt; 0, 0, '将来負担比率（分子）の構造'!I$53), NA())</f>
        <v>24363</v>
      </c>
      <c r="D67" s="180" t="e">
        <f>NA()</f>
        <v>#N/A</v>
      </c>
      <c r="E67" s="180" t="e">
        <f>NA()</f>
        <v>#N/A</v>
      </c>
      <c r="F67" s="180">
        <f>IF(ISNUMBER('将来負担比率（分子）の構造'!J$53), IF('将来負担比率（分子）の構造'!J$53 &lt; 0, 0, '将来負担比率（分子）の構造'!J$53), NA())</f>
        <v>21190</v>
      </c>
      <c r="G67" s="180" t="e">
        <f>NA()</f>
        <v>#N/A</v>
      </c>
      <c r="H67" s="180" t="e">
        <f>NA()</f>
        <v>#N/A</v>
      </c>
      <c r="I67" s="180">
        <f>IF(ISNUMBER('将来負担比率（分子）の構造'!K$53), IF('将来負担比率（分子）の構造'!K$53 &lt; 0, 0, '将来負担比率（分子）の構造'!K$53), NA())</f>
        <v>19499</v>
      </c>
      <c r="J67" s="180" t="e">
        <f>NA()</f>
        <v>#N/A</v>
      </c>
      <c r="K67" s="180" t="e">
        <f>NA()</f>
        <v>#N/A</v>
      </c>
      <c r="L67" s="180">
        <f>IF(ISNUMBER('将来負担比率（分子）の構造'!L$53), IF('将来負担比率（分子）の構造'!L$53 &lt; 0, 0, '将来負担比率（分子）の構造'!L$53), NA())</f>
        <v>17887</v>
      </c>
      <c r="M67" s="180" t="e">
        <f>NA()</f>
        <v>#N/A</v>
      </c>
      <c r="N67" s="180" t="e">
        <f>NA()</f>
        <v>#N/A</v>
      </c>
      <c r="O67" s="180">
        <f>IF(ISNUMBER('将来負担比率（分子）の構造'!M$53), IF('将来負担比率（分子）の構造'!M$53 &lt; 0, 0, '将来負担比率（分子）の構造'!M$53), NA())</f>
        <v>18008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6071</v>
      </c>
      <c r="C72" s="184">
        <f>基金残高に係る経年分析!G55</f>
        <v>6530</v>
      </c>
      <c r="D72" s="184">
        <f>基金残高に係る経年分析!H55</f>
        <v>6710</v>
      </c>
    </row>
    <row r="73" spans="1:16">
      <c r="A73" s="183" t="s">
        <v>78</v>
      </c>
      <c r="B73" s="184">
        <f>基金残高に係る経年分析!F56</f>
        <v>107</v>
      </c>
      <c r="C73" s="184">
        <f>基金残高に係る経年分析!G56</f>
        <v>107</v>
      </c>
      <c r="D73" s="184">
        <f>基金残高に係る経年分析!H56</f>
        <v>381</v>
      </c>
    </row>
    <row r="74" spans="1:16">
      <c r="A74" s="183" t="s">
        <v>79</v>
      </c>
      <c r="B74" s="184">
        <f>基金残高に係る経年分析!F57</f>
        <v>8867</v>
      </c>
      <c r="C74" s="184">
        <f>基金残高に係る経年分析!G57</f>
        <v>8841</v>
      </c>
      <c r="D74" s="184">
        <f>基金残高に係る経年分析!H57</f>
        <v>8335</v>
      </c>
    </row>
  </sheetData>
  <sheetProtection algorithmName="SHA-512" hashValue="haJdnxM8oAKqocpz9chnim3s0vmeVgUXccCGo7tPExt4Wne8a/ZFd9/wa6WP9eB9w2oAB1RYP7u4mHDhPXKIFA==" saltValue="fMBXf+g9AfW8Dp4XktjY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14774993</v>
      </c>
      <c r="S5" s="669"/>
      <c r="T5" s="669"/>
      <c r="U5" s="669"/>
      <c r="V5" s="669"/>
      <c r="W5" s="669"/>
      <c r="X5" s="669"/>
      <c r="Y5" s="670"/>
      <c r="Z5" s="671">
        <v>30.5</v>
      </c>
      <c r="AA5" s="671"/>
      <c r="AB5" s="671"/>
      <c r="AC5" s="671"/>
      <c r="AD5" s="672">
        <v>14774984</v>
      </c>
      <c r="AE5" s="672"/>
      <c r="AF5" s="672"/>
      <c r="AG5" s="672"/>
      <c r="AH5" s="672"/>
      <c r="AI5" s="672"/>
      <c r="AJ5" s="672"/>
      <c r="AK5" s="672"/>
      <c r="AL5" s="673">
        <v>56</v>
      </c>
      <c r="AM5" s="674"/>
      <c r="AN5" s="674"/>
      <c r="AO5" s="675"/>
      <c r="AP5" s="665" t="s">
        <v>223</v>
      </c>
      <c r="AQ5" s="666"/>
      <c r="AR5" s="666"/>
      <c r="AS5" s="666"/>
      <c r="AT5" s="666"/>
      <c r="AU5" s="666"/>
      <c r="AV5" s="666"/>
      <c r="AW5" s="666"/>
      <c r="AX5" s="666"/>
      <c r="AY5" s="666"/>
      <c r="AZ5" s="666"/>
      <c r="BA5" s="666"/>
      <c r="BB5" s="666"/>
      <c r="BC5" s="666"/>
      <c r="BD5" s="666"/>
      <c r="BE5" s="666"/>
      <c r="BF5" s="667"/>
      <c r="BG5" s="679">
        <v>14719491</v>
      </c>
      <c r="BH5" s="680"/>
      <c r="BI5" s="680"/>
      <c r="BJ5" s="680"/>
      <c r="BK5" s="680"/>
      <c r="BL5" s="680"/>
      <c r="BM5" s="680"/>
      <c r="BN5" s="681"/>
      <c r="BO5" s="682">
        <v>99.6</v>
      </c>
      <c r="BP5" s="682"/>
      <c r="BQ5" s="682"/>
      <c r="BR5" s="682"/>
      <c r="BS5" s="683" t="s">
        <v>130</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c r="B6" s="676" t="s">
        <v>227</v>
      </c>
      <c r="C6" s="677"/>
      <c r="D6" s="677"/>
      <c r="E6" s="677"/>
      <c r="F6" s="677"/>
      <c r="G6" s="677"/>
      <c r="H6" s="677"/>
      <c r="I6" s="677"/>
      <c r="J6" s="677"/>
      <c r="K6" s="677"/>
      <c r="L6" s="677"/>
      <c r="M6" s="677"/>
      <c r="N6" s="677"/>
      <c r="O6" s="677"/>
      <c r="P6" s="677"/>
      <c r="Q6" s="678"/>
      <c r="R6" s="679">
        <v>562757</v>
      </c>
      <c r="S6" s="680"/>
      <c r="T6" s="680"/>
      <c r="U6" s="680"/>
      <c r="V6" s="680"/>
      <c r="W6" s="680"/>
      <c r="X6" s="680"/>
      <c r="Y6" s="681"/>
      <c r="Z6" s="682">
        <v>1.2</v>
      </c>
      <c r="AA6" s="682"/>
      <c r="AB6" s="682"/>
      <c r="AC6" s="682"/>
      <c r="AD6" s="683">
        <v>562757</v>
      </c>
      <c r="AE6" s="683"/>
      <c r="AF6" s="683"/>
      <c r="AG6" s="683"/>
      <c r="AH6" s="683"/>
      <c r="AI6" s="683"/>
      <c r="AJ6" s="683"/>
      <c r="AK6" s="683"/>
      <c r="AL6" s="684">
        <v>2.1</v>
      </c>
      <c r="AM6" s="685"/>
      <c r="AN6" s="685"/>
      <c r="AO6" s="686"/>
      <c r="AP6" s="676" t="s">
        <v>228</v>
      </c>
      <c r="AQ6" s="677"/>
      <c r="AR6" s="677"/>
      <c r="AS6" s="677"/>
      <c r="AT6" s="677"/>
      <c r="AU6" s="677"/>
      <c r="AV6" s="677"/>
      <c r="AW6" s="677"/>
      <c r="AX6" s="677"/>
      <c r="AY6" s="677"/>
      <c r="AZ6" s="677"/>
      <c r="BA6" s="677"/>
      <c r="BB6" s="677"/>
      <c r="BC6" s="677"/>
      <c r="BD6" s="677"/>
      <c r="BE6" s="677"/>
      <c r="BF6" s="678"/>
      <c r="BG6" s="679">
        <v>14719491</v>
      </c>
      <c r="BH6" s="680"/>
      <c r="BI6" s="680"/>
      <c r="BJ6" s="680"/>
      <c r="BK6" s="680"/>
      <c r="BL6" s="680"/>
      <c r="BM6" s="680"/>
      <c r="BN6" s="681"/>
      <c r="BO6" s="682">
        <v>99.6</v>
      </c>
      <c r="BP6" s="682"/>
      <c r="BQ6" s="682"/>
      <c r="BR6" s="682"/>
      <c r="BS6" s="683" t="s">
        <v>130</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298262</v>
      </c>
      <c r="CS6" s="680"/>
      <c r="CT6" s="680"/>
      <c r="CU6" s="680"/>
      <c r="CV6" s="680"/>
      <c r="CW6" s="680"/>
      <c r="CX6" s="680"/>
      <c r="CY6" s="681"/>
      <c r="CZ6" s="673">
        <v>0.6</v>
      </c>
      <c r="DA6" s="674"/>
      <c r="DB6" s="674"/>
      <c r="DC6" s="693"/>
      <c r="DD6" s="688" t="s">
        <v>130</v>
      </c>
      <c r="DE6" s="680"/>
      <c r="DF6" s="680"/>
      <c r="DG6" s="680"/>
      <c r="DH6" s="680"/>
      <c r="DI6" s="680"/>
      <c r="DJ6" s="680"/>
      <c r="DK6" s="680"/>
      <c r="DL6" s="680"/>
      <c r="DM6" s="680"/>
      <c r="DN6" s="680"/>
      <c r="DO6" s="680"/>
      <c r="DP6" s="681"/>
      <c r="DQ6" s="688">
        <v>298093</v>
      </c>
      <c r="DR6" s="680"/>
      <c r="DS6" s="680"/>
      <c r="DT6" s="680"/>
      <c r="DU6" s="680"/>
      <c r="DV6" s="680"/>
      <c r="DW6" s="680"/>
      <c r="DX6" s="680"/>
      <c r="DY6" s="680"/>
      <c r="DZ6" s="680"/>
      <c r="EA6" s="680"/>
      <c r="EB6" s="680"/>
      <c r="EC6" s="689"/>
    </row>
    <row r="7" spans="2:143" ht="11.25" customHeight="1">
      <c r="B7" s="676" t="s">
        <v>230</v>
      </c>
      <c r="C7" s="677"/>
      <c r="D7" s="677"/>
      <c r="E7" s="677"/>
      <c r="F7" s="677"/>
      <c r="G7" s="677"/>
      <c r="H7" s="677"/>
      <c r="I7" s="677"/>
      <c r="J7" s="677"/>
      <c r="K7" s="677"/>
      <c r="L7" s="677"/>
      <c r="M7" s="677"/>
      <c r="N7" s="677"/>
      <c r="O7" s="677"/>
      <c r="P7" s="677"/>
      <c r="Q7" s="678"/>
      <c r="R7" s="679">
        <v>26298</v>
      </c>
      <c r="S7" s="680"/>
      <c r="T7" s="680"/>
      <c r="U7" s="680"/>
      <c r="V7" s="680"/>
      <c r="W7" s="680"/>
      <c r="X7" s="680"/>
      <c r="Y7" s="681"/>
      <c r="Z7" s="682">
        <v>0.1</v>
      </c>
      <c r="AA7" s="682"/>
      <c r="AB7" s="682"/>
      <c r="AC7" s="682"/>
      <c r="AD7" s="683">
        <v>26298</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6059941</v>
      </c>
      <c r="BH7" s="680"/>
      <c r="BI7" s="680"/>
      <c r="BJ7" s="680"/>
      <c r="BK7" s="680"/>
      <c r="BL7" s="680"/>
      <c r="BM7" s="680"/>
      <c r="BN7" s="681"/>
      <c r="BO7" s="682">
        <v>41</v>
      </c>
      <c r="BP7" s="682"/>
      <c r="BQ7" s="682"/>
      <c r="BR7" s="682"/>
      <c r="BS7" s="683" t="s">
        <v>130</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10352759</v>
      </c>
      <c r="CS7" s="680"/>
      <c r="CT7" s="680"/>
      <c r="CU7" s="680"/>
      <c r="CV7" s="680"/>
      <c r="CW7" s="680"/>
      <c r="CX7" s="680"/>
      <c r="CY7" s="681"/>
      <c r="CZ7" s="682">
        <v>22.1</v>
      </c>
      <c r="DA7" s="682"/>
      <c r="DB7" s="682"/>
      <c r="DC7" s="682"/>
      <c r="DD7" s="688">
        <v>3989607</v>
      </c>
      <c r="DE7" s="680"/>
      <c r="DF7" s="680"/>
      <c r="DG7" s="680"/>
      <c r="DH7" s="680"/>
      <c r="DI7" s="680"/>
      <c r="DJ7" s="680"/>
      <c r="DK7" s="680"/>
      <c r="DL7" s="680"/>
      <c r="DM7" s="680"/>
      <c r="DN7" s="680"/>
      <c r="DO7" s="680"/>
      <c r="DP7" s="681"/>
      <c r="DQ7" s="688">
        <v>5504706</v>
      </c>
      <c r="DR7" s="680"/>
      <c r="DS7" s="680"/>
      <c r="DT7" s="680"/>
      <c r="DU7" s="680"/>
      <c r="DV7" s="680"/>
      <c r="DW7" s="680"/>
      <c r="DX7" s="680"/>
      <c r="DY7" s="680"/>
      <c r="DZ7" s="680"/>
      <c r="EA7" s="680"/>
      <c r="EB7" s="680"/>
      <c r="EC7" s="689"/>
    </row>
    <row r="8" spans="2:143" ht="11.25" customHeight="1">
      <c r="B8" s="676" t="s">
        <v>233</v>
      </c>
      <c r="C8" s="677"/>
      <c r="D8" s="677"/>
      <c r="E8" s="677"/>
      <c r="F8" s="677"/>
      <c r="G8" s="677"/>
      <c r="H8" s="677"/>
      <c r="I8" s="677"/>
      <c r="J8" s="677"/>
      <c r="K8" s="677"/>
      <c r="L8" s="677"/>
      <c r="M8" s="677"/>
      <c r="N8" s="677"/>
      <c r="O8" s="677"/>
      <c r="P8" s="677"/>
      <c r="Q8" s="678"/>
      <c r="R8" s="679">
        <v>52972</v>
      </c>
      <c r="S8" s="680"/>
      <c r="T8" s="680"/>
      <c r="U8" s="680"/>
      <c r="V8" s="680"/>
      <c r="W8" s="680"/>
      <c r="X8" s="680"/>
      <c r="Y8" s="681"/>
      <c r="Z8" s="682">
        <v>0.1</v>
      </c>
      <c r="AA8" s="682"/>
      <c r="AB8" s="682"/>
      <c r="AC8" s="682"/>
      <c r="AD8" s="683">
        <v>52972</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167215</v>
      </c>
      <c r="BH8" s="680"/>
      <c r="BI8" s="680"/>
      <c r="BJ8" s="680"/>
      <c r="BK8" s="680"/>
      <c r="BL8" s="680"/>
      <c r="BM8" s="680"/>
      <c r="BN8" s="681"/>
      <c r="BO8" s="682">
        <v>1.1000000000000001</v>
      </c>
      <c r="BP8" s="682"/>
      <c r="BQ8" s="682"/>
      <c r="BR8" s="682"/>
      <c r="BS8" s="688" t="s">
        <v>130</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13849190</v>
      </c>
      <c r="CS8" s="680"/>
      <c r="CT8" s="680"/>
      <c r="CU8" s="680"/>
      <c r="CV8" s="680"/>
      <c r="CW8" s="680"/>
      <c r="CX8" s="680"/>
      <c r="CY8" s="681"/>
      <c r="CZ8" s="682">
        <v>29.6</v>
      </c>
      <c r="DA8" s="682"/>
      <c r="DB8" s="682"/>
      <c r="DC8" s="682"/>
      <c r="DD8" s="688">
        <v>46231</v>
      </c>
      <c r="DE8" s="680"/>
      <c r="DF8" s="680"/>
      <c r="DG8" s="680"/>
      <c r="DH8" s="680"/>
      <c r="DI8" s="680"/>
      <c r="DJ8" s="680"/>
      <c r="DK8" s="680"/>
      <c r="DL8" s="680"/>
      <c r="DM8" s="680"/>
      <c r="DN8" s="680"/>
      <c r="DO8" s="680"/>
      <c r="DP8" s="681"/>
      <c r="DQ8" s="688">
        <v>7748961</v>
      </c>
      <c r="DR8" s="680"/>
      <c r="DS8" s="680"/>
      <c r="DT8" s="680"/>
      <c r="DU8" s="680"/>
      <c r="DV8" s="680"/>
      <c r="DW8" s="680"/>
      <c r="DX8" s="680"/>
      <c r="DY8" s="680"/>
      <c r="DZ8" s="680"/>
      <c r="EA8" s="680"/>
      <c r="EB8" s="680"/>
      <c r="EC8" s="689"/>
    </row>
    <row r="9" spans="2:143" ht="11.25" customHeight="1">
      <c r="B9" s="676" t="s">
        <v>236</v>
      </c>
      <c r="C9" s="677"/>
      <c r="D9" s="677"/>
      <c r="E9" s="677"/>
      <c r="F9" s="677"/>
      <c r="G9" s="677"/>
      <c r="H9" s="677"/>
      <c r="I9" s="677"/>
      <c r="J9" s="677"/>
      <c r="K9" s="677"/>
      <c r="L9" s="677"/>
      <c r="M9" s="677"/>
      <c r="N9" s="677"/>
      <c r="O9" s="677"/>
      <c r="P9" s="677"/>
      <c r="Q9" s="678"/>
      <c r="R9" s="679">
        <v>42588</v>
      </c>
      <c r="S9" s="680"/>
      <c r="T9" s="680"/>
      <c r="U9" s="680"/>
      <c r="V9" s="680"/>
      <c r="W9" s="680"/>
      <c r="X9" s="680"/>
      <c r="Y9" s="681"/>
      <c r="Z9" s="682">
        <v>0.1</v>
      </c>
      <c r="AA9" s="682"/>
      <c r="AB9" s="682"/>
      <c r="AC9" s="682"/>
      <c r="AD9" s="683">
        <v>42588</v>
      </c>
      <c r="AE9" s="683"/>
      <c r="AF9" s="683"/>
      <c r="AG9" s="683"/>
      <c r="AH9" s="683"/>
      <c r="AI9" s="683"/>
      <c r="AJ9" s="683"/>
      <c r="AK9" s="683"/>
      <c r="AL9" s="684">
        <v>0.2</v>
      </c>
      <c r="AM9" s="685"/>
      <c r="AN9" s="685"/>
      <c r="AO9" s="686"/>
      <c r="AP9" s="676" t="s">
        <v>237</v>
      </c>
      <c r="AQ9" s="677"/>
      <c r="AR9" s="677"/>
      <c r="AS9" s="677"/>
      <c r="AT9" s="677"/>
      <c r="AU9" s="677"/>
      <c r="AV9" s="677"/>
      <c r="AW9" s="677"/>
      <c r="AX9" s="677"/>
      <c r="AY9" s="677"/>
      <c r="AZ9" s="677"/>
      <c r="BA9" s="677"/>
      <c r="BB9" s="677"/>
      <c r="BC9" s="677"/>
      <c r="BD9" s="677"/>
      <c r="BE9" s="677"/>
      <c r="BF9" s="678"/>
      <c r="BG9" s="679">
        <v>4291751</v>
      </c>
      <c r="BH9" s="680"/>
      <c r="BI9" s="680"/>
      <c r="BJ9" s="680"/>
      <c r="BK9" s="680"/>
      <c r="BL9" s="680"/>
      <c r="BM9" s="680"/>
      <c r="BN9" s="681"/>
      <c r="BO9" s="682">
        <v>29</v>
      </c>
      <c r="BP9" s="682"/>
      <c r="BQ9" s="682"/>
      <c r="BR9" s="682"/>
      <c r="BS9" s="688" t="s">
        <v>238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5815994</v>
      </c>
      <c r="CS9" s="680"/>
      <c r="CT9" s="680"/>
      <c r="CU9" s="680"/>
      <c r="CV9" s="680"/>
      <c r="CW9" s="680"/>
      <c r="CX9" s="680"/>
      <c r="CY9" s="681"/>
      <c r="CZ9" s="682">
        <v>12.4</v>
      </c>
      <c r="DA9" s="682"/>
      <c r="DB9" s="682"/>
      <c r="DC9" s="682"/>
      <c r="DD9" s="688">
        <v>1803007</v>
      </c>
      <c r="DE9" s="680"/>
      <c r="DF9" s="680"/>
      <c r="DG9" s="680"/>
      <c r="DH9" s="680"/>
      <c r="DI9" s="680"/>
      <c r="DJ9" s="680"/>
      <c r="DK9" s="680"/>
      <c r="DL9" s="680"/>
      <c r="DM9" s="680"/>
      <c r="DN9" s="680"/>
      <c r="DO9" s="680"/>
      <c r="DP9" s="681"/>
      <c r="DQ9" s="688">
        <v>3439300</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238</v>
      </c>
      <c r="S10" s="680"/>
      <c r="T10" s="680"/>
      <c r="U10" s="680"/>
      <c r="V10" s="680"/>
      <c r="W10" s="680"/>
      <c r="X10" s="680"/>
      <c r="Y10" s="681"/>
      <c r="Z10" s="682" t="s">
        <v>238</v>
      </c>
      <c r="AA10" s="682"/>
      <c r="AB10" s="682"/>
      <c r="AC10" s="682"/>
      <c r="AD10" s="683" t="s">
        <v>130</v>
      </c>
      <c r="AE10" s="683"/>
      <c r="AF10" s="683"/>
      <c r="AG10" s="683"/>
      <c r="AH10" s="683"/>
      <c r="AI10" s="683"/>
      <c r="AJ10" s="683"/>
      <c r="AK10" s="683"/>
      <c r="AL10" s="684" t="s">
        <v>238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308900</v>
      </c>
      <c r="BH10" s="680"/>
      <c r="BI10" s="680"/>
      <c r="BJ10" s="680"/>
      <c r="BK10" s="680"/>
      <c r="BL10" s="680"/>
      <c r="BM10" s="680"/>
      <c r="BN10" s="681"/>
      <c r="BO10" s="682">
        <v>2.1</v>
      </c>
      <c r="BP10" s="682"/>
      <c r="BQ10" s="682"/>
      <c r="BR10" s="682"/>
      <c r="BS10" s="688" t="s">
        <v>130</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73828</v>
      </c>
      <c r="CS10" s="680"/>
      <c r="CT10" s="680"/>
      <c r="CU10" s="680"/>
      <c r="CV10" s="680"/>
      <c r="CW10" s="680"/>
      <c r="CX10" s="680"/>
      <c r="CY10" s="681"/>
      <c r="CZ10" s="682">
        <v>0.2</v>
      </c>
      <c r="DA10" s="682"/>
      <c r="DB10" s="682"/>
      <c r="DC10" s="682"/>
      <c r="DD10" s="688" t="s">
        <v>238</v>
      </c>
      <c r="DE10" s="680"/>
      <c r="DF10" s="680"/>
      <c r="DG10" s="680"/>
      <c r="DH10" s="680"/>
      <c r="DI10" s="680"/>
      <c r="DJ10" s="680"/>
      <c r="DK10" s="680"/>
      <c r="DL10" s="680"/>
      <c r="DM10" s="680"/>
      <c r="DN10" s="680"/>
      <c r="DO10" s="680"/>
      <c r="DP10" s="681"/>
      <c r="DQ10" s="688">
        <v>22659</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238</v>
      </c>
      <c r="AA11" s="682"/>
      <c r="AB11" s="682"/>
      <c r="AC11" s="682"/>
      <c r="AD11" s="683" t="s">
        <v>238</v>
      </c>
      <c r="AE11" s="683"/>
      <c r="AF11" s="683"/>
      <c r="AG11" s="683"/>
      <c r="AH11" s="683"/>
      <c r="AI11" s="683"/>
      <c r="AJ11" s="683"/>
      <c r="AK11" s="683"/>
      <c r="AL11" s="684" t="s">
        <v>130</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1292075</v>
      </c>
      <c r="BH11" s="680"/>
      <c r="BI11" s="680"/>
      <c r="BJ11" s="680"/>
      <c r="BK11" s="680"/>
      <c r="BL11" s="680"/>
      <c r="BM11" s="680"/>
      <c r="BN11" s="681"/>
      <c r="BO11" s="682">
        <v>8.6999999999999993</v>
      </c>
      <c r="BP11" s="682"/>
      <c r="BQ11" s="682"/>
      <c r="BR11" s="682"/>
      <c r="BS11" s="688" t="s">
        <v>238</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1684031</v>
      </c>
      <c r="CS11" s="680"/>
      <c r="CT11" s="680"/>
      <c r="CU11" s="680"/>
      <c r="CV11" s="680"/>
      <c r="CW11" s="680"/>
      <c r="CX11" s="680"/>
      <c r="CY11" s="681"/>
      <c r="CZ11" s="682">
        <v>3.6</v>
      </c>
      <c r="DA11" s="682"/>
      <c r="DB11" s="682"/>
      <c r="DC11" s="682"/>
      <c r="DD11" s="688">
        <v>139069</v>
      </c>
      <c r="DE11" s="680"/>
      <c r="DF11" s="680"/>
      <c r="DG11" s="680"/>
      <c r="DH11" s="680"/>
      <c r="DI11" s="680"/>
      <c r="DJ11" s="680"/>
      <c r="DK11" s="680"/>
      <c r="DL11" s="680"/>
      <c r="DM11" s="680"/>
      <c r="DN11" s="680"/>
      <c r="DO11" s="680"/>
      <c r="DP11" s="681"/>
      <c r="DQ11" s="688">
        <v>1210823</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1795003</v>
      </c>
      <c r="S12" s="680"/>
      <c r="T12" s="680"/>
      <c r="U12" s="680"/>
      <c r="V12" s="680"/>
      <c r="W12" s="680"/>
      <c r="X12" s="680"/>
      <c r="Y12" s="681"/>
      <c r="Z12" s="682">
        <v>3.7</v>
      </c>
      <c r="AA12" s="682"/>
      <c r="AB12" s="682"/>
      <c r="AC12" s="682"/>
      <c r="AD12" s="683">
        <v>1795003</v>
      </c>
      <c r="AE12" s="683"/>
      <c r="AF12" s="683"/>
      <c r="AG12" s="683"/>
      <c r="AH12" s="683"/>
      <c r="AI12" s="683"/>
      <c r="AJ12" s="683"/>
      <c r="AK12" s="683"/>
      <c r="AL12" s="684">
        <v>6.8</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7688736</v>
      </c>
      <c r="BH12" s="680"/>
      <c r="BI12" s="680"/>
      <c r="BJ12" s="680"/>
      <c r="BK12" s="680"/>
      <c r="BL12" s="680"/>
      <c r="BM12" s="680"/>
      <c r="BN12" s="681"/>
      <c r="BO12" s="682">
        <v>52</v>
      </c>
      <c r="BP12" s="682"/>
      <c r="BQ12" s="682"/>
      <c r="BR12" s="682"/>
      <c r="BS12" s="688" t="s">
        <v>130</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410219</v>
      </c>
      <c r="CS12" s="680"/>
      <c r="CT12" s="680"/>
      <c r="CU12" s="680"/>
      <c r="CV12" s="680"/>
      <c r="CW12" s="680"/>
      <c r="CX12" s="680"/>
      <c r="CY12" s="681"/>
      <c r="CZ12" s="682">
        <v>0.9</v>
      </c>
      <c r="DA12" s="682"/>
      <c r="DB12" s="682"/>
      <c r="DC12" s="682"/>
      <c r="DD12" s="688" t="s">
        <v>238</v>
      </c>
      <c r="DE12" s="680"/>
      <c r="DF12" s="680"/>
      <c r="DG12" s="680"/>
      <c r="DH12" s="680"/>
      <c r="DI12" s="680"/>
      <c r="DJ12" s="680"/>
      <c r="DK12" s="680"/>
      <c r="DL12" s="680"/>
      <c r="DM12" s="680"/>
      <c r="DN12" s="680"/>
      <c r="DO12" s="680"/>
      <c r="DP12" s="681"/>
      <c r="DQ12" s="688">
        <v>371674</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v>170828</v>
      </c>
      <c r="S13" s="680"/>
      <c r="T13" s="680"/>
      <c r="U13" s="680"/>
      <c r="V13" s="680"/>
      <c r="W13" s="680"/>
      <c r="X13" s="680"/>
      <c r="Y13" s="681"/>
      <c r="Z13" s="682">
        <v>0.4</v>
      </c>
      <c r="AA13" s="682"/>
      <c r="AB13" s="682"/>
      <c r="AC13" s="682"/>
      <c r="AD13" s="683">
        <v>170828</v>
      </c>
      <c r="AE13" s="683"/>
      <c r="AF13" s="683"/>
      <c r="AG13" s="683"/>
      <c r="AH13" s="683"/>
      <c r="AI13" s="683"/>
      <c r="AJ13" s="683"/>
      <c r="AK13" s="683"/>
      <c r="AL13" s="684">
        <v>0.6</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7677175</v>
      </c>
      <c r="BH13" s="680"/>
      <c r="BI13" s="680"/>
      <c r="BJ13" s="680"/>
      <c r="BK13" s="680"/>
      <c r="BL13" s="680"/>
      <c r="BM13" s="680"/>
      <c r="BN13" s="681"/>
      <c r="BO13" s="682">
        <v>52</v>
      </c>
      <c r="BP13" s="682"/>
      <c r="BQ13" s="682"/>
      <c r="BR13" s="682"/>
      <c r="BS13" s="688" t="s">
        <v>130</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2252771</v>
      </c>
      <c r="CS13" s="680"/>
      <c r="CT13" s="680"/>
      <c r="CU13" s="680"/>
      <c r="CV13" s="680"/>
      <c r="CW13" s="680"/>
      <c r="CX13" s="680"/>
      <c r="CY13" s="681"/>
      <c r="CZ13" s="682">
        <v>4.8</v>
      </c>
      <c r="DA13" s="682"/>
      <c r="DB13" s="682"/>
      <c r="DC13" s="682"/>
      <c r="DD13" s="688">
        <v>632588</v>
      </c>
      <c r="DE13" s="680"/>
      <c r="DF13" s="680"/>
      <c r="DG13" s="680"/>
      <c r="DH13" s="680"/>
      <c r="DI13" s="680"/>
      <c r="DJ13" s="680"/>
      <c r="DK13" s="680"/>
      <c r="DL13" s="680"/>
      <c r="DM13" s="680"/>
      <c r="DN13" s="680"/>
      <c r="DO13" s="680"/>
      <c r="DP13" s="681"/>
      <c r="DQ13" s="688">
        <v>1621568</v>
      </c>
      <c r="DR13" s="680"/>
      <c r="DS13" s="680"/>
      <c r="DT13" s="680"/>
      <c r="DU13" s="680"/>
      <c r="DV13" s="680"/>
      <c r="DW13" s="680"/>
      <c r="DX13" s="680"/>
      <c r="DY13" s="680"/>
      <c r="DZ13" s="680"/>
      <c r="EA13" s="680"/>
      <c r="EB13" s="680"/>
      <c r="EC13" s="689"/>
    </row>
    <row r="14" spans="2:143" ht="11.25" customHeight="1">
      <c r="B14" s="676" t="s">
        <v>252</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238</v>
      </c>
      <c r="AA14" s="682"/>
      <c r="AB14" s="682"/>
      <c r="AC14" s="682"/>
      <c r="AD14" s="683" t="s">
        <v>130</v>
      </c>
      <c r="AE14" s="683"/>
      <c r="AF14" s="683"/>
      <c r="AG14" s="683"/>
      <c r="AH14" s="683"/>
      <c r="AI14" s="683"/>
      <c r="AJ14" s="683"/>
      <c r="AK14" s="683"/>
      <c r="AL14" s="684" t="s">
        <v>238</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314250</v>
      </c>
      <c r="BH14" s="680"/>
      <c r="BI14" s="680"/>
      <c r="BJ14" s="680"/>
      <c r="BK14" s="680"/>
      <c r="BL14" s="680"/>
      <c r="BM14" s="680"/>
      <c r="BN14" s="681"/>
      <c r="BO14" s="682">
        <v>2.1</v>
      </c>
      <c r="BP14" s="682"/>
      <c r="BQ14" s="682"/>
      <c r="BR14" s="682"/>
      <c r="BS14" s="688" t="s">
        <v>130</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1634400</v>
      </c>
      <c r="CS14" s="680"/>
      <c r="CT14" s="680"/>
      <c r="CU14" s="680"/>
      <c r="CV14" s="680"/>
      <c r="CW14" s="680"/>
      <c r="CX14" s="680"/>
      <c r="CY14" s="681"/>
      <c r="CZ14" s="682">
        <v>3.5</v>
      </c>
      <c r="DA14" s="682"/>
      <c r="DB14" s="682"/>
      <c r="DC14" s="682"/>
      <c r="DD14" s="688">
        <v>45937</v>
      </c>
      <c r="DE14" s="680"/>
      <c r="DF14" s="680"/>
      <c r="DG14" s="680"/>
      <c r="DH14" s="680"/>
      <c r="DI14" s="680"/>
      <c r="DJ14" s="680"/>
      <c r="DK14" s="680"/>
      <c r="DL14" s="680"/>
      <c r="DM14" s="680"/>
      <c r="DN14" s="680"/>
      <c r="DO14" s="680"/>
      <c r="DP14" s="681"/>
      <c r="DQ14" s="688">
        <v>1557630</v>
      </c>
      <c r="DR14" s="680"/>
      <c r="DS14" s="680"/>
      <c r="DT14" s="680"/>
      <c r="DU14" s="680"/>
      <c r="DV14" s="680"/>
      <c r="DW14" s="680"/>
      <c r="DX14" s="680"/>
      <c r="DY14" s="680"/>
      <c r="DZ14" s="680"/>
      <c r="EA14" s="680"/>
      <c r="EB14" s="680"/>
      <c r="EC14" s="689"/>
    </row>
    <row r="15" spans="2:143" ht="11.25" customHeight="1">
      <c r="B15" s="676" t="s">
        <v>255</v>
      </c>
      <c r="C15" s="677"/>
      <c r="D15" s="677"/>
      <c r="E15" s="677"/>
      <c r="F15" s="677"/>
      <c r="G15" s="677"/>
      <c r="H15" s="677"/>
      <c r="I15" s="677"/>
      <c r="J15" s="677"/>
      <c r="K15" s="677"/>
      <c r="L15" s="677"/>
      <c r="M15" s="677"/>
      <c r="N15" s="677"/>
      <c r="O15" s="677"/>
      <c r="P15" s="677"/>
      <c r="Q15" s="678"/>
      <c r="R15" s="679">
        <v>213728</v>
      </c>
      <c r="S15" s="680"/>
      <c r="T15" s="680"/>
      <c r="U15" s="680"/>
      <c r="V15" s="680"/>
      <c r="W15" s="680"/>
      <c r="X15" s="680"/>
      <c r="Y15" s="681"/>
      <c r="Z15" s="682">
        <v>0.4</v>
      </c>
      <c r="AA15" s="682"/>
      <c r="AB15" s="682"/>
      <c r="AC15" s="682"/>
      <c r="AD15" s="683">
        <v>213728</v>
      </c>
      <c r="AE15" s="683"/>
      <c r="AF15" s="683"/>
      <c r="AG15" s="683"/>
      <c r="AH15" s="683"/>
      <c r="AI15" s="683"/>
      <c r="AJ15" s="683"/>
      <c r="AK15" s="683"/>
      <c r="AL15" s="684">
        <v>0.8</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647974</v>
      </c>
      <c r="BH15" s="680"/>
      <c r="BI15" s="680"/>
      <c r="BJ15" s="680"/>
      <c r="BK15" s="680"/>
      <c r="BL15" s="680"/>
      <c r="BM15" s="680"/>
      <c r="BN15" s="681"/>
      <c r="BO15" s="682">
        <v>4.4000000000000004</v>
      </c>
      <c r="BP15" s="682"/>
      <c r="BQ15" s="682"/>
      <c r="BR15" s="682"/>
      <c r="BS15" s="688" t="s">
        <v>238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3338595</v>
      </c>
      <c r="CS15" s="680"/>
      <c r="CT15" s="680"/>
      <c r="CU15" s="680"/>
      <c r="CV15" s="680"/>
      <c r="CW15" s="680"/>
      <c r="CX15" s="680"/>
      <c r="CY15" s="681"/>
      <c r="CZ15" s="682">
        <v>7.1</v>
      </c>
      <c r="DA15" s="682"/>
      <c r="DB15" s="682"/>
      <c r="DC15" s="682"/>
      <c r="DD15" s="688">
        <v>752004</v>
      </c>
      <c r="DE15" s="680"/>
      <c r="DF15" s="680"/>
      <c r="DG15" s="680"/>
      <c r="DH15" s="680"/>
      <c r="DI15" s="680"/>
      <c r="DJ15" s="680"/>
      <c r="DK15" s="680"/>
      <c r="DL15" s="680"/>
      <c r="DM15" s="680"/>
      <c r="DN15" s="680"/>
      <c r="DO15" s="680"/>
      <c r="DP15" s="681"/>
      <c r="DQ15" s="688">
        <v>2560854</v>
      </c>
      <c r="DR15" s="680"/>
      <c r="DS15" s="680"/>
      <c r="DT15" s="680"/>
      <c r="DU15" s="680"/>
      <c r="DV15" s="680"/>
      <c r="DW15" s="680"/>
      <c r="DX15" s="680"/>
      <c r="DY15" s="680"/>
      <c r="DZ15" s="680"/>
      <c r="EA15" s="680"/>
      <c r="EB15" s="680"/>
      <c r="EC15" s="689"/>
    </row>
    <row r="16" spans="2:143" ht="11.25" customHeight="1">
      <c r="B16" s="676" t="s">
        <v>258</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130</v>
      </c>
      <c r="AE16" s="683"/>
      <c r="AF16" s="683"/>
      <c r="AG16" s="683"/>
      <c r="AH16" s="683"/>
      <c r="AI16" s="683"/>
      <c r="AJ16" s="683"/>
      <c r="AK16" s="683"/>
      <c r="AL16" s="684" t="s">
        <v>130</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v>60</v>
      </c>
      <c r="BH16" s="680"/>
      <c r="BI16" s="680"/>
      <c r="BJ16" s="680"/>
      <c r="BK16" s="680"/>
      <c r="BL16" s="680"/>
      <c r="BM16" s="680"/>
      <c r="BN16" s="681"/>
      <c r="BO16" s="682">
        <v>0</v>
      </c>
      <c r="BP16" s="682"/>
      <c r="BQ16" s="682"/>
      <c r="BR16" s="682"/>
      <c r="BS16" s="688" t="s">
        <v>130</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803448</v>
      </c>
      <c r="CS16" s="680"/>
      <c r="CT16" s="680"/>
      <c r="CU16" s="680"/>
      <c r="CV16" s="680"/>
      <c r="CW16" s="680"/>
      <c r="CX16" s="680"/>
      <c r="CY16" s="681"/>
      <c r="CZ16" s="682">
        <v>1.7</v>
      </c>
      <c r="DA16" s="682"/>
      <c r="DB16" s="682"/>
      <c r="DC16" s="682"/>
      <c r="DD16" s="688" t="s">
        <v>130</v>
      </c>
      <c r="DE16" s="680"/>
      <c r="DF16" s="680"/>
      <c r="DG16" s="680"/>
      <c r="DH16" s="680"/>
      <c r="DI16" s="680"/>
      <c r="DJ16" s="680"/>
      <c r="DK16" s="680"/>
      <c r="DL16" s="680"/>
      <c r="DM16" s="680"/>
      <c r="DN16" s="680"/>
      <c r="DO16" s="680"/>
      <c r="DP16" s="681"/>
      <c r="DQ16" s="688">
        <v>217267</v>
      </c>
      <c r="DR16" s="680"/>
      <c r="DS16" s="680"/>
      <c r="DT16" s="680"/>
      <c r="DU16" s="680"/>
      <c r="DV16" s="680"/>
      <c r="DW16" s="680"/>
      <c r="DX16" s="680"/>
      <c r="DY16" s="680"/>
      <c r="DZ16" s="680"/>
      <c r="EA16" s="680"/>
      <c r="EB16" s="680"/>
      <c r="EC16" s="689"/>
    </row>
    <row r="17" spans="2:133" ht="11.25" customHeight="1">
      <c r="B17" s="676" t="s">
        <v>261</v>
      </c>
      <c r="C17" s="677"/>
      <c r="D17" s="677"/>
      <c r="E17" s="677"/>
      <c r="F17" s="677"/>
      <c r="G17" s="677"/>
      <c r="H17" s="677"/>
      <c r="I17" s="677"/>
      <c r="J17" s="677"/>
      <c r="K17" s="677"/>
      <c r="L17" s="677"/>
      <c r="M17" s="677"/>
      <c r="N17" s="677"/>
      <c r="O17" s="677"/>
      <c r="P17" s="677"/>
      <c r="Q17" s="678"/>
      <c r="R17" s="679">
        <v>56257</v>
      </c>
      <c r="S17" s="680"/>
      <c r="T17" s="680"/>
      <c r="U17" s="680"/>
      <c r="V17" s="680"/>
      <c r="W17" s="680"/>
      <c r="X17" s="680"/>
      <c r="Y17" s="681"/>
      <c r="Z17" s="682">
        <v>0.1</v>
      </c>
      <c r="AA17" s="682"/>
      <c r="AB17" s="682"/>
      <c r="AC17" s="682"/>
      <c r="AD17" s="683">
        <v>56257</v>
      </c>
      <c r="AE17" s="683"/>
      <c r="AF17" s="683"/>
      <c r="AG17" s="683"/>
      <c r="AH17" s="683"/>
      <c r="AI17" s="683"/>
      <c r="AJ17" s="683"/>
      <c r="AK17" s="683"/>
      <c r="AL17" s="684">
        <v>0.2</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v>8530</v>
      </c>
      <c r="BH17" s="680"/>
      <c r="BI17" s="680"/>
      <c r="BJ17" s="680"/>
      <c r="BK17" s="680"/>
      <c r="BL17" s="680"/>
      <c r="BM17" s="680"/>
      <c r="BN17" s="681"/>
      <c r="BO17" s="682">
        <v>0.1</v>
      </c>
      <c r="BP17" s="682"/>
      <c r="BQ17" s="682"/>
      <c r="BR17" s="682"/>
      <c r="BS17" s="688" t="s">
        <v>130</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6328270</v>
      </c>
      <c r="CS17" s="680"/>
      <c r="CT17" s="680"/>
      <c r="CU17" s="680"/>
      <c r="CV17" s="680"/>
      <c r="CW17" s="680"/>
      <c r="CX17" s="680"/>
      <c r="CY17" s="681"/>
      <c r="CZ17" s="682">
        <v>13.5</v>
      </c>
      <c r="DA17" s="682"/>
      <c r="DB17" s="682"/>
      <c r="DC17" s="682"/>
      <c r="DD17" s="688" t="s">
        <v>130</v>
      </c>
      <c r="DE17" s="680"/>
      <c r="DF17" s="680"/>
      <c r="DG17" s="680"/>
      <c r="DH17" s="680"/>
      <c r="DI17" s="680"/>
      <c r="DJ17" s="680"/>
      <c r="DK17" s="680"/>
      <c r="DL17" s="680"/>
      <c r="DM17" s="680"/>
      <c r="DN17" s="680"/>
      <c r="DO17" s="680"/>
      <c r="DP17" s="681"/>
      <c r="DQ17" s="688">
        <v>6299210</v>
      </c>
      <c r="DR17" s="680"/>
      <c r="DS17" s="680"/>
      <c r="DT17" s="680"/>
      <c r="DU17" s="680"/>
      <c r="DV17" s="680"/>
      <c r="DW17" s="680"/>
      <c r="DX17" s="680"/>
      <c r="DY17" s="680"/>
      <c r="DZ17" s="680"/>
      <c r="EA17" s="680"/>
      <c r="EB17" s="680"/>
      <c r="EC17" s="689"/>
    </row>
    <row r="18" spans="2:133" ht="11.25" customHeight="1">
      <c r="B18" s="676" t="s">
        <v>264</v>
      </c>
      <c r="C18" s="677"/>
      <c r="D18" s="677"/>
      <c r="E18" s="677"/>
      <c r="F18" s="677"/>
      <c r="G18" s="677"/>
      <c r="H18" s="677"/>
      <c r="I18" s="677"/>
      <c r="J18" s="677"/>
      <c r="K18" s="677"/>
      <c r="L18" s="677"/>
      <c r="M18" s="677"/>
      <c r="N18" s="677"/>
      <c r="O18" s="677"/>
      <c r="P18" s="677"/>
      <c r="Q18" s="678"/>
      <c r="R18" s="679">
        <v>10033761</v>
      </c>
      <c r="S18" s="680"/>
      <c r="T18" s="680"/>
      <c r="U18" s="680"/>
      <c r="V18" s="680"/>
      <c r="W18" s="680"/>
      <c r="X18" s="680"/>
      <c r="Y18" s="681"/>
      <c r="Z18" s="682">
        <v>20.7</v>
      </c>
      <c r="AA18" s="682"/>
      <c r="AB18" s="682"/>
      <c r="AC18" s="682"/>
      <c r="AD18" s="683">
        <v>8474664</v>
      </c>
      <c r="AE18" s="683"/>
      <c r="AF18" s="683"/>
      <c r="AG18" s="683"/>
      <c r="AH18" s="683"/>
      <c r="AI18" s="683"/>
      <c r="AJ18" s="683"/>
      <c r="AK18" s="683"/>
      <c r="AL18" s="684">
        <v>32.1</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238</v>
      </c>
      <c r="BP18" s="682"/>
      <c r="BQ18" s="682"/>
      <c r="BR18" s="682"/>
      <c r="BS18" s="688" t="s">
        <v>238</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130</v>
      </c>
      <c r="DA18" s="682"/>
      <c r="DB18" s="682"/>
      <c r="DC18" s="682"/>
      <c r="DD18" s="688" t="s">
        <v>238</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c r="B19" s="676" t="s">
        <v>267</v>
      </c>
      <c r="C19" s="677"/>
      <c r="D19" s="677"/>
      <c r="E19" s="677"/>
      <c r="F19" s="677"/>
      <c r="G19" s="677"/>
      <c r="H19" s="677"/>
      <c r="I19" s="677"/>
      <c r="J19" s="677"/>
      <c r="K19" s="677"/>
      <c r="L19" s="677"/>
      <c r="M19" s="677"/>
      <c r="N19" s="677"/>
      <c r="O19" s="677"/>
      <c r="P19" s="677"/>
      <c r="Q19" s="678"/>
      <c r="R19" s="679">
        <v>8474664</v>
      </c>
      <c r="S19" s="680"/>
      <c r="T19" s="680"/>
      <c r="U19" s="680"/>
      <c r="V19" s="680"/>
      <c r="W19" s="680"/>
      <c r="X19" s="680"/>
      <c r="Y19" s="681"/>
      <c r="Z19" s="682">
        <v>17.5</v>
      </c>
      <c r="AA19" s="682"/>
      <c r="AB19" s="682"/>
      <c r="AC19" s="682"/>
      <c r="AD19" s="683">
        <v>8474664</v>
      </c>
      <c r="AE19" s="683"/>
      <c r="AF19" s="683"/>
      <c r="AG19" s="683"/>
      <c r="AH19" s="683"/>
      <c r="AI19" s="683"/>
      <c r="AJ19" s="683"/>
      <c r="AK19" s="683"/>
      <c r="AL19" s="684">
        <v>32.1</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55502</v>
      </c>
      <c r="BH19" s="680"/>
      <c r="BI19" s="680"/>
      <c r="BJ19" s="680"/>
      <c r="BK19" s="680"/>
      <c r="BL19" s="680"/>
      <c r="BM19" s="680"/>
      <c r="BN19" s="681"/>
      <c r="BO19" s="682">
        <v>0.4</v>
      </c>
      <c r="BP19" s="682"/>
      <c r="BQ19" s="682"/>
      <c r="BR19" s="682"/>
      <c r="BS19" s="688" t="s">
        <v>130</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238</v>
      </c>
      <c r="DR19" s="680"/>
      <c r="DS19" s="680"/>
      <c r="DT19" s="680"/>
      <c r="DU19" s="680"/>
      <c r="DV19" s="680"/>
      <c r="DW19" s="680"/>
      <c r="DX19" s="680"/>
      <c r="DY19" s="680"/>
      <c r="DZ19" s="680"/>
      <c r="EA19" s="680"/>
      <c r="EB19" s="680"/>
      <c r="EC19" s="689"/>
    </row>
    <row r="20" spans="2:133" ht="11.25" customHeight="1">
      <c r="B20" s="676" t="s">
        <v>270</v>
      </c>
      <c r="C20" s="677"/>
      <c r="D20" s="677"/>
      <c r="E20" s="677"/>
      <c r="F20" s="677"/>
      <c r="G20" s="677"/>
      <c r="H20" s="677"/>
      <c r="I20" s="677"/>
      <c r="J20" s="677"/>
      <c r="K20" s="677"/>
      <c r="L20" s="677"/>
      <c r="M20" s="677"/>
      <c r="N20" s="677"/>
      <c r="O20" s="677"/>
      <c r="P20" s="677"/>
      <c r="Q20" s="678"/>
      <c r="R20" s="679">
        <v>1559097</v>
      </c>
      <c r="S20" s="680"/>
      <c r="T20" s="680"/>
      <c r="U20" s="680"/>
      <c r="V20" s="680"/>
      <c r="W20" s="680"/>
      <c r="X20" s="680"/>
      <c r="Y20" s="681"/>
      <c r="Z20" s="682">
        <v>3.2</v>
      </c>
      <c r="AA20" s="682"/>
      <c r="AB20" s="682"/>
      <c r="AC20" s="682"/>
      <c r="AD20" s="683" t="s">
        <v>130</v>
      </c>
      <c r="AE20" s="683"/>
      <c r="AF20" s="683"/>
      <c r="AG20" s="683"/>
      <c r="AH20" s="683"/>
      <c r="AI20" s="683"/>
      <c r="AJ20" s="683"/>
      <c r="AK20" s="683"/>
      <c r="AL20" s="684" t="s">
        <v>130</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55502</v>
      </c>
      <c r="BH20" s="680"/>
      <c r="BI20" s="680"/>
      <c r="BJ20" s="680"/>
      <c r="BK20" s="680"/>
      <c r="BL20" s="680"/>
      <c r="BM20" s="680"/>
      <c r="BN20" s="681"/>
      <c r="BO20" s="682">
        <v>0.4</v>
      </c>
      <c r="BP20" s="682"/>
      <c r="BQ20" s="682"/>
      <c r="BR20" s="682"/>
      <c r="BS20" s="688" t="s">
        <v>130</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46841767</v>
      </c>
      <c r="CS20" s="680"/>
      <c r="CT20" s="680"/>
      <c r="CU20" s="680"/>
      <c r="CV20" s="680"/>
      <c r="CW20" s="680"/>
      <c r="CX20" s="680"/>
      <c r="CY20" s="681"/>
      <c r="CZ20" s="682">
        <v>100</v>
      </c>
      <c r="DA20" s="682"/>
      <c r="DB20" s="682"/>
      <c r="DC20" s="682"/>
      <c r="DD20" s="688">
        <v>7408443</v>
      </c>
      <c r="DE20" s="680"/>
      <c r="DF20" s="680"/>
      <c r="DG20" s="680"/>
      <c r="DH20" s="680"/>
      <c r="DI20" s="680"/>
      <c r="DJ20" s="680"/>
      <c r="DK20" s="680"/>
      <c r="DL20" s="680"/>
      <c r="DM20" s="680"/>
      <c r="DN20" s="680"/>
      <c r="DO20" s="680"/>
      <c r="DP20" s="681"/>
      <c r="DQ20" s="688">
        <v>30852745</v>
      </c>
      <c r="DR20" s="680"/>
      <c r="DS20" s="680"/>
      <c r="DT20" s="680"/>
      <c r="DU20" s="680"/>
      <c r="DV20" s="680"/>
      <c r="DW20" s="680"/>
      <c r="DX20" s="680"/>
      <c r="DY20" s="680"/>
      <c r="DZ20" s="680"/>
      <c r="EA20" s="680"/>
      <c r="EB20" s="680"/>
      <c r="EC20" s="689"/>
    </row>
    <row r="21" spans="2:133" ht="11.25" customHeight="1">
      <c r="B21" s="676" t="s">
        <v>273</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130</v>
      </c>
      <c r="AA21" s="682"/>
      <c r="AB21" s="682"/>
      <c r="AC21" s="682"/>
      <c r="AD21" s="683" t="s">
        <v>130</v>
      </c>
      <c r="AE21" s="683"/>
      <c r="AF21" s="683"/>
      <c r="AG21" s="683"/>
      <c r="AH21" s="683"/>
      <c r="AI21" s="683"/>
      <c r="AJ21" s="683"/>
      <c r="AK21" s="683"/>
      <c r="AL21" s="684" t="s">
        <v>130</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55493</v>
      </c>
      <c r="BH21" s="680"/>
      <c r="BI21" s="680"/>
      <c r="BJ21" s="680"/>
      <c r="BK21" s="680"/>
      <c r="BL21" s="680"/>
      <c r="BM21" s="680"/>
      <c r="BN21" s="681"/>
      <c r="BO21" s="682">
        <v>0.4</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275</v>
      </c>
      <c r="C22" s="677"/>
      <c r="D22" s="677"/>
      <c r="E22" s="677"/>
      <c r="F22" s="677"/>
      <c r="G22" s="677"/>
      <c r="H22" s="677"/>
      <c r="I22" s="677"/>
      <c r="J22" s="677"/>
      <c r="K22" s="677"/>
      <c r="L22" s="677"/>
      <c r="M22" s="677"/>
      <c r="N22" s="677"/>
      <c r="O22" s="677"/>
      <c r="P22" s="677"/>
      <c r="Q22" s="678"/>
      <c r="R22" s="679">
        <v>27729185</v>
      </c>
      <c r="S22" s="680"/>
      <c r="T22" s="680"/>
      <c r="U22" s="680"/>
      <c r="V22" s="680"/>
      <c r="W22" s="680"/>
      <c r="X22" s="680"/>
      <c r="Y22" s="681"/>
      <c r="Z22" s="682">
        <v>57.3</v>
      </c>
      <c r="AA22" s="682"/>
      <c r="AB22" s="682"/>
      <c r="AC22" s="682"/>
      <c r="AD22" s="683">
        <v>26170079</v>
      </c>
      <c r="AE22" s="683"/>
      <c r="AF22" s="683"/>
      <c r="AG22" s="683"/>
      <c r="AH22" s="683"/>
      <c r="AI22" s="683"/>
      <c r="AJ22" s="683"/>
      <c r="AK22" s="683"/>
      <c r="AL22" s="684">
        <v>99.1</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238</v>
      </c>
      <c r="BP22" s="682"/>
      <c r="BQ22" s="682"/>
      <c r="BR22" s="682"/>
      <c r="BS22" s="688" t="s">
        <v>130</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278</v>
      </c>
      <c r="C23" s="677"/>
      <c r="D23" s="677"/>
      <c r="E23" s="677"/>
      <c r="F23" s="677"/>
      <c r="G23" s="677"/>
      <c r="H23" s="677"/>
      <c r="I23" s="677"/>
      <c r="J23" s="677"/>
      <c r="K23" s="677"/>
      <c r="L23" s="677"/>
      <c r="M23" s="677"/>
      <c r="N23" s="677"/>
      <c r="O23" s="677"/>
      <c r="P23" s="677"/>
      <c r="Q23" s="678"/>
      <c r="R23" s="679">
        <v>9582</v>
      </c>
      <c r="S23" s="680"/>
      <c r="T23" s="680"/>
      <c r="U23" s="680"/>
      <c r="V23" s="680"/>
      <c r="W23" s="680"/>
      <c r="X23" s="680"/>
      <c r="Y23" s="681"/>
      <c r="Z23" s="682">
        <v>0</v>
      </c>
      <c r="AA23" s="682"/>
      <c r="AB23" s="682"/>
      <c r="AC23" s="682"/>
      <c r="AD23" s="683">
        <v>9582</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9</v>
      </c>
      <c r="BH23" s="680"/>
      <c r="BI23" s="680"/>
      <c r="BJ23" s="680"/>
      <c r="BK23" s="680"/>
      <c r="BL23" s="680"/>
      <c r="BM23" s="680"/>
      <c r="BN23" s="681"/>
      <c r="BO23" s="682">
        <v>0</v>
      </c>
      <c r="BP23" s="682"/>
      <c r="BQ23" s="682"/>
      <c r="BR23" s="682"/>
      <c r="BS23" s="688" t="s">
        <v>130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c r="B24" s="676" t="s">
        <v>285</v>
      </c>
      <c r="C24" s="677"/>
      <c r="D24" s="677"/>
      <c r="E24" s="677"/>
      <c r="F24" s="677"/>
      <c r="G24" s="677"/>
      <c r="H24" s="677"/>
      <c r="I24" s="677"/>
      <c r="J24" s="677"/>
      <c r="K24" s="677"/>
      <c r="L24" s="677"/>
      <c r="M24" s="677"/>
      <c r="N24" s="677"/>
      <c r="O24" s="677"/>
      <c r="P24" s="677"/>
      <c r="Q24" s="678"/>
      <c r="R24" s="679">
        <v>526363</v>
      </c>
      <c r="S24" s="680"/>
      <c r="T24" s="680"/>
      <c r="U24" s="680"/>
      <c r="V24" s="680"/>
      <c r="W24" s="680"/>
      <c r="X24" s="680"/>
      <c r="Y24" s="681"/>
      <c r="Z24" s="682">
        <v>1.1000000000000001</v>
      </c>
      <c r="AA24" s="682"/>
      <c r="AB24" s="682"/>
      <c r="AC24" s="682"/>
      <c r="AD24" s="683">
        <v>94956</v>
      </c>
      <c r="AE24" s="683"/>
      <c r="AF24" s="683"/>
      <c r="AG24" s="683"/>
      <c r="AH24" s="683"/>
      <c r="AI24" s="683"/>
      <c r="AJ24" s="683"/>
      <c r="AK24" s="683"/>
      <c r="AL24" s="684">
        <v>0.4</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238</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22442997</v>
      </c>
      <c r="CS24" s="669"/>
      <c r="CT24" s="669"/>
      <c r="CU24" s="669"/>
      <c r="CV24" s="669"/>
      <c r="CW24" s="669"/>
      <c r="CX24" s="669"/>
      <c r="CY24" s="670"/>
      <c r="CZ24" s="673">
        <v>47.9</v>
      </c>
      <c r="DA24" s="674"/>
      <c r="DB24" s="674"/>
      <c r="DC24" s="693"/>
      <c r="DD24" s="712">
        <v>16869290</v>
      </c>
      <c r="DE24" s="669"/>
      <c r="DF24" s="669"/>
      <c r="DG24" s="669"/>
      <c r="DH24" s="669"/>
      <c r="DI24" s="669"/>
      <c r="DJ24" s="669"/>
      <c r="DK24" s="670"/>
      <c r="DL24" s="712">
        <v>16770952</v>
      </c>
      <c r="DM24" s="669"/>
      <c r="DN24" s="669"/>
      <c r="DO24" s="669"/>
      <c r="DP24" s="669"/>
      <c r="DQ24" s="669"/>
      <c r="DR24" s="669"/>
      <c r="DS24" s="669"/>
      <c r="DT24" s="669"/>
      <c r="DU24" s="669"/>
      <c r="DV24" s="670"/>
      <c r="DW24" s="673">
        <v>60</v>
      </c>
      <c r="DX24" s="674"/>
      <c r="DY24" s="674"/>
      <c r="DZ24" s="674"/>
      <c r="EA24" s="674"/>
      <c r="EB24" s="674"/>
      <c r="EC24" s="675"/>
    </row>
    <row r="25" spans="2:133" ht="11.25" customHeight="1">
      <c r="B25" s="676" t="s">
        <v>288</v>
      </c>
      <c r="C25" s="677"/>
      <c r="D25" s="677"/>
      <c r="E25" s="677"/>
      <c r="F25" s="677"/>
      <c r="G25" s="677"/>
      <c r="H25" s="677"/>
      <c r="I25" s="677"/>
      <c r="J25" s="677"/>
      <c r="K25" s="677"/>
      <c r="L25" s="677"/>
      <c r="M25" s="677"/>
      <c r="N25" s="677"/>
      <c r="O25" s="677"/>
      <c r="P25" s="677"/>
      <c r="Q25" s="678"/>
      <c r="R25" s="679">
        <v>500935</v>
      </c>
      <c r="S25" s="680"/>
      <c r="T25" s="680"/>
      <c r="U25" s="680"/>
      <c r="V25" s="680"/>
      <c r="W25" s="680"/>
      <c r="X25" s="680"/>
      <c r="Y25" s="681"/>
      <c r="Z25" s="682">
        <v>1</v>
      </c>
      <c r="AA25" s="682"/>
      <c r="AB25" s="682"/>
      <c r="AC25" s="682"/>
      <c r="AD25" s="683">
        <v>82343</v>
      </c>
      <c r="AE25" s="683"/>
      <c r="AF25" s="683"/>
      <c r="AG25" s="683"/>
      <c r="AH25" s="683"/>
      <c r="AI25" s="683"/>
      <c r="AJ25" s="683"/>
      <c r="AK25" s="683"/>
      <c r="AL25" s="684">
        <v>0.3</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130</v>
      </c>
      <c r="BP25" s="682"/>
      <c r="BQ25" s="682"/>
      <c r="BR25" s="682"/>
      <c r="BS25" s="688" t="s">
        <v>130</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8677040</v>
      </c>
      <c r="CS25" s="715"/>
      <c r="CT25" s="715"/>
      <c r="CU25" s="715"/>
      <c r="CV25" s="715"/>
      <c r="CW25" s="715"/>
      <c r="CX25" s="715"/>
      <c r="CY25" s="716"/>
      <c r="CZ25" s="684">
        <v>18.5</v>
      </c>
      <c r="DA25" s="713"/>
      <c r="DB25" s="713"/>
      <c r="DC25" s="717"/>
      <c r="DD25" s="688">
        <v>8112775</v>
      </c>
      <c r="DE25" s="715"/>
      <c r="DF25" s="715"/>
      <c r="DG25" s="715"/>
      <c r="DH25" s="715"/>
      <c r="DI25" s="715"/>
      <c r="DJ25" s="715"/>
      <c r="DK25" s="716"/>
      <c r="DL25" s="688">
        <v>8014437</v>
      </c>
      <c r="DM25" s="715"/>
      <c r="DN25" s="715"/>
      <c r="DO25" s="715"/>
      <c r="DP25" s="715"/>
      <c r="DQ25" s="715"/>
      <c r="DR25" s="715"/>
      <c r="DS25" s="715"/>
      <c r="DT25" s="715"/>
      <c r="DU25" s="715"/>
      <c r="DV25" s="716"/>
      <c r="DW25" s="684">
        <v>28.7</v>
      </c>
      <c r="DX25" s="713"/>
      <c r="DY25" s="713"/>
      <c r="DZ25" s="713"/>
      <c r="EA25" s="713"/>
      <c r="EB25" s="713"/>
      <c r="EC25" s="714"/>
    </row>
    <row r="26" spans="2:133" ht="11.25" customHeight="1">
      <c r="B26" s="676" t="s">
        <v>291</v>
      </c>
      <c r="C26" s="677"/>
      <c r="D26" s="677"/>
      <c r="E26" s="677"/>
      <c r="F26" s="677"/>
      <c r="G26" s="677"/>
      <c r="H26" s="677"/>
      <c r="I26" s="677"/>
      <c r="J26" s="677"/>
      <c r="K26" s="677"/>
      <c r="L26" s="677"/>
      <c r="M26" s="677"/>
      <c r="N26" s="677"/>
      <c r="O26" s="677"/>
      <c r="P26" s="677"/>
      <c r="Q26" s="678"/>
      <c r="R26" s="679">
        <v>266769</v>
      </c>
      <c r="S26" s="680"/>
      <c r="T26" s="680"/>
      <c r="U26" s="680"/>
      <c r="V26" s="680"/>
      <c r="W26" s="680"/>
      <c r="X26" s="680"/>
      <c r="Y26" s="681"/>
      <c r="Z26" s="682">
        <v>0.6</v>
      </c>
      <c r="AA26" s="682"/>
      <c r="AB26" s="682"/>
      <c r="AC26" s="682"/>
      <c r="AD26" s="683">
        <v>4422</v>
      </c>
      <c r="AE26" s="683"/>
      <c r="AF26" s="683"/>
      <c r="AG26" s="683"/>
      <c r="AH26" s="683"/>
      <c r="AI26" s="683"/>
      <c r="AJ26" s="683"/>
      <c r="AK26" s="683"/>
      <c r="AL26" s="684">
        <v>0</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130</v>
      </c>
      <c r="BP26" s="682"/>
      <c r="BQ26" s="682"/>
      <c r="BR26" s="682"/>
      <c r="BS26" s="688" t="s">
        <v>238</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5912524</v>
      </c>
      <c r="CS26" s="680"/>
      <c r="CT26" s="680"/>
      <c r="CU26" s="680"/>
      <c r="CV26" s="680"/>
      <c r="CW26" s="680"/>
      <c r="CX26" s="680"/>
      <c r="CY26" s="681"/>
      <c r="CZ26" s="684">
        <v>12.6</v>
      </c>
      <c r="DA26" s="713"/>
      <c r="DB26" s="713"/>
      <c r="DC26" s="717"/>
      <c r="DD26" s="688">
        <v>5510767</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c r="B27" s="676" t="s">
        <v>294</v>
      </c>
      <c r="C27" s="677"/>
      <c r="D27" s="677"/>
      <c r="E27" s="677"/>
      <c r="F27" s="677"/>
      <c r="G27" s="677"/>
      <c r="H27" s="677"/>
      <c r="I27" s="677"/>
      <c r="J27" s="677"/>
      <c r="K27" s="677"/>
      <c r="L27" s="677"/>
      <c r="M27" s="677"/>
      <c r="N27" s="677"/>
      <c r="O27" s="677"/>
      <c r="P27" s="677"/>
      <c r="Q27" s="678"/>
      <c r="R27" s="679">
        <v>5368948</v>
      </c>
      <c r="S27" s="680"/>
      <c r="T27" s="680"/>
      <c r="U27" s="680"/>
      <c r="V27" s="680"/>
      <c r="W27" s="680"/>
      <c r="X27" s="680"/>
      <c r="Y27" s="681"/>
      <c r="Z27" s="682">
        <v>11.1</v>
      </c>
      <c r="AA27" s="682"/>
      <c r="AB27" s="682"/>
      <c r="AC27" s="682"/>
      <c r="AD27" s="683" t="s">
        <v>238</v>
      </c>
      <c r="AE27" s="683"/>
      <c r="AF27" s="683"/>
      <c r="AG27" s="683"/>
      <c r="AH27" s="683"/>
      <c r="AI27" s="683"/>
      <c r="AJ27" s="683"/>
      <c r="AK27" s="683"/>
      <c r="AL27" s="684" t="s">
        <v>130</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14774993</v>
      </c>
      <c r="BH27" s="680"/>
      <c r="BI27" s="680"/>
      <c r="BJ27" s="680"/>
      <c r="BK27" s="680"/>
      <c r="BL27" s="680"/>
      <c r="BM27" s="680"/>
      <c r="BN27" s="681"/>
      <c r="BO27" s="682">
        <v>100</v>
      </c>
      <c r="BP27" s="682"/>
      <c r="BQ27" s="682"/>
      <c r="BR27" s="682"/>
      <c r="BS27" s="688" t="s">
        <v>238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7437687</v>
      </c>
      <c r="CS27" s="715"/>
      <c r="CT27" s="715"/>
      <c r="CU27" s="715"/>
      <c r="CV27" s="715"/>
      <c r="CW27" s="715"/>
      <c r="CX27" s="715"/>
      <c r="CY27" s="716"/>
      <c r="CZ27" s="684">
        <v>15.9</v>
      </c>
      <c r="DA27" s="713"/>
      <c r="DB27" s="713"/>
      <c r="DC27" s="717"/>
      <c r="DD27" s="688">
        <v>2457305</v>
      </c>
      <c r="DE27" s="715"/>
      <c r="DF27" s="715"/>
      <c r="DG27" s="715"/>
      <c r="DH27" s="715"/>
      <c r="DI27" s="715"/>
      <c r="DJ27" s="715"/>
      <c r="DK27" s="716"/>
      <c r="DL27" s="688">
        <v>2457305</v>
      </c>
      <c r="DM27" s="715"/>
      <c r="DN27" s="715"/>
      <c r="DO27" s="715"/>
      <c r="DP27" s="715"/>
      <c r="DQ27" s="715"/>
      <c r="DR27" s="715"/>
      <c r="DS27" s="715"/>
      <c r="DT27" s="715"/>
      <c r="DU27" s="715"/>
      <c r="DV27" s="716"/>
      <c r="DW27" s="684">
        <v>8.8000000000000007</v>
      </c>
      <c r="DX27" s="713"/>
      <c r="DY27" s="713"/>
      <c r="DZ27" s="713"/>
      <c r="EA27" s="713"/>
      <c r="EB27" s="713"/>
      <c r="EC27" s="714"/>
    </row>
    <row r="28" spans="2:133" ht="11.25" customHeight="1">
      <c r="B28" s="721" t="s">
        <v>297</v>
      </c>
      <c r="C28" s="722"/>
      <c r="D28" s="722"/>
      <c r="E28" s="722"/>
      <c r="F28" s="722"/>
      <c r="G28" s="722"/>
      <c r="H28" s="722"/>
      <c r="I28" s="722"/>
      <c r="J28" s="722"/>
      <c r="K28" s="722"/>
      <c r="L28" s="722"/>
      <c r="M28" s="722"/>
      <c r="N28" s="722"/>
      <c r="O28" s="722"/>
      <c r="P28" s="722"/>
      <c r="Q28" s="723"/>
      <c r="R28" s="679">
        <v>2546</v>
      </c>
      <c r="S28" s="680"/>
      <c r="T28" s="680"/>
      <c r="U28" s="680"/>
      <c r="V28" s="680"/>
      <c r="W28" s="680"/>
      <c r="X28" s="680"/>
      <c r="Y28" s="681"/>
      <c r="Z28" s="682">
        <v>0</v>
      </c>
      <c r="AA28" s="682"/>
      <c r="AB28" s="682"/>
      <c r="AC28" s="682"/>
      <c r="AD28" s="683">
        <v>2546</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6328270</v>
      </c>
      <c r="CS28" s="680"/>
      <c r="CT28" s="680"/>
      <c r="CU28" s="680"/>
      <c r="CV28" s="680"/>
      <c r="CW28" s="680"/>
      <c r="CX28" s="680"/>
      <c r="CY28" s="681"/>
      <c r="CZ28" s="684">
        <v>13.5</v>
      </c>
      <c r="DA28" s="713"/>
      <c r="DB28" s="713"/>
      <c r="DC28" s="717"/>
      <c r="DD28" s="688">
        <v>6299210</v>
      </c>
      <c r="DE28" s="680"/>
      <c r="DF28" s="680"/>
      <c r="DG28" s="680"/>
      <c r="DH28" s="680"/>
      <c r="DI28" s="680"/>
      <c r="DJ28" s="680"/>
      <c r="DK28" s="681"/>
      <c r="DL28" s="688">
        <v>6299210</v>
      </c>
      <c r="DM28" s="680"/>
      <c r="DN28" s="680"/>
      <c r="DO28" s="680"/>
      <c r="DP28" s="680"/>
      <c r="DQ28" s="680"/>
      <c r="DR28" s="680"/>
      <c r="DS28" s="680"/>
      <c r="DT28" s="680"/>
      <c r="DU28" s="680"/>
      <c r="DV28" s="681"/>
      <c r="DW28" s="684">
        <v>22.5</v>
      </c>
      <c r="DX28" s="713"/>
      <c r="DY28" s="713"/>
      <c r="DZ28" s="713"/>
      <c r="EA28" s="713"/>
      <c r="EB28" s="713"/>
      <c r="EC28" s="714"/>
    </row>
    <row r="29" spans="2:133" ht="11.25" customHeight="1">
      <c r="B29" s="676" t="s">
        <v>299</v>
      </c>
      <c r="C29" s="677"/>
      <c r="D29" s="677"/>
      <c r="E29" s="677"/>
      <c r="F29" s="677"/>
      <c r="G29" s="677"/>
      <c r="H29" s="677"/>
      <c r="I29" s="677"/>
      <c r="J29" s="677"/>
      <c r="K29" s="677"/>
      <c r="L29" s="677"/>
      <c r="M29" s="677"/>
      <c r="N29" s="677"/>
      <c r="O29" s="677"/>
      <c r="P29" s="677"/>
      <c r="Q29" s="678"/>
      <c r="R29" s="679">
        <v>2672695</v>
      </c>
      <c r="S29" s="680"/>
      <c r="T29" s="680"/>
      <c r="U29" s="680"/>
      <c r="V29" s="680"/>
      <c r="W29" s="680"/>
      <c r="X29" s="680"/>
      <c r="Y29" s="681"/>
      <c r="Z29" s="682">
        <v>5.5</v>
      </c>
      <c r="AA29" s="682"/>
      <c r="AB29" s="682"/>
      <c r="AC29" s="682"/>
      <c r="AD29" s="683" t="s">
        <v>238</v>
      </c>
      <c r="AE29" s="683"/>
      <c r="AF29" s="683"/>
      <c r="AG29" s="683"/>
      <c r="AH29" s="683"/>
      <c r="AI29" s="683"/>
      <c r="AJ29" s="683"/>
      <c r="AK29" s="683"/>
      <c r="AL29" s="684" t="s">
        <v>130</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6328143</v>
      </c>
      <c r="CS29" s="715"/>
      <c r="CT29" s="715"/>
      <c r="CU29" s="715"/>
      <c r="CV29" s="715"/>
      <c r="CW29" s="715"/>
      <c r="CX29" s="715"/>
      <c r="CY29" s="716"/>
      <c r="CZ29" s="684">
        <v>13.5</v>
      </c>
      <c r="DA29" s="713"/>
      <c r="DB29" s="713"/>
      <c r="DC29" s="717"/>
      <c r="DD29" s="688">
        <v>6299083</v>
      </c>
      <c r="DE29" s="715"/>
      <c r="DF29" s="715"/>
      <c r="DG29" s="715"/>
      <c r="DH29" s="715"/>
      <c r="DI29" s="715"/>
      <c r="DJ29" s="715"/>
      <c r="DK29" s="716"/>
      <c r="DL29" s="688">
        <v>6299083</v>
      </c>
      <c r="DM29" s="715"/>
      <c r="DN29" s="715"/>
      <c r="DO29" s="715"/>
      <c r="DP29" s="715"/>
      <c r="DQ29" s="715"/>
      <c r="DR29" s="715"/>
      <c r="DS29" s="715"/>
      <c r="DT29" s="715"/>
      <c r="DU29" s="715"/>
      <c r="DV29" s="716"/>
      <c r="DW29" s="684">
        <v>22.5</v>
      </c>
      <c r="DX29" s="713"/>
      <c r="DY29" s="713"/>
      <c r="DZ29" s="713"/>
      <c r="EA29" s="713"/>
      <c r="EB29" s="713"/>
      <c r="EC29" s="714"/>
    </row>
    <row r="30" spans="2:133" ht="11.25" customHeight="1">
      <c r="B30" s="676" t="s">
        <v>304</v>
      </c>
      <c r="C30" s="677"/>
      <c r="D30" s="677"/>
      <c r="E30" s="677"/>
      <c r="F30" s="677"/>
      <c r="G30" s="677"/>
      <c r="H30" s="677"/>
      <c r="I30" s="677"/>
      <c r="J30" s="677"/>
      <c r="K30" s="677"/>
      <c r="L30" s="677"/>
      <c r="M30" s="677"/>
      <c r="N30" s="677"/>
      <c r="O30" s="677"/>
      <c r="P30" s="677"/>
      <c r="Q30" s="678"/>
      <c r="R30" s="679">
        <v>192711</v>
      </c>
      <c r="S30" s="680"/>
      <c r="T30" s="680"/>
      <c r="U30" s="680"/>
      <c r="V30" s="680"/>
      <c r="W30" s="680"/>
      <c r="X30" s="680"/>
      <c r="Y30" s="681"/>
      <c r="Z30" s="682">
        <v>0.4</v>
      </c>
      <c r="AA30" s="682"/>
      <c r="AB30" s="682"/>
      <c r="AC30" s="682"/>
      <c r="AD30" s="683">
        <v>29835</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98.9</v>
      </c>
      <c r="BH30" s="740"/>
      <c r="BI30" s="740"/>
      <c r="BJ30" s="740"/>
      <c r="BK30" s="740"/>
      <c r="BL30" s="740"/>
      <c r="BM30" s="674">
        <v>95</v>
      </c>
      <c r="BN30" s="740"/>
      <c r="BO30" s="740"/>
      <c r="BP30" s="740"/>
      <c r="BQ30" s="741"/>
      <c r="BR30" s="739">
        <v>98.8</v>
      </c>
      <c r="BS30" s="740"/>
      <c r="BT30" s="740"/>
      <c r="BU30" s="740"/>
      <c r="BV30" s="740"/>
      <c r="BW30" s="740"/>
      <c r="BX30" s="674">
        <v>94.7</v>
      </c>
      <c r="BY30" s="740"/>
      <c r="BZ30" s="740"/>
      <c r="CA30" s="740"/>
      <c r="CB30" s="741"/>
      <c r="CD30" s="744"/>
      <c r="CE30" s="745"/>
      <c r="CF30" s="694" t="s">
        <v>307</v>
      </c>
      <c r="CG30" s="695"/>
      <c r="CH30" s="695"/>
      <c r="CI30" s="695"/>
      <c r="CJ30" s="695"/>
      <c r="CK30" s="695"/>
      <c r="CL30" s="695"/>
      <c r="CM30" s="695"/>
      <c r="CN30" s="695"/>
      <c r="CO30" s="695"/>
      <c r="CP30" s="695"/>
      <c r="CQ30" s="696"/>
      <c r="CR30" s="679">
        <v>5931546</v>
      </c>
      <c r="CS30" s="680"/>
      <c r="CT30" s="680"/>
      <c r="CU30" s="680"/>
      <c r="CV30" s="680"/>
      <c r="CW30" s="680"/>
      <c r="CX30" s="680"/>
      <c r="CY30" s="681"/>
      <c r="CZ30" s="684">
        <v>12.7</v>
      </c>
      <c r="DA30" s="713"/>
      <c r="DB30" s="713"/>
      <c r="DC30" s="717"/>
      <c r="DD30" s="688">
        <v>5903024</v>
      </c>
      <c r="DE30" s="680"/>
      <c r="DF30" s="680"/>
      <c r="DG30" s="680"/>
      <c r="DH30" s="680"/>
      <c r="DI30" s="680"/>
      <c r="DJ30" s="680"/>
      <c r="DK30" s="681"/>
      <c r="DL30" s="688">
        <v>5903024</v>
      </c>
      <c r="DM30" s="680"/>
      <c r="DN30" s="680"/>
      <c r="DO30" s="680"/>
      <c r="DP30" s="680"/>
      <c r="DQ30" s="680"/>
      <c r="DR30" s="680"/>
      <c r="DS30" s="680"/>
      <c r="DT30" s="680"/>
      <c r="DU30" s="680"/>
      <c r="DV30" s="681"/>
      <c r="DW30" s="684">
        <v>21.1</v>
      </c>
      <c r="DX30" s="713"/>
      <c r="DY30" s="713"/>
      <c r="DZ30" s="713"/>
      <c r="EA30" s="713"/>
      <c r="EB30" s="713"/>
      <c r="EC30" s="714"/>
    </row>
    <row r="31" spans="2:133" ht="11.25" customHeight="1">
      <c r="B31" s="676" t="s">
        <v>308</v>
      </c>
      <c r="C31" s="677"/>
      <c r="D31" s="677"/>
      <c r="E31" s="677"/>
      <c r="F31" s="677"/>
      <c r="G31" s="677"/>
      <c r="H31" s="677"/>
      <c r="I31" s="677"/>
      <c r="J31" s="677"/>
      <c r="K31" s="677"/>
      <c r="L31" s="677"/>
      <c r="M31" s="677"/>
      <c r="N31" s="677"/>
      <c r="O31" s="677"/>
      <c r="P31" s="677"/>
      <c r="Q31" s="678"/>
      <c r="R31" s="679">
        <v>122163</v>
      </c>
      <c r="S31" s="680"/>
      <c r="T31" s="680"/>
      <c r="U31" s="680"/>
      <c r="V31" s="680"/>
      <c r="W31" s="680"/>
      <c r="X31" s="680"/>
      <c r="Y31" s="681"/>
      <c r="Z31" s="682">
        <v>0.3</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98.7</v>
      </c>
      <c r="BH31" s="715"/>
      <c r="BI31" s="715"/>
      <c r="BJ31" s="715"/>
      <c r="BK31" s="715"/>
      <c r="BL31" s="715"/>
      <c r="BM31" s="685">
        <v>96.2</v>
      </c>
      <c r="BN31" s="737"/>
      <c r="BO31" s="737"/>
      <c r="BP31" s="737"/>
      <c r="BQ31" s="738"/>
      <c r="BR31" s="736">
        <v>98.8</v>
      </c>
      <c r="BS31" s="715"/>
      <c r="BT31" s="715"/>
      <c r="BU31" s="715"/>
      <c r="BV31" s="715"/>
      <c r="BW31" s="715"/>
      <c r="BX31" s="685">
        <v>95.9</v>
      </c>
      <c r="BY31" s="737"/>
      <c r="BZ31" s="737"/>
      <c r="CA31" s="737"/>
      <c r="CB31" s="738"/>
      <c r="CD31" s="744"/>
      <c r="CE31" s="745"/>
      <c r="CF31" s="694" t="s">
        <v>311</v>
      </c>
      <c r="CG31" s="695"/>
      <c r="CH31" s="695"/>
      <c r="CI31" s="695"/>
      <c r="CJ31" s="695"/>
      <c r="CK31" s="695"/>
      <c r="CL31" s="695"/>
      <c r="CM31" s="695"/>
      <c r="CN31" s="695"/>
      <c r="CO31" s="695"/>
      <c r="CP31" s="695"/>
      <c r="CQ31" s="696"/>
      <c r="CR31" s="679">
        <v>396597</v>
      </c>
      <c r="CS31" s="715"/>
      <c r="CT31" s="715"/>
      <c r="CU31" s="715"/>
      <c r="CV31" s="715"/>
      <c r="CW31" s="715"/>
      <c r="CX31" s="715"/>
      <c r="CY31" s="716"/>
      <c r="CZ31" s="684">
        <v>0.8</v>
      </c>
      <c r="DA31" s="713"/>
      <c r="DB31" s="713"/>
      <c r="DC31" s="717"/>
      <c r="DD31" s="688">
        <v>396059</v>
      </c>
      <c r="DE31" s="715"/>
      <c r="DF31" s="715"/>
      <c r="DG31" s="715"/>
      <c r="DH31" s="715"/>
      <c r="DI31" s="715"/>
      <c r="DJ31" s="715"/>
      <c r="DK31" s="716"/>
      <c r="DL31" s="688">
        <v>396059</v>
      </c>
      <c r="DM31" s="715"/>
      <c r="DN31" s="715"/>
      <c r="DO31" s="715"/>
      <c r="DP31" s="715"/>
      <c r="DQ31" s="715"/>
      <c r="DR31" s="715"/>
      <c r="DS31" s="715"/>
      <c r="DT31" s="715"/>
      <c r="DU31" s="715"/>
      <c r="DV31" s="716"/>
      <c r="DW31" s="684">
        <v>1.4</v>
      </c>
      <c r="DX31" s="713"/>
      <c r="DY31" s="713"/>
      <c r="DZ31" s="713"/>
      <c r="EA31" s="713"/>
      <c r="EB31" s="713"/>
      <c r="EC31" s="714"/>
    </row>
    <row r="32" spans="2:133" ht="11.25" customHeight="1">
      <c r="B32" s="676" t="s">
        <v>312</v>
      </c>
      <c r="C32" s="677"/>
      <c r="D32" s="677"/>
      <c r="E32" s="677"/>
      <c r="F32" s="677"/>
      <c r="G32" s="677"/>
      <c r="H32" s="677"/>
      <c r="I32" s="677"/>
      <c r="J32" s="677"/>
      <c r="K32" s="677"/>
      <c r="L32" s="677"/>
      <c r="M32" s="677"/>
      <c r="N32" s="677"/>
      <c r="O32" s="677"/>
      <c r="P32" s="677"/>
      <c r="Q32" s="678"/>
      <c r="R32" s="679">
        <v>1497600</v>
      </c>
      <c r="S32" s="680"/>
      <c r="T32" s="680"/>
      <c r="U32" s="680"/>
      <c r="V32" s="680"/>
      <c r="W32" s="680"/>
      <c r="X32" s="680"/>
      <c r="Y32" s="681"/>
      <c r="Z32" s="682">
        <v>3.1</v>
      </c>
      <c r="AA32" s="682"/>
      <c r="AB32" s="682"/>
      <c r="AC32" s="682"/>
      <c r="AD32" s="683" t="s">
        <v>238</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v>
      </c>
      <c r="BH32" s="749"/>
      <c r="BI32" s="749"/>
      <c r="BJ32" s="749"/>
      <c r="BK32" s="749"/>
      <c r="BL32" s="749"/>
      <c r="BM32" s="750">
        <v>93.8</v>
      </c>
      <c r="BN32" s="749"/>
      <c r="BO32" s="749"/>
      <c r="BP32" s="749"/>
      <c r="BQ32" s="751"/>
      <c r="BR32" s="748">
        <v>98.8</v>
      </c>
      <c r="BS32" s="749"/>
      <c r="BT32" s="749"/>
      <c r="BU32" s="749"/>
      <c r="BV32" s="749"/>
      <c r="BW32" s="749"/>
      <c r="BX32" s="750">
        <v>93.5</v>
      </c>
      <c r="BY32" s="749"/>
      <c r="BZ32" s="749"/>
      <c r="CA32" s="749"/>
      <c r="CB32" s="751"/>
      <c r="CD32" s="746"/>
      <c r="CE32" s="747"/>
      <c r="CF32" s="694" t="s">
        <v>314</v>
      </c>
      <c r="CG32" s="695"/>
      <c r="CH32" s="695"/>
      <c r="CI32" s="695"/>
      <c r="CJ32" s="695"/>
      <c r="CK32" s="695"/>
      <c r="CL32" s="695"/>
      <c r="CM32" s="695"/>
      <c r="CN32" s="695"/>
      <c r="CO32" s="695"/>
      <c r="CP32" s="695"/>
      <c r="CQ32" s="696"/>
      <c r="CR32" s="679">
        <v>127</v>
      </c>
      <c r="CS32" s="680"/>
      <c r="CT32" s="680"/>
      <c r="CU32" s="680"/>
      <c r="CV32" s="680"/>
      <c r="CW32" s="680"/>
      <c r="CX32" s="680"/>
      <c r="CY32" s="681"/>
      <c r="CZ32" s="684">
        <v>0</v>
      </c>
      <c r="DA32" s="713"/>
      <c r="DB32" s="713"/>
      <c r="DC32" s="717"/>
      <c r="DD32" s="688">
        <v>127</v>
      </c>
      <c r="DE32" s="680"/>
      <c r="DF32" s="680"/>
      <c r="DG32" s="680"/>
      <c r="DH32" s="680"/>
      <c r="DI32" s="680"/>
      <c r="DJ32" s="680"/>
      <c r="DK32" s="681"/>
      <c r="DL32" s="688">
        <v>127</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315</v>
      </c>
      <c r="C33" s="677"/>
      <c r="D33" s="677"/>
      <c r="E33" s="677"/>
      <c r="F33" s="677"/>
      <c r="G33" s="677"/>
      <c r="H33" s="677"/>
      <c r="I33" s="677"/>
      <c r="J33" s="677"/>
      <c r="K33" s="677"/>
      <c r="L33" s="677"/>
      <c r="M33" s="677"/>
      <c r="N33" s="677"/>
      <c r="O33" s="677"/>
      <c r="P33" s="677"/>
      <c r="Q33" s="678"/>
      <c r="R33" s="679">
        <v>1124190</v>
      </c>
      <c r="S33" s="680"/>
      <c r="T33" s="680"/>
      <c r="U33" s="680"/>
      <c r="V33" s="680"/>
      <c r="W33" s="680"/>
      <c r="X33" s="680"/>
      <c r="Y33" s="681"/>
      <c r="Z33" s="682">
        <v>2.2999999999999998</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16186879</v>
      </c>
      <c r="CS33" s="715"/>
      <c r="CT33" s="715"/>
      <c r="CU33" s="715"/>
      <c r="CV33" s="715"/>
      <c r="CW33" s="715"/>
      <c r="CX33" s="715"/>
      <c r="CY33" s="716"/>
      <c r="CZ33" s="684">
        <v>34.6</v>
      </c>
      <c r="DA33" s="713"/>
      <c r="DB33" s="713"/>
      <c r="DC33" s="717"/>
      <c r="DD33" s="688">
        <v>13161986</v>
      </c>
      <c r="DE33" s="715"/>
      <c r="DF33" s="715"/>
      <c r="DG33" s="715"/>
      <c r="DH33" s="715"/>
      <c r="DI33" s="715"/>
      <c r="DJ33" s="715"/>
      <c r="DK33" s="716"/>
      <c r="DL33" s="688">
        <v>10433585</v>
      </c>
      <c r="DM33" s="715"/>
      <c r="DN33" s="715"/>
      <c r="DO33" s="715"/>
      <c r="DP33" s="715"/>
      <c r="DQ33" s="715"/>
      <c r="DR33" s="715"/>
      <c r="DS33" s="715"/>
      <c r="DT33" s="715"/>
      <c r="DU33" s="715"/>
      <c r="DV33" s="716"/>
      <c r="DW33" s="684">
        <v>37.299999999999997</v>
      </c>
      <c r="DX33" s="713"/>
      <c r="DY33" s="713"/>
      <c r="DZ33" s="713"/>
      <c r="EA33" s="713"/>
      <c r="EB33" s="713"/>
      <c r="EC33" s="714"/>
    </row>
    <row r="34" spans="2:133" ht="11.25" customHeight="1">
      <c r="B34" s="676" t="s">
        <v>317</v>
      </c>
      <c r="C34" s="677"/>
      <c r="D34" s="677"/>
      <c r="E34" s="677"/>
      <c r="F34" s="677"/>
      <c r="G34" s="677"/>
      <c r="H34" s="677"/>
      <c r="I34" s="677"/>
      <c r="J34" s="677"/>
      <c r="K34" s="677"/>
      <c r="L34" s="677"/>
      <c r="M34" s="677"/>
      <c r="N34" s="677"/>
      <c r="O34" s="677"/>
      <c r="P34" s="677"/>
      <c r="Q34" s="678"/>
      <c r="R34" s="679">
        <v>1204842</v>
      </c>
      <c r="S34" s="680"/>
      <c r="T34" s="680"/>
      <c r="U34" s="680"/>
      <c r="V34" s="680"/>
      <c r="W34" s="680"/>
      <c r="X34" s="680"/>
      <c r="Y34" s="681"/>
      <c r="Z34" s="682">
        <v>2.5</v>
      </c>
      <c r="AA34" s="682"/>
      <c r="AB34" s="682"/>
      <c r="AC34" s="682"/>
      <c r="AD34" s="683">
        <v>8931</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6585141</v>
      </c>
      <c r="CS34" s="680"/>
      <c r="CT34" s="680"/>
      <c r="CU34" s="680"/>
      <c r="CV34" s="680"/>
      <c r="CW34" s="680"/>
      <c r="CX34" s="680"/>
      <c r="CY34" s="681"/>
      <c r="CZ34" s="684">
        <v>14.1</v>
      </c>
      <c r="DA34" s="713"/>
      <c r="DB34" s="713"/>
      <c r="DC34" s="717"/>
      <c r="DD34" s="688">
        <v>5362371</v>
      </c>
      <c r="DE34" s="680"/>
      <c r="DF34" s="680"/>
      <c r="DG34" s="680"/>
      <c r="DH34" s="680"/>
      <c r="DI34" s="680"/>
      <c r="DJ34" s="680"/>
      <c r="DK34" s="681"/>
      <c r="DL34" s="688">
        <v>4694778</v>
      </c>
      <c r="DM34" s="680"/>
      <c r="DN34" s="680"/>
      <c r="DO34" s="680"/>
      <c r="DP34" s="680"/>
      <c r="DQ34" s="680"/>
      <c r="DR34" s="680"/>
      <c r="DS34" s="680"/>
      <c r="DT34" s="680"/>
      <c r="DU34" s="680"/>
      <c r="DV34" s="681"/>
      <c r="DW34" s="684">
        <v>16.8</v>
      </c>
      <c r="DX34" s="713"/>
      <c r="DY34" s="713"/>
      <c r="DZ34" s="713"/>
      <c r="EA34" s="713"/>
      <c r="EB34" s="713"/>
      <c r="EC34" s="714"/>
    </row>
    <row r="35" spans="2:133" ht="11.25" customHeight="1">
      <c r="B35" s="676" t="s">
        <v>321</v>
      </c>
      <c r="C35" s="677"/>
      <c r="D35" s="677"/>
      <c r="E35" s="677"/>
      <c r="F35" s="677"/>
      <c r="G35" s="677"/>
      <c r="H35" s="677"/>
      <c r="I35" s="677"/>
      <c r="J35" s="677"/>
      <c r="K35" s="677"/>
      <c r="L35" s="677"/>
      <c r="M35" s="677"/>
      <c r="N35" s="677"/>
      <c r="O35" s="677"/>
      <c r="P35" s="677"/>
      <c r="Q35" s="678"/>
      <c r="R35" s="679">
        <v>7145200</v>
      </c>
      <c r="S35" s="680"/>
      <c r="T35" s="680"/>
      <c r="U35" s="680"/>
      <c r="V35" s="680"/>
      <c r="W35" s="680"/>
      <c r="X35" s="680"/>
      <c r="Y35" s="681"/>
      <c r="Z35" s="682">
        <v>14.8</v>
      </c>
      <c r="AA35" s="682"/>
      <c r="AB35" s="682"/>
      <c r="AC35" s="682"/>
      <c r="AD35" s="683" t="s">
        <v>238</v>
      </c>
      <c r="AE35" s="683"/>
      <c r="AF35" s="683"/>
      <c r="AG35" s="683"/>
      <c r="AH35" s="683"/>
      <c r="AI35" s="683"/>
      <c r="AJ35" s="683"/>
      <c r="AK35" s="683"/>
      <c r="AL35" s="684" t="s">
        <v>238</v>
      </c>
      <c r="AM35" s="685"/>
      <c r="AN35" s="685"/>
      <c r="AO35" s="686"/>
      <c r="AP35" s="234"/>
      <c r="AQ35" s="752" t="s">
        <v>322</v>
      </c>
      <c r="AR35" s="753"/>
      <c r="AS35" s="753"/>
      <c r="AT35" s="753"/>
      <c r="AU35" s="753"/>
      <c r="AV35" s="753"/>
      <c r="AW35" s="753"/>
      <c r="AX35" s="753"/>
      <c r="AY35" s="754"/>
      <c r="AZ35" s="668">
        <v>5681781</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14025</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411826</v>
      </c>
      <c r="CS35" s="715"/>
      <c r="CT35" s="715"/>
      <c r="CU35" s="715"/>
      <c r="CV35" s="715"/>
      <c r="CW35" s="715"/>
      <c r="CX35" s="715"/>
      <c r="CY35" s="716"/>
      <c r="CZ35" s="684">
        <v>0.9</v>
      </c>
      <c r="DA35" s="713"/>
      <c r="DB35" s="713"/>
      <c r="DC35" s="717"/>
      <c r="DD35" s="688">
        <v>394518</v>
      </c>
      <c r="DE35" s="715"/>
      <c r="DF35" s="715"/>
      <c r="DG35" s="715"/>
      <c r="DH35" s="715"/>
      <c r="DI35" s="715"/>
      <c r="DJ35" s="715"/>
      <c r="DK35" s="716"/>
      <c r="DL35" s="688">
        <v>394518</v>
      </c>
      <c r="DM35" s="715"/>
      <c r="DN35" s="715"/>
      <c r="DO35" s="715"/>
      <c r="DP35" s="715"/>
      <c r="DQ35" s="715"/>
      <c r="DR35" s="715"/>
      <c r="DS35" s="715"/>
      <c r="DT35" s="715"/>
      <c r="DU35" s="715"/>
      <c r="DV35" s="716"/>
      <c r="DW35" s="684">
        <v>1.4</v>
      </c>
      <c r="DX35" s="713"/>
      <c r="DY35" s="713"/>
      <c r="DZ35" s="713"/>
      <c r="EA35" s="713"/>
      <c r="EB35" s="713"/>
      <c r="EC35" s="714"/>
    </row>
    <row r="36" spans="2:133" ht="11.25" customHeight="1">
      <c r="B36" s="676" t="s">
        <v>325</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238</v>
      </c>
      <c r="AA36" s="682"/>
      <c r="AB36" s="682"/>
      <c r="AC36" s="682"/>
      <c r="AD36" s="683" t="s">
        <v>238</v>
      </c>
      <c r="AE36" s="683"/>
      <c r="AF36" s="683"/>
      <c r="AG36" s="683"/>
      <c r="AH36" s="683"/>
      <c r="AI36" s="683"/>
      <c r="AJ36" s="683"/>
      <c r="AK36" s="683"/>
      <c r="AL36" s="684" t="s">
        <v>130</v>
      </c>
      <c r="AM36" s="685"/>
      <c r="AN36" s="685"/>
      <c r="AO36" s="686"/>
      <c r="AQ36" s="756" t="s">
        <v>326</v>
      </c>
      <c r="AR36" s="757"/>
      <c r="AS36" s="757"/>
      <c r="AT36" s="757"/>
      <c r="AU36" s="757"/>
      <c r="AV36" s="757"/>
      <c r="AW36" s="757"/>
      <c r="AX36" s="757"/>
      <c r="AY36" s="758"/>
      <c r="AZ36" s="679">
        <v>1268212</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-41113</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4036012</v>
      </c>
      <c r="CS36" s="680"/>
      <c r="CT36" s="680"/>
      <c r="CU36" s="680"/>
      <c r="CV36" s="680"/>
      <c r="CW36" s="680"/>
      <c r="CX36" s="680"/>
      <c r="CY36" s="681"/>
      <c r="CZ36" s="684">
        <v>8.6</v>
      </c>
      <c r="DA36" s="713"/>
      <c r="DB36" s="713"/>
      <c r="DC36" s="717"/>
      <c r="DD36" s="688">
        <v>3500893</v>
      </c>
      <c r="DE36" s="680"/>
      <c r="DF36" s="680"/>
      <c r="DG36" s="680"/>
      <c r="DH36" s="680"/>
      <c r="DI36" s="680"/>
      <c r="DJ36" s="680"/>
      <c r="DK36" s="681"/>
      <c r="DL36" s="688">
        <v>2501835</v>
      </c>
      <c r="DM36" s="680"/>
      <c r="DN36" s="680"/>
      <c r="DO36" s="680"/>
      <c r="DP36" s="680"/>
      <c r="DQ36" s="680"/>
      <c r="DR36" s="680"/>
      <c r="DS36" s="680"/>
      <c r="DT36" s="680"/>
      <c r="DU36" s="680"/>
      <c r="DV36" s="681"/>
      <c r="DW36" s="684">
        <v>9</v>
      </c>
      <c r="DX36" s="713"/>
      <c r="DY36" s="713"/>
      <c r="DZ36" s="713"/>
      <c r="EA36" s="713"/>
      <c r="EB36" s="713"/>
      <c r="EC36" s="714"/>
    </row>
    <row r="37" spans="2:133" ht="11.25" customHeight="1">
      <c r="B37" s="676" t="s">
        <v>329</v>
      </c>
      <c r="C37" s="677"/>
      <c r="D37" s="677"/>
      <c r="E37" s="677"/>
      <c r="F37" s="677"/>
      <c r="G37" s="677"/>
      <c r="H37" s="677"/>
      <c r="I37" s="677"/>
      <c r="J37" s="677"/>
      <c r="K37" s="677"/>
      <c r="L37" s="677"/>
      <c r="M37" s="677"/>
      <c r="N37" s="677"/>
      <c r="O37" s="677"/>
      <c r="P37" s="677"/>
      <c r="Q37" s="678"/>
      <c r="R37" s="679">
        <v>1544200</v>
      </c>
      <c r="S37" s="680"/>
      <c r="T37" s="680"/>
      <c r="U37" s="680"/>
      <c r="V37" s="680"/>
      <c r="W37" s="680"/>
      <c r="X37" s="680"/>
      <c r="Y37" s="681"/>
      <c r="Z37" s="682">
        <v>3.2</v>
      </c>
      <c r="AA37" s="682"/>
      <c r="AB37" s="682"/>
      <c r="AC37" s="682"/>
      <c r="AD37" s="683" t="s">
        <v>238</v>
      </c>
      <c r="AE37" s="683"/>
      <c r="AF37" s="683"/>
      <c r="AG37" s="683"/>
      <c r="AH37" s="683"/>
      <c r="AI37" s="683"/>
      <c r="AJ37" s="683"/>
      <c r="AK37" s="683"/>
      <c r="AL37" s="684" t="s">
        <v>238</v>
      </c>
      <c r="AM37" s="685"/>
      <c r="AN37" s="685"/>
      <c r="AO37" s="686"/>
      <c r="AQ37" s="756" t="s">
        <v>330</v>
      </c>
      <c r="AR37" s="757"/>
      <c r="AS37" s="757"/>
      <c r="AT37" s="757"/>
      <c r="AU37" s="757"/>
      <c r="AV37" s="757"/>
      <c r="AW37" s="757"/>
      <c r="AX37" s="757"/>
      <c r="AY37" s="758"/>
      <c r="AZ37" s="679">
        <v>501614</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12005</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189177</v>
      </c>
      <c r="CS37" s="715"/>
      <c r="CT37" s="715"/>
      <c r="CU37" s="715"/>
      <c r="CV37" s="715"/>
      <c r="CW37" s="715"/>
      <c r="CX37" s="715"/>
      <c r="CY37" s="716"/>
      <c r="CZ37" s="684">
        <v>0.4</v>
      </c>
      <c r="DA37" s="713"/>
      <c r="DB37" s="713"/>
      <c r="DC37" s="717"/>
      <c r="DD37" s="688">
        <v>171177</v>
      </c>
      <c r="DE37" s="715"/>
      <c r="DF37" s="715"/>
      <c r="DG37" s="715"/>
      <c r="DH37" s="715"/>
      <c r="DI37" s="715"/>
      <c r="DJ37" s="715"/>
      <c r="DK37" s="716"/>
      <c r="DL37" s="688">
        <v>162373</v>
      </c>
      <c r="DM37" s="715"/>
      <c r="DN37" s="715"/>
      <c r="DO37" s="715"/>
      <c r="DP37" s="715"/>
      <c r="DQ37" s="715"/>
      <c r="DR37" s="715"/>
      <c r="DS37" s="715"/>
      <c r="DT37" s="715"/>
      <c r="DU37" s="715"/>
      <c r="DV37" s="716"/>
      <c r="DW37" s="684">
        <v>0.6</v>
      </c>
      <c r="DX37" s="713"/>
      <c r="DY37" s="713"/>
      <c r="DZ37" s="713"/>
      <c r="EA37" s="713"/>
      <c r="EB37" s="713"/>
      <c r="EC37" s="714"/>
    </row>
    <row r="38" spans="2:133" ht="11.25" customHeight="1">
      <c r="B38" s="724" t="s">
        <v>333</v>
      </c>
      <c r="C38" s="725"/>
      <c r="D38" s="725"/>
      <c r="E38" s="725"/>
      <c r="F38" s="725"/>
      <c r="G38" s="725"/>
      <c r="H38" s="725"/>
      <c r="I38" s="725"/>
      <c r="J38" s="725"/>
      <c r="K38" s="725"/>
      <c r="L38" s="725"/>
      <c r="M38" s="725"/>
      <c r="N38" s="725"/>
      <c r="O38" s="725"/>
      <c r="P38" s="725"/>
      <c r="Q38" s="726"/>
      <c r="R38" s="759">
        <v>48363729</v>
      </c>
      <c r="S38" s="760"/>
      <c r="T38" s="760"/>
      <c r="U38" s="760"/>
      <c r="V38" s="760"/>
      <c r="W38" s="760"/>
      <c r="X38" s="760"/>
      <c r="Y38" s="761"/>
      <c r="Z38" s="762">
        <v>100</v>
      </c>
      <c r="AA38" s="762"/>
      <c r="AB38" s="762"/>
      <c r="AC38" s="762"/>
      <c r="AD38" s="763">
        <v>26402694</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405164</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18938</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3506791</v>
      </c>
      <c r="CS38" s="680"/>
      <c r="CT38" s="680"/>
      <c r="CU38" s="680"/>
      <c r="CV38" s="680"/>
      <c r="CW38" s="680"/>
      <c r="CX38" s="680"/>
      <c r="CY38" s="681"/>
      <c r="CZ38" s="684">
        <v>7.5</v>
      </c>
      <c r="DA38" s="713"/>
      <c r="DB38" s="713"/>
      <c r="DC38" s="717"/>
      <c r="DD38" s="688">
        <v>2946546</v>
      </c>
      <c r="DE38" s="680"/>
      <c r="DF38" s="680"/>
      <c r="DG38" s="680"/>
      <c r="DH38" s="680"/>
      <c r="DI38" s="680"/>
      <c r="DJ38" s="680"/>
      <c r="DK38" s="681"/>
      <c r="DL38" s="688">
        <v>2842454</v>
      </c>
      <c r="DM38" s="680"/>
      <c r="DN38" s="680"/>
      <c r="DO38" s="680"/>
      <c r="DP38" s="680"/>
      <c r="DQ38" s="680"/>
      <c r="DR38" s="680"/>
      <c r="DS38" s="680"/>
      <c r="DT38" s="680"/>
      <c r="DU38" s="680"/>
      <c r="DV38" s="681"/>
      <c r="DW38" s="684">
        <v>10.199999999999999</v>
      </c>
      <c r="DX38" s="713"/>
      <c r="DY38" s="713"/>
      <c r="DZ38" s="713"/>
      <c r="EA38" s="713"/>
      <c r="EB38" s="713"/>
      <c r="EC38" s="714"/>
    </row>
    <row r="39" spans="2:133" ht="11.25" customHeight="1">
      <c r="AQ39" s="756" t="s">
        <v>337</v>
      </c>
      <c r="AR39" s="757"/>
      <c r="AS39" s="757"/>
      <c r="AT39" s="757"/>
      <c r="AU39" s="757"/>
      <c r="AV39" s="757"/>
      <c r="AW39" s="757"/>
      <c r="AX39" s="757"/>
      <c r="AY39" s="758"/>
      <c r="AZ39" s="679">
        <v>17841</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87</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1426009</v>
      </c>
      <c r="CS39" s="715"/>
      <c r="CT39" s="715"/>
      <c r="CU39" s="715"/>
      <c r="CV39" s="715"/>
      <c r="CW39" s="715"/>
      <c r="CX39" s="715"/>
      <c r="CY39" s="716"/>
      <c r="CZ39" s="684">
        <v>3</v>
      </c>
      <c r="DA39" s="713"/>
      <c r="DB39" s="713"/>
      <c r="DC39" s="717"/>
      <c r="DD39" s="688">
        <v>957658</v>
      </c>
      <c r="DE39" s="715"/>
      <c r="DF39" s="715"/>
      <c r="DG39" s="715"/>
      <c r="DH39" s="715"/>
      <c r="DI39" s="715"/>
      <c r="DJ39" s="715"/>
      <c r="DK39" s="716"/>
      <c r="DL39" s="688" t="s">
        <v>238</v>
      </c>
      <c r="DM39" s="715"/>
      <c r="DN39" s="715"/>
      <c r="DO39" s="715"/>
      <c r="DP39" s="715"/>
      <c r="DQ39" s="715"/>
      <c r="DR39" s="715"/>
      <c r="DS39" s="715"/>
      <c r="DT39" s="715"/>
      <c r="DU39" s="715"/>
      <c r="DV39" s="716"/>
      <c r="DW39" s="684" t="s">
        <v>238</v>
      </c>
      <c r="DX39" s="713"/>
      <c r="DY39" s="713"/>
      <c r="DZ39" s="713"/>
      <c r="EA39" s="713"/>
      <c r="EB39" s="713"/>
      <c r="EC39" s="714"/>
    </row>
    <row r="40" spans="2:133" ht="11.25" customHeight="1">
      <c r="AQ40" s="756" t="s">
        <v>341</v>
      </c>
      <c r="AR40" s="757"/>
      <c r="AS40" s="757"/>
      <c r="AT40" s="757"/>
      <c r="AU40" s="757"/>
      <c r="AV40" s="757"/>
      <c r="AW40" s="757"/>
      <c r="AX40" s="757"/>
      <c r="AY40" s="758"/>
      <c r="AZ40" s="679">
        <v>631029</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130</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221100</v>
      </c>
      <c r="CS40" s="680"/>
      <c r="CT40" s="680"/>
      <c r="CU40" s="680"/>
      <c r="CV40" s="680"/>
      <c r="CW40" s="680"/>
      <c r="CX40" s="680"/>
      <c r="CY40" s="681"/>
      <c r="CZ40" s="684">
        <v>0.5</v>
      </c>
      <c r="DA40" s="713"/>
      <c r="DB40" s="713"/>
      <c r="DC40" s="717"/>
      <c r="DD40" s="688" t="s">
        <v>130</v>
      </c>
      <c r="DE40" s="680"/>
      <c r="DF40" s="680"/>
      <c r="DG40" s="680"/>
      <c r="DH40" s="680"/>
      <c r="DI40" s="680"/>
      <c r="DJ40" s="680"/>
      <c r="DK40" s="681"/>
      <c r="DL40" s="688" t="s">
        <v>238</v>
      </c>
      <c r="DM40" s="680"/>
      <c r="DN40" s="680"/>
      <c r="DO40" s="680"/>
      <c r="DP40" s="680"/>
      <c r="DQ40" s="680"/>
      <c r="DR40" s="680"/>
      <c r="DS40" s="680"/>
      <c r="DT40" s="680"/>
      <c r="DU40" s="680"/>
      <c r="DV40" s="681"/>
      <c r="DW40" s="684" t="s">
        <v>238</v>
      </c>
      <c r="DX40" s="713"/>
      <c r="DY40" s="713"/>
      <c r="DZ40" s="713"/>
      <c r="EA40" s="713"/>
      <c r="EB40" s="713"/>
      <c r="EC40" s="714"/>
    </row>
    <row r="41" spans="2:133" ht="11.25" customHeight="1">
      <c r="AQ41" s="766" t="s">
        <v>344</v>
      </c>
      <c r="AR41" s="767"/>
      <c r="AS41" s="767"/>
      <c r="AT41" s="767"/>
      <c r="AU41" s="767"/>
      <c r="AV41" s="767"/>
      <c r="AW41" s="767"/>
      <c r="AX41" s="767"/>
      <c r="AY41" s="768"/>
      <c r="AZ41" s="759">
        <v>2857921</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363</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238</v>
      </c>
      <c r="DA41" s="713"/>
      <c r="DB41" s="713"/>
      <c r="DC41" s="717"/>
      <c r="DD41" s="688" t="s">
        <v>238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8211891</v>
      </c>
      <c r="CS42" s="680"/>
      <c r="CT42" s="680"/>
      <c r="CU42" s="680"/>
      <c r="CV42" s="680"/>
      <c r="CW42" s="680"/>
      <c r="CX42" s="680"/>
      <c r="CY42" s="681"/>
      <c r="CZ42" s="684">
        <v>17.5</v>
      </c>
      <c r="DA42" s="685"/>
      <c r="DB42" s="685"/>
      <c r="DC42" s="780"/>
      <c r="DD42" s="688">
        <v>821469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125098</v>
      </c>
      <c r="CS43" s="715"/>
      <c r="CT43" s="715"/>
      <c r="CU43" s="715"/>
      <c r="CV43" s="715"/>
      <c r="CW43" s="715"/>
      <c r="CX43" s="715"/>
      <c r="CY43" s="716"/>
      <c r="CZ43" s="684">
        <v>0.3</v>
      </c>
      <c r="DA43" s="713"/>
      <c r="DB43" s="713"/>
      <c r="DC43" s="717"/>
      <c r="DD43" s="688">
        <v>125098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351</v>
      </c>
      <c r="CD44" s="791" t="s">
        <v>302</v>
      </c>
      <c r="CE44" s="792"/>
      <c r="CF44" s="676" t="s">
        <v>352</v>
      </c>
      <c r="CG44" s="677"/>
      <c r="CH44" s="677"/>
      <c r="CI44" s="677"/>
      <c r="CJ44" s="677"/>
      <c r="CK44" s="677"/>
      <c r="CL44" s="677"/>
      <c r="CM44" s="677"/>
      <c r="CN44" s="677"/>
      <c r="CO44" s="677"/>
      <c r="CP44" s="677"/>
      <c r="CQ44" s="678"/>
      <c r="CR44" s="679">
        <v>7408443</v>
      </c>
      <c r="CS44" s="680"/>
      <c r="CT44" s="680"/>
      <c r="CU44" s="680"/>
      <c r="CV44" s="680"/>
      <c r="CW44" s="680"/>
      <c r="CX44" s="680"/>
      <c r="CY44" s="681"/>
      <c r="CZ44" s="684">
        <v>15.8</v>
      </c>
      <c r="DA44" s="685"/>
      <c r="DB44" s="685"/>
      <c r="DC44" s="780"/>
      <c r="DD44" s="688">
        <v>604202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353</v>
      </c>
      <c r="CG45" s="677"/>
      <c r="CH45" s="677"/>
      <c r="CI45" s="677"/>
      <c r="CJ45" s="677"/>
      <c r="CK45" s="677"/>
      <c r="CL45" s="677"/>
      <c r="CM45" s="677"/>
      <c r="CN45" s="677"/>
      <c r="CO45" s="677"/>
      <c r="CP45" s="677"/>
      <c r="CQ45" s="678"/>
      <c r="CR45" s="679">
        <v>2710071</v>
      </c>
      <c r="CS45" s="715"/>
      <c r="CT45" s="715"/>
      <c r="CU45" s="715"/>
      <c r="CV45" s="715"/>
      <c r="CW45" s="715"/>
      <c r="CX45" s="715"/>
      <c r="CY45" s="716"/>
      <c r="CZ45" s="684">
        <v>5.8</v>
      </c>
      <c r="DA45" s="713"/>
      <c r="DB45" s="713"/>
      <c r="DC45" s="717"/>
      <c r="DD45" s="688">
        <v>192653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354</v>
      </c>
      <c r="CG46" s="677"/>
      <c r="CH46" s="677"/>
      <c r="CI46" s="677"/>
      <c r="CJ46" s="677"/>
      <c r="CK46" s="677"/>
      <c r="CL46" s="677"/>
      <c r="CM46" s="677"/>
      <c r="CN46" s="677"/>
      <c r="CO46" s="677"/>
      <c r="CP46" s="677"/>
      <c r="CQ46" s="678"/>
      <c r="CR46" s="679">
        <v>4629089</v>
      </c>
      <c r="CS46" s="680"/>
      <c r="CT46" s="680"/>
      <c r="CU46" s="680"/>
      <c r="CV46" s="680"/>
      <c r="CW46" s="680"/>
      <c r="CX46" s="680"/>
      <c r="CY46" s="681"/>
      <c r="CZ46" s="684">
        <v>9.9</v>
      </c>
      <c r="DA46" s="685"/>
      <c r="DB46" s="685"/>
      <c r="DC46" s="780"/>
      <c r="DD46" s="688">
        <v>393774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355</v>
      </c>
      <c r="CG47" s="677"/>
      <c r="CH47" s="677"/>
      <c r="CI47" s="677"/>
      <c r="CJ47" s="677"/>
      <c r="CK47" s="677"/>
      <c r="CL47" s="677"/>
      <c r="CM47" s="677"/>
      <c r="CN47" s="677"/>
      <c r="CO47" s="677"/>
      <c r="CP47" s="677"/>
      <c r="CQ47" s="678"/>
      <c r="CR47" s="679">
        <v>803448</v>
      </c>
      <c r="CS47" s="715"/>
      <c r="CT47" s="715"/>
      <c r="CU47" s="715"/>
      <c r="CV47" s="715"/>
      <c r="CW47" s="715"/>
      <c r="CX47" s="715"/>
      <c r="CY47" s="716"/>
      <c r="CZ47" s="684">
        <v>1.7</v>
      </c>
      <c r="DA47" s="713"/>
      <c r="DB47" s="713"/>
      <c r="DC47" s="717"/>
      <c r="DD47" s="688">
        <v>217267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356</v>
      </c>
      <c r="CG48" s="677"/>
      <c r="CH48" s="677"/>
      <c r="CI48" s="677"/>
      <c r="CJ48" s="677"/>
      <c r="CK48" s="677"/>
      <c r="CL48" s="677"/>
      <c r="CM48" s="677"/>
      <c r="CN48" s="677"/>
      <c r="CO48" s="677"/>
      <c r="CP48" s="677"/>
      <c r="CQ48" s="678"/>
      <c r="CR48" s="679" t="s">
        <v>238</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357</v>
      </c>
      <c r="CE49" s="725"/>
      <c r="CF49" s="725"/>
      <c r="CG49" s="725"/>
      <c r="CH49" s="725"/>
      <c r="CI49" s="725"/>
      <c r="CJ49" s="725"/>
      <c r="CK49" s="725"/>
      <c r="CL49" s="725"/>
      <c r="CM49" s="725"/>
      <c r="CN49" s="725"/>
      <c r="CO49" s="725"/>
      <c r="CP49" s="725"/>
      <c r="CQ49" s="726"/>
      <c r="CR49" s="759">
        <v>46841767</v>
      </c>
      <c r="CS49" s="749"/>
      <c r="CT49" s="749"/>
      <c r="CU49" s="749"/>
      <c r="CV49" s="749"/>
      <c r="CW49" s="749"/>
      <c r="CX49" s="749"/>
      <c r="CY49" s="781"/>
      <c r="CZ49" s="764">
        <v>100</v>
      </c>
      <c r="DA49" s="782"/>
      <c r="DB49" s="782"/>
      <c r="DC49" s="783"/>
      <c r="DD49" s="784">
        <v>30852745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fKKOdw+fhHvXVFQorGxesY7Mjy2KT+vrwSrQNv+Y5rNxgaCULBZWUYIPVYRsGB3N11yJTNkfpNIqM41zK3nlTA==" saltValue="b7sC/AHWNNvDxsD20LBH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2" sqref="AP32:AT32"/>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380</v>
      </c>
      <c r="C7" s="812"/>
      <c r="D7" s="812"/>
      <c r="E7" s="812"/>
      <c r="F7" s="812"/>
      <c r="G7" s="812"/>
      <c r="H7" s="812"/>
      <c r="I7" s="812"/>
      <c r="J7" s="812"/>
      <c r="K7" s="812"/>
      <c r="L7" s="812"/>
      <c r="M7" s="812"/>
      <c r="N7" s="812"/>
      <c r="O7" s="812"/>
      <c r="P7" s="813"/>
      <c r="Q7" s="814">
        <v>48412</v>
      </c>
      <c r="R7" s="815"/>
      <c r="S7" s="815"/>
      <c r="T7" s="815"/>
      <c r="U7" s="815"/>
      <c r="V7" s="815">
        <v>46825</v>
      </c>
      <c r="W7" s="815"/>
      <c r="X7" s="815"/>
      <c r="Y7" s="815"/>
      <c r="Z7" s="815"/>
      <c r="AA7" s="815">
        <v>1587</v>
      </c>
      <c r="AB7" s="815"/>
      <c r="AC7" s="815"/>
      <c r="AD7" s="815"/>
      <c r="AE7" s="816"/>
      <c r="AF7" s="817">
        <v>863</v>
      </c>
      <c r="AG7" s="818"/>
      <c r="AH7" s="818"/>
      <c r="AI7" s="818"/>
      <c r="AJ7" s="819"/>
      <c r="AK7" s="854">
        <v>1498</v>
      </c>
      <c r="AL7" s="855"/>
      <c r="AM7" s="855"/>
      <c r="AN7" s="855"/>
      <c r="AO7" s="855"/>
      <c r="AP7" s="855">
        <v>55504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576</v>
      </c>
      <c r="BT7" s="859"/>
      <c r="BU7" s="859"/>
      <c r="BV7" s="859"/>
      <c r="BW7" s="859"/>
      <c r="BX7" s="859"/>
      <c r="BY7" s="859"/>
      <c r="BZ7" s="859"/>
      <c r="CA7" s="859"/>
      <c r="CB7" s="859"/>
      <c r="CC7" s="859"/>
      <c r="CD7" s="859"/>
      <c r="CE7" s="859"/>
      <c r="CF7" s="859"/>
      <c r="CG7" s="860"/>
      <c r="CH7" s="851">
        <v>1</v>
      </c>
      <c r="CI7" s="852"/>
      <c r="CJ7" s="852"/>
      <c r="CK7" s="852"/>
      <c r="CL7" s="853"/>
      <c r="CM7" s="851">
        <v>412</v>
      </c>
      <c r="CN7" s="852"/>
      <c r="CO7" s="852"/>
      <c r="CP7" s="852"/>
      <c r="CQ7" s="853"/>
      <c r="CR7" s="851">
        <v>100</v>
      </c>
      <c r="CS7" s="852"/>
      <c r="CT7" s="852"/>
      <c r="CU7" s="852"/>
      <c r="CV7" s="853"/>
      <c r="CW7" s="851">
        <v>18</v>
      </c>
      <c r="CX7" s="852"/>
      <c r="CY7" s="852"/>
      <c r="CZ7" s="852"/>
      <c r="DA7" s="853"/>
      <c r="DB7" s="851" t="s">
        <v>596</v>
      </c>
      <c r="DC7" s="852"/>
      <c r="DD7" s="852"/>
      <c r="DE7" s="852"/>
      <c r="DF7" s="853"/>
      <c r="DG7" s="851" t="s">
        <v>596</v>
      </c>
      <c r="DH7" s="852"/>
      <c r="DI7" s="852"/>
      <c r="DJ7" s="852"/>
      <c r="DK7" s="853"/>
      <c r="DL7" s="851" t="s">
        <v>596</v>
      </c>
      <c r="DM7" s="852"/>
      <c r="DN7" s="852"/>
      <c r="DO7" s="852"/>
      <c r="DP7" s="853"/>
      <c r="DQ7" s="851" t="s">
        <v>596</v>
      </c>
      <c r="DR7" s="852"/>
      <c r="DS7" s="852"/>
      <c r="DT7" s="852"/>
      <c r="DU7" s="853"/>
      <c r="DV7" s="832"/>
      <c r="DW7" s="833"/>
      <c r="DX7" s="833"/>
      <c r="DY7" s="833"/>
      <c r="DZ7" s="834"/>
      <c r="EA7" s="254"/>
    </row>
    <row r="8" spans="1:131" s="255" customFormat="1" ht="26.25" customHeight="1">
      <c r="A8" s="261">
        <v>2</v>
      </c>
      <c r="B8" s="835" t="s">
        <v>381</v>
      </c>
      <c r="C8" s="836"/>
      <c r="D8" s="836"/>
      <c r="E8" s="836"/>
      <c r="F8" s="836"/>
      <c r="G8" s="836"/>
      <c r="H8" s="836"/>
      <c r="I8" s="836"/>
      <c r="J8" s="836"/>
      <c r="K8" s="836"/>
      <c r="L8" s="836"/>
      <c r="M8" s="836"/>
      <c r="N8" s="836"/>
      <c r="O8" s="836"/>
      <c r="P8" s="837"/>
      <c r="Q8" s="838">
        <v>20</v>
      </c>
      <c r="R8" s="839"/>
      <c r="S8" s="839"/>
      <c r="T8" s="839"/>
      <c r="U8" s="839"/>
      <c r="V8" s="839">
        <v>86</v>
      </c>
      <c r="W8" s="839"/>
      <c r="X8" s="839"/>
      <c r="Y8" s="839"/>
      <c r="Z8" s="839"/>
      <c r="AA8" s="839">
        <v>-66</v>
      </c>
      <c r="AB8" s="839"/>
      <c r="AC8" s="839"/>
      <c r="AD8" s="839"/>
      <c r="AE8" s="840"/>
      <c r="AF8" s="841">
        <v>-66</v>
      </c>
      <c r="AG8" s="842"/>
      <c r="AH8" s="842"/>
      <c r="AI8" s="842"/>
      <c r="AJ8" s="843"/>
      <c r="AK8" s="844" t="s">
        <v>574</v>
      </c>
      <c r="AL8" s="845"/>
      <c r="AM8" s="845"/>
      <c r="AN8" s="845"/>
      <c r="AO8" s="845"/>
      <c r="AP8" s="845">
        <v>14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577</v>
      </c>
      <c r="BT8" s="849"/>
      <c r="BU8" s="849"/>
      <c r="BV8" s="849"/>
      <c r="BW8" s="849"/>
      <c r="BX8" s="849"/>
      <c r="BY8" s="849"/>
      <c r="BZ8" s="849"/>
      <c r="CA8" s="849"/>
      <c r="CB8" s="849"/>
      <c r="CC8" s="849"/>
      <c r="CD8" s="849"/>
      <c r="CE8" s="849"/>
      <c r="CF8" s="849"/>
      <c r="CG8" s="850"/>
      <c r="CH8" s="861">
        <v>-3</v>
      </c>
      <c r="CI8" s="862"/>
      <c r="CJ8" s="862"/>
      <c r="CK8" s="862"/>
      <c r="CL8" s="863"/>
      <c r="CM8" s="861">
        <v>323</v>
      </c>
      <c r="CN8" s="862"/>
      <c r="CO8" s="862"/>
      <c r="CP8" s="862"/>
      <c r="CQ8" s="863"/>
      <c r="CR8" s="861">
        <v>204</v>
      </c>
      <c r="CS8" s="862"/>
      <c r="CT8" s="862"/>
      <c r="CU8" s="862"/>
      <c r="CV8" s="863"/>
      <c r="CW8" s="861" t="s">
        <v>596</v>
      </c>
      <c r="CX8" s="862"/>
      <c r="CY8" s="862"/>
      <c r="CZ8" s="862"/>
      <c r="DA8" s="863"/>
      <c r="DB8" s="861" t="s">
        <v>574</v>
      </c>
      <c r="DC8" s="862"/>
      <c r="DD8" s="862"/>
      <c r="DE8" s="862"/>
      <c r="DF8" s="863"/>
      <c r="DG8" s="861" t="s">
        <v>574</v>
      </c>
      <c r="DH8" s="862"/>
      <c r="DI8" s="862"/>
      <c r="DJ8" s="862"/>
      <c r="DK8" s="863"/>
      <c r="DL8" s="861" t="s">
        <v>574</v>
      </c>
      <c r="DM8" s="862"/>
      <c r="DN8" s="862"/>
      <c r="DO8" s="862"/>
      <c r="DP8" s="863"/>
      <c r="DQ8" s="861" t="s">
        <v>574</v>
      </c>
      <c r="DR8" s="862"/>
      <c r="DS8" s="862"/>
      <c r="DT8" s="862"/>
      <c r="DU8" s="863"/>
      <c r="DV8" s="864"/>
      <c r="DW8" s="865"/>
      <c r="DX8" s="865"/>
      <c r="DY8" s="865"/>
      <c r="DZ8" s="866"/>
      <c r="EA8" s="254"/>
    </row>
    <row r="9" spans="1:131" s="255" customFormat="1" ht="26.25" customHeight="1">
      <c r="A9" s="261">
        <v>3</v>
      </c>
      <c r="B9" s="835" t="s">
        <v>382</v>
      </c>
      <c r="C9" s="836"/>
      <c r="D9" s="836"/>
      <c r="E9" s="836"/>
      <c r="F9" s="836"/>
      <c r="G9" s="836"/>
      <c r="H9" s="836"/>
      <c r="I9" s="836"/>
      <c r="J9" s="836"/>
      <c r="K9" s="836"/>
      <c r="L9" s="836"/>
      <c r="M9" s="836"/>
      <c r="N9" s="836"/>
      <c r="O9" s="836"/>
      <c r="P9" s="837"/>
      <c r="Q9" s="838">
        <v>10</v>
      </c>
      <c r="R9" s="839"/>
      <c r="S9" s="839"/>
      <c r="T9" s="839"/>
      <c r="U9" s="839"/>
      <c r="V9" s="839">
        <v>10</v>
      </c>
      <c r="W9" s="839"/>
      <c r="X9" s="839"/>
      <c r="Y9" s="839"/>
      <c r="Z9" s="839"/>
      <c r="AA9" s="839">
        <v>1</v>
      </c>
      <c r="AB9" s="839"/>
      <c r="AC9" s="839"/>
      <c r="AD9" s="839"/>
      <c r="AE9" s="840"/>
      <c r="AF9" s="841">
        <v>1</v>
      </c>
      <c r="AG9" s="842"/>
      <c r="AH9" s="842"/>
      <c r="AI9" s="842"/>
      <c r="AJ9" s="843"/>
      <c r="AK9" s="844" t="s">
        <v>574</v>
      </c>
      <c r="AL9" s="845"/>
      <c r="AM9" s="845"/>
      <c r="AN9" s="845"/>
      <c r="AO9" s="845"/>
      <c r="AP9" s="845" t="s">
        <v>574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583</v>
      </c>
      <c r="BS9" s="848" t="s">
        <v>578</v>
      </c>
      <c r="BT9" s="849"/>
      <c r="BU9" s="849"/>
      <c r="BV9" s="849"/>
      <c r="BW9" s="849"/>
      <c r="BX9" s="849"/>
      <c r="BY9" s="849"/>
      <c r="BZ9" s="849"/>
      <c r="CA9" s="849"/>
      <c r="CB9" s="849"/>
      <c r="CC9" s="849"/>
      <c r="CD9" s="849"/>
      <c r="CE9" s="849"/>
      <c r="CF9" s="849"/>
      <c r="CG9" s="850"/>
      <c r="CH9" s="861">
        <v>0</v>
      </c>
      <c r="CI9" s="862"/>
      <c r="CJ9" s="862"/>
      <c r="CK9" s="862"/>
      <c r="CL9" s="863"/>
      <c r="CM9" s="861">
        <v>154</v>
      </c>
      <c r="CN9" s="862"/>
      <c r="CO9" s="862"/>
      <c r="CP9" s="862"/>
      <c r="CQ9" s="863"/>
      <c r="CR9" s="861">
        <v>20</v>
      </c>
      <c r="CS9" s="862"/>
      <c r="CT9" s="862"/>
      <c r="CU9" s="862"/>
      <c r="CV9" s="863"/>
      <c r="CW9" s="861" t="s">
        <v>574</v>
      </c>
      <c r="CX9" s="862"/>
      <c r="CY9" s="862"/>
      <c r="CZ9" s="862"/>
      <c r="DA9" s="863"/>
      <c r="DB9" s="861" t="s">
        <v>574</v>
      </c>
      <c r="DC9" s="862"/>
      <c r="DD9" s="862"/>
      <c r="DE9" s="862"/>
      <c r="DF9" s="863"/>
      <c r="DG9" s="861" t="s">
        <v>574</v>
      </c>
      <c r="DH9" s="862"/>
      <c r="DI9" s="862"/>
      <c r="DJ9" s="862"/>
      <c r="DK9" s="863"/>
      <c r="DL9" s="861" t="s">
        <v>574</v>
      </c>
      <c r="DM9" s="862"/>
      <c r="DN9" s="862"/>
      <c r="DO9" s="862"/>
      <c r="DP9" s="863"/>
      <c r="DQ9" s="861" t="s">
        <v>574</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579</v>
      </c>
      <c r="BT10" s="849"/>
      <c r="BU10" s="849"/>
      <c r="BV10" s="849"/>
      <c r="BW10" s="849"/>
      <c r="BX10" s="849"/>
      <c r="BY10" s="849"/>
      <c r="BZ10" s="849"/>
      <c r="CA10" s="849"/>
      <c r="CB10" s="849"/>
      <c r="CC10" s="849"/>
      <c r="CD10" s="849"/>
      <c r="CE10" s="849"/>
      <c r="CF10" s="849"/>
      <c r="CG10" s="850"/>
      <c r="CH10" s="861">
        <v>0</v>
      </c>
      <c r="CI10" s="862"/>
      <c r="CJ10" s="862"/>
      <c r="CK10" s="862"/>
      <c r="CL10" s="863"/>
      <c r="CM10" s="861">
        <v>3</v>
      </c>
      <c r="CN10" s="862"/>
      <c r="CO10" s="862"/>
      <c r="CP10" s="862"/>
      <c r="CQ10" s="863"/>
      <c r="CR10" s="861">
        <v>1</v>
      </c>
      <c r="CS10" s="862"/>
      <c r="CT10" s="862"/>
      <c r="CU10" s="862"/>
      <c r="CV10" s="863"/>
      <c r="CW10" s="861" t="s">
        <v>574</v>
      </c>
      <c r="CX10" s="862"/>
      <c r="CY10" s="862"/>
      <c r="CZ10" s="862"/>
      <c r="DA10" s="863"/>
      <c r="DB10" s="861" t="s">
        <v>574</v>
      </c>
      <c r="DC10" s="862"/>
      <c r="DD10" s="862"/>
      <c r="DE10" s="862"/>
      <c r="DF10" s="863"/>
      <c r="DG10" s="861" t="s">
        <v>574</v>
      </c>
      <c r="DH10" s="862"/>
      <c r="DI10" s="862"/>
      <c r="DJ10" s="862"/>
      <c r="DK10" s="863"/>
      <c r="DL10" s="861" t="s">
        <v>574</v>
      </c>
      <c r="DM10" s="862"/>
      <c r="DN10" s="862"/>
      <c r="DO10" s="862"/>
      <c r="DP10" s="863"/>
      <c r="DQ10" s="861" t="s">
        <v>574</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580</v>
      </c>
      <c r="BT11" s="849"/>
      <c r="BU11" s="849"/>
      <c r="BV11" s="849"/>
      <c r="BW11" s="849"/>
      <c r="BX11" s="849"/>
      <c r="BY11" s="849"/>
      <c r="BZ11" s="849"/>
      <c r="CA11" s="849"/>
      <c r="CB11" s="849"/>
      <c r="CC11" s="849"/>
      <c r="CD11" s="849"/>
      <c r="CE11" s="849"/>
      <c r="CF11" s="849"/>
      <c r="CG11" s="850"/>
      <c r="CH11" s="861">
        <v>-8</v>
      </c>
      <c r="CI11" s="862"/>
      <c r="CJ11" s="862"/>
      <c r="CK11" s="862"/>
      <c r="CL11" s="863"/>
      <c r="CM11" s="861">
        <v>66</v>
      </c>
      <c r="CN11" s="862"/>
      <c r="CO11" s="862"/>
      <c r="CP11" s="862"/>
      <c r="CQ11" s="863"/>
      <c r="CR11" s="861">
        <v>80</v>
      </c>
      <c r="CS11" s="862"/>
      <c r="CT11" s="862"/>
      <c r="CU11" s="862"/>
      <c r="CV11" s="863"/>
      <c r="CW11" s="861">
        <v>1</v>
      </c>
      <c r="CX11" s="862"/>
      <c r="CY11" s="862"/>
      <c r="CZ11" s="862"/>
      <c r="DA11" s="863"/>
      <c r="DB11" s="861" t="s">
        <v>574</v>
      </c>
      <c r="DC11" s="862"/>
      <c r="DD11" s="862"/>
      <c r="DE11" s="862"/>
      <c r="DF11" s="863"/>
      <c r="DG11" s="861" t="s">
        <v>574</v>
      </c>
      <c r="DH11" s="862"/>
      <c r="DI11" s="862"/>
      <c r="DJ11" s="862"/>
      <c r="DK11" s="863"/>
      <c r="DL11" s="861" t="s">
        <v>574</v>
      </c>
      <c r="DM11" s="862"/>
      <c r="DN11" s="862"/>
      <c r="DO11" s="862"/>
      <c r="DP11" s="863"/>
      <c r="DQ11" s="861" t="s">
        <v>574</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581</v>
      </c>
      <c r="BT12" s="849"/>
      <c r="BU12" s="849"/>
      <c r="BV12" s="849"/>
      <c r="BW12" s="849"/>
      <c r="BX12" s="849"/>
      <c r="BY12" s="849"/>
      <c r="BZ12" s="849"/>
      <c r="CA12" s="849"/>
      <c r="CB12" s="849"/>
      <c r="CC12" s="849"/>
      <c r="CD12" s="849"/>
      <c r="CE12" s="849"/>
      <c r="CF12" s="849"/>
      <c r="CG12" s="850"/>
      <c r="CH12" s="861">
        <v>2</v>
      </c>
      <c r="CI12" s="862"/>
      <c r="CJ12" s="862"/>
      <c r="CK12" s="862"/>
      <c r="CL12" s="863"/>
      <c r="CM12" s="861">
        <v>17</v>
      </c>
      <c r="CN12" s="862"/>
      <c r="CO12" s="862"/>
      <c r="CP12" s="862"/>
      <c r="CQ12" s="863"/>
      <c r="CR12" s="861">
        <v>3</v>
      </c>
      <c r="CS12" s="862"/>
      <c r="CT12" s="862"/>
      <c r="CU12" s="862"/>
      <c r="CV12" s="863"/>
      <c r="CW12" s="861" t="s">
        <v>574</v>
      </c>
      <c r="CX12" s="862"/>
      <c r="CY12" s="862"/>
      <c r="CZ12" s="862"/>
      <c r="DA12" s="863"/>
      <c r="DB12" s="861" t="s">
        <v>597</v>
      </c>
      <c r="DC12" s="862"/>
      <c r="DD12" s="862"/>
      <c r="DE12" s="862"/>
      <c r="DF12" s="863"/>
      <c r="DG12" s="861" t="s">
        <v>597</v>
      </c>
      <c r="DH12" s="862"/>
      <c r="DI12" s="862"/>
      <c r="DJ12" s="862"/>
      <c r="DK12" s="863"/>
      <c r="DL12" s="861" t="s">
        <v>597</v>
      </c>
      <c r="DM12" s="862"/>
      <c r="DN12" s="862"/>
      <c r="DO12" s="862"/>
      <c r="DP12" s="863"/>
      <c r="DQ12" s="861" t="s">
        <v>597</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582</v>
      </c>
      <c r="BT13" s="849"/>
      <c r="BU13" s="849"/>
      <c r="BV13" s="849"/>
      <c r="BW13" s="849"/>
      <c r="BX13" s="849"/>
      <c r="BY13" s="849"/>
      <c r="BZ13" s="849"/>
      <c r="CA13" s="849"/>
      <c r="CB13" s="849"/>
      <c r="CC13" s="849"/>
      <c r="CD13" s="849"/>
      <c r="CE13" s="849"/>
      <c r="CF13" s="849"/>
      <c r="CG13" s="850"/>
      <c r="CH13" s="861">
        <v>-62</v>
      </c>
      <c r="CI13" s="862"/>
      <c r="CJ13" s="862"/>
      <c r="CK13" s="862"/>
      <c r="CL13" s="863"/>
      <c r="CM13" s="861">
        <v>64</v>
      </c>
      <c r="CN13" s="862"/>
      <c r="CO13" s="862"/>
      <c r="CP13" s="862"/>
      <c r="CQ13" s="863"/>
      <c r="CR13" s="861">
        <v>16</v>
      </c>
      <c r="CS13" s="862"/>
      <c r="CT13" s="862"/>
      <c r="CU13" s="862"/>
      <c r="CV13" s="863"/>
      <c r="CW13" s="861">
        <v>62</v>
      </c>
      <c r="CX13" s="862"/>
      <c r="CY13" s="862"/>
      <c r="CZ13" s="862"/>
      <c r="DA13" s="863"/>
      <c r="DB13" s="861" t="s">
        <v>574</v>
      </c>
      <c r="DC13" s="862"/>
      <c r="DD13" s="862"/>
      <c r="DE13" s="862"/>
      <c r="DF13" s="863"/>
      <c r="DG13" s="861" t="s">
        <v>574</v>
      </c>
      <c r="DH13" s="862"/>
      <c r="DI13" s="862"/>
      <c r="DJ13" s="862"/>
      <c r="DK13" s="863"/>
      <c r="DL13" s="861" t="s">
        <v>574</v>
      </c>
      <c r="DM13" s="862"/>
      <c r="DN13" s="862"/>
      <c r="DO13" s="862"/>
      <c r="DP13" s="863"/>
      <c r="DQ13" s="861" t="s">
        <v>574</v>
      </c>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0" t="s">
        <v>385</v>
      </c>
      <c r="C23" s="871"/>
      <c r="D23" s="871"/>
      <c r="E23" s="871"/>
      <c r="F23" s="871"/>
      <c r="G23" s="871"/>
      <c r="H23" s="871"/>
      <c r="I23" s="871"/>
      <c r="J23" s="871"/>
      <c r="K23" s="871"/>
      <c r="L23" s="871"/>
      <c r="M23" s="871"/>
      <c r="N23" s="871"/>
      <c r="O23" s="871"/>
      <c r="P23" s="872"/>
      <c r="Q23" s="873">
        <v>48364</v>
      </c>
      <c r="R23" s="874"/>
      <c r="S23" s="874"/>
      <c r="T23" s="874"/>
      <c r="U23" s="874"/>
      <c r="V23" s="874">
        <v>46842</v>
      </c>
      <c r="W23" s="874"/>
      <c r="X23" s="874"/>
      <c r="Y23" s="874"/>
      <c r="Z23" s="874"/>
      <c r="AA23" s="874">
        <v>1522</v>
      </c>
      <c r="AB23" s="874"/>
      <c r="AC23" s="874"/>
      <c r="AD23" s="874"/>
      <c r="AE23" s="875"/>
      <c r="AF23" s="876">
        <v>798</v>
      </c>
      <c r="AG23" s="874"/>
      <c r="AH23" s="874"/>
      <c r="AI23" s="874"/>
      <c r="AJ23" s="877"/>
      <c r="AK23" s="878"/>
      <c r="AL23" s="879"/>
      <c r="AM23" s="879"/>
      <c r="AN23" s="879"/>
      <c r="AO23" s="879"/>
      <c r="AP23" s="874">
        <v>55518</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363</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396</v>
      </c>
      <c r="C28" s="812"/>
      <c r="D28" s="812"/>
      <c r="E28" s="812"/>
      <c r="F28" s="812"/>
      <c r="G28" s="812"/>
      <c r="H28" s="812"/>
      <c r="I28" s="812"/>
      <c r="J28" s="812"/>
      <c r="K28" s="812"/>
      <c r="L28" s="812"/>
      <c r="M28" s="812"/>
      <c r="N28" s="812"/>
      <c r="O28" s="812"/>
      <c r="P28" s="813"/>
      <c r="Q28" s="902">
        <v>9748</v>
      </c>
      <c r="R28" s="903"/>
      <c r="S28" s="903"/>
      <c r="T28" s="903"/>
      <c r="U28" s="903"/>
      <c r="V28" s="903">
        <v>9831</v>
      </c>
      <c r="W28" s="903"/>
      <c r="X28" s="903"/>
      <c r="Y28" s="903"/>
      <c r="Z28" s="903"/>
      <c r="AA28" s="903">
        <v>-84</v>
      </c>
      <c r="AB28" s="903"/>
      <c r="AC28" s="903"/>
      <c r="AD28" s="903"/>
      <c r="AE28" s="904"/>
      <c r="AF28" s="905">
        <v>-84</v>
      </c>
      <c r="AG28" s="903"/>
      <c r="AH28" s="903"/>
      <c r="AI28" s="903"/>
      <c r="AJ28" s="906"/>
      <c r="AK28" s="907">
        <v>631</v>
      </c>
      <c r="AL28" s="898"/>
      <c r="AM28" s="898"/>
      <c r="AN28" s="898"/>
      <c r="AO28" s="898"/>
      <c r="AP28" s="898">
        <v>7</v>
      </c>
      <c r="AQ28" s="898"/>
      <c r="AR28" s="898"/>
      <c r="AS28" s="898"/>
      <c r="AT28" s="898"/>
      <c r="AU28" s="898">
        <v>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397</v>
      </c>
      <c r="C29" s="836"/>
      <c r="D29" s="836"/>
      <c r="E29" s="836"/>
      <c r="F29" s="836"/>
      <c r="G29" s="836"/>
      <c r="H29" s="836"/>
      <c r="I29" s="836"/>
      <c r="J29" s="836"/>
      <c r="K29" s="836"/>
      <c r="L29" s="836"/>
      <c r="M29" s="836"/>
      <c r="N29" s="836"/>
      <c r="O29" s="836"/>
      <c r="P29" s="837"/>
      <c r="Q29" s="838">
        <v>10423</v>
      </c>
      <c r="R29" s="839"/>
      <c r="S29" s="839"/>
      <c r="T29" s="839"/>
      <c r="U29" s="839"/>
      <c r="V29" s="839">
        <v>10069</v>
      </c>
      <c r="W29" s="839"/>
      <c r="X29" s="839"/>
      <c r="Y29" s="839"/>
      <c r="Z29" s="839"/>
      <c r="AA29" s="839">
        <v>354</v>
      </c>
      <c r="AB29" s="839"/>
      <c r="AC29" s="839"/>
      <c r="AD29" s="839"/>
      <c r="AE29" s="840"/>
      <c r="AF29" s="841">
        <v>354</v>
      </c>
      <c r="AG29" s="842"/>
      <c r="AH29" s="842"/>
      <c r="AI29" s="842"/>
      <c r="AJ29" s="843"/>
      <c r="AK29" s="910">
        <v>1465</v>
      </c>
      <c r="AL29" s="911"/>
      <c r="AM29" s="911"/>
      <c r="AN29" s="911"/>
      <c r="AO29" s="911"/>
      <c r="AP29" s="911" t="s">
        <v>605</v>
      </c>
      <c r="AQ29" s="911"/>
      <c r="AR29" s="911"/>
      <c r="AS29" s="911"/>
      <c r="AT29" s="911"/>
      <c r="AU29" s="911" t="s">
        <v>574</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398</v>
      </c>
      <c r="C30" s="836"/>
      <c r="D30" s="836"/>
      <c r="E30" s="836"/>
      <c r="F30" s="836"/>
      <c r="G30" s="836"/>
      <c r="H30" s="836"/>
      <c r="I30" s="836"/>
      <c r="J30" s="836"/>
      <c r="K30" s="836"/>
      <c r="L30" s="836"/>
      <c r="M30" s="836"/>
      <c r="N30" s="836"/>
      <c r="O30" s="836"/>
      <c r="P30" s="837"/>
      <c r="Q30" s="838">
        <v>1206</v>
      </c>
      <c r="R30" s="839"/>
      <c r="S30" s="839"/>
      <c r="T30" s="839"/>
      <c r="U30" s="839"/>
      <c r="V30" s="839">
        <v>1187</v>
      </c>
      <c r="W30" s="839"/>
      <c r="X30" s="839"/>
      <c r="Y30" s="839"/>
      <c r="Z30" s="839"/>
      <c r="AA30" s="839">
        <v>18</v>
      </c>
      <c r="AB30" s="839"/>
      <c r="AC30" s="839"/>
      <c r="AD30" s="839"/>
      <c r="AE30" s="840"/>
      <c r="AF30" s="841">
        <v>18</v>
      </c>
      <c r="AG30" s="842"/>
      <c r="AH30" s="842"/>
      <c r="AI30" s="842"/>
      <c r="AJ30" s="843"/>
      <c r="AK30" s="910">
        <v>366</v>
      </c>
      <c r="AL30" s="911"/>
      <c r="AM30" s="911"/>
      <c r="AN30" s="911"/>
      <c r="AO30" s="911"/>
      <c r="AP30" s="911" t="s">
        <v>606</v>
      </c>
      <c r="AQ30" s="911"/>
      <c r="AR30" s="911"/>
      <c r="AS30" s="911"/>
      <c r="AT30" s="911"/>
      <c r="AU30" s="911" t="s">
        <v>574</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399</v>
      </c>
      <c r="C31" s="836"/>
      <c r="D31" s="836"/>
      <c r="E31" s="836"/>
      <c r="F31" s="836"/>
      <c r="G31" s="836"/>
      <c r="H31" s="836"/>
      <c r="I31" s="836"/>
      <c r="J31" s="836"/>
      <c r="K31" s="836"/>
      <c r="L31" s="836"/>
      <c r="M31" s="836"/>
      <c r="N31" s="836"/>
      <c r="O31" s="836"/>
      <c r="P31" s="837"/>
      <c r="Q31" s="838">
        <v>45</v>
      </c>
      <c r="R31" s="839"/>
      <c r="S31" s="839"/>
      <c r="T31" s="839"/>
      <c r="U31" s="839"/>
      <c r="V31" s="839">
        <v>44</v>
      </c>
      <c r="W31" s="839"/>
      <c r="X31" s="839"/>
      <c r="Y31" s="839"/>
      <c r="Z31" s="839"/>
      <c r="AA31" s="839">
        <v>0</v>
      </c>
      <c r="AB31" s="839"/>
      <c r="AC31" s="839"/>
      <c r="AD31" s="839"/>
      <c r="AE31" s="840"/>
      <c r="AF31" s="841">
        <v>0</v>
      </c>
      <c r="AG31" s="842"/>
      <c r="AH31" s="842"/>
      <c r="AI31" s="842"/>
      <c r="AJ31" s="843"/>
      <c r="AK31" s="910">
        <v>0</v>
      </c>
      <c r="AL31" s="911"/>
      <c r="AM31" s="911"/>
      <c r="AN31" s="911"/>
      <c r="AO31" s="911"/>
      <c r="AP31" s="911" t="s">
        <v>606</v>
      </c>
      <c r="AQ31" s="911"/>
      <c r="AR31" s="911"/>
      <c r="AS31" s="911"/>
      <c r="AT31" s="911"/>
      <c r="AU31" s="911" t="s">
        <v>575</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400</v>
      </c>
      <c r="C32" s="836"/>
      <c r="D32" s="836"/>
      <c r="E32" s="836"/>
      <c r="F32" s="836"/>
      <c r="G32" s="836"/>
      <c r="H32" s="836"/>
      <c r="I32" s="836"/>
      <c r="J32" s="836"/>
      <c r="K32" s="836"/>
      <c r="L32" s="836"/>
      <c r="M32" s="836"/>
      <c r="N32" s="836"/>
      <c r="O32" s="836"/>
      <c r="P32" s="837"/>
      <c r="Q32" s="838">
        <v>4662</v>
      </c>
      <c r="R32" s="839"/>
      <c r="S32" s="839"/>
      <c r="T32" s="839"/>
      <c r="U32" s="839"/>
      <c r="V32" s="839">
        <v>4414</v>
      </c>
      <c r="W32" s="839"/>
      <c r="X32" s="839"/>
      <c r="Y32" s="839"/>
      <c r="Z32" s="839"/>
      <c r="AA32" s="839">
        <v>249</v>
      </c>
      <c r="AB32" s="839"/>
      <c r="AC32" s="839"/>
      <c r="AD32" s="839"/>
      <c r="AE32" s="840"/>
      <c r="AF32" s="841">
        <v>613</v>
      </c>
      <c r="AG32" s="842"/>
      <c r="AH32" s="842"/>
      <c r="AI32" s="842"/>
      <c r="AJ32" s="843"/>
      <c r="AK32" s="910">
        <v>502</v>
      </c>
      <c r="AL32" s="911"/>
      <c r="AM32" s="911"/>
      <c r="AN32" s="911"/>
      <c r="AO32" s="911"/>
      <c r="AP32" s="911">
        <v>1369</v>
      </c>
      <c r="AQ32" s="911"/>
      <c r="AR32" s="911"/>
      <c r="AS32" s="911"/>
      <c r="AT32" s="911"/>
      <c r="AU32" s="911">
        <v>850</v>
      </c>
      <c r="AV32" s="911"/>
      <c r="AW32" s="911"/>
      <c r="AX32" s="911"/>
      <c r="AY32" s="911"/>
      <c r="AZ32" s="912"/>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402</v>
      </c>
      <c r="C33" s="836"/>
      <c r="D33" s="836"/>
      <c r="E33" s="836"/>
      <c r="F33" s="836"/>
      <c r="G33" s="836"/>
      <c r="H33" s="836"/>
      <c r="I33" s="836"/>
      <c r="J33" s="836"/>
      <c r="K33" s="836"/>
      <c r="L33" s="836"/>
      <c r="M33" s="836"/>
      <c r="N33" s="836"/>
      <c r="O33" s="836"/>
      <c r="P33" s="837"/>
      <c r="Q33" s="838">
        <v>3276</v>
      </c>
      <c r="R33" s="839"/>
      <c r="S33" s="839"/>
      <c r="T33" s="839"/>
      <c r="U33" s="839"/>
      <c r="V33" s="839">
        <v>2999</v>
      </c>
      <c r="W33" s="839"/>
      <c r="X33" s="839"/>
      <c r="Y33" s="839"/>
      <c r="Z33" s="839"/>
      <c r="AA33" s="839">
        <v>277</v>
      </c>
      <c r="AB33" s="839"/>
      <c r="AC33" s="839"/>
      <c r="AD33" s="839"/>
      <c r="AE33" s="840"/>
      <c r="AF33" s="841">
        <v>3160</v>
      </c>
      <c r="AG33" s="842"/>
      <c r="AH33" s="842"/>
      <c r="AI33" s="842"/>
      <c r="AJ33" s="843"/>
      <c r="AK33" s="910">
        <v>405</v>
      </c>
      <c r="AL33" s="911"/>
      <c r="AM33" s="911"/>
      <c r="AN33" s="911"/>
      <c r="AO33" s="911"/>
      <c r="AP33" s="911">
        <v>13523</v>
      </c>
      <c r="AQ33" s="911"/>
      <c r="AR33" s="911"/>
      <c r="AS33" s="911"/>
      <c r="AT33" s="911"/>
      <c r="AU33" s="911">
        <v>2921</v>
      </c>
      <c r="AV33" s="911"/>
      <c r="AW33" s="911"/>
      <c r="AX33" s="911"/>
      <c r="AY33" s="911"/>
      <c r="AZ33" s="912"/>
      <c r="BA33" s="912"/>
      <c r="BB33" s="912"/>
      <c r="BC33" s="912"/>
      <c r="BD33" s="912"/>
      <c r="BE33" s="908" t="s">
        <v>401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403</v>
      </c>
      <c r="C34" s="836"/>
      <c r="D34" s="836"/>
      <c r="E34" s="836"/>
      <c r="F34" s="836"/>
      <c r="G34" s="836"/>
      <c r="H34" s="836"/>
      <c r="I34" s="836"/>
      <c r="J34" s="836"/>
      <c r="K34" s="836"/>
      <c r="L34" s="836"/>
      <c r="M34" s="836"/>
      <c r="N34" s="836"/>
      <c r="O34" s="836"/>
      <c r="P34" s="837"/>
      <c r="Q34" s="838">
        <v>3091</v>
      </c>
      <c r="R34" s="839"/>
      <c r="S34" s="839"/>
      <c r="T34" s="839"/>
      <c r="U34" s="839"/>
      <c r="V34" s="839">
        <v>2490</v>
      </c>
      <c r="W34" s="839"/>
      <c r="X34" s="839"/>
      <c r="Y34" s="839"/>
      <c r="Z34" s="839"/>
      <c r="AA34" s="839">
        <v>601</v>
      </c>
      <c r="AB34" s="839"/>
      <c r="AC34" s="839"/>
      <c r="AD34" s="839"/>
      <c r="AE34" s="840"/>
      <c r="AF34" s="841">
        <v>1659</v>
      </c>
      <c r="AG34" s="842"/>
      <c r="AH34" s="842"/>
      <c r="AI34" s="842"/>
      <c r="AJ34" s="843"/>
      <c r="AK34" s="910">
        <v>1266</v>
      </c>
      <c r="AL34" s="911"/>
      <c r="AM34" s="911"/>
      <c r="AN34" s="911"/>
      <c r="AO34" s="911"/>
      <c r="AP34" s="911">
        <v>15122</v>
      </c>
      <c r="AQ34" s="911"/>
      <c r="AR34" s="911"/>
      <c r="AS34" s="911"/>
      <c r="AT34" s="911"/>
      <c r="AU34" s="911">
        <v>13685</v>
      </c>
      <c r="AV34" s="911"/>
      <c r="AW34" s="911"/>
      <c r="AX34" s="911"/>
      <c r="AY34" s="911"/>
      <c r="AZ34" s="912"/>
      <c r="BA34" s="912"/>
      <c r="BB34" s="912"/>
      <c r="BC34" s="912"/>
      <c r="BD34" s="912"/>
      <c r="BE34" s="908" t="s">
        <v>401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404</v>
      </c>
      <c r="C35" s="836"/>
      <c r="D35" s="836"/>
      <c r="E35" s="836"/>
      <c r="F35" s="836"/>
      <c r="G35" s="836"/>
      <c r="H35" s="836"/>
      <c r="I35" s="836"/>
      <c r="J35" s="836"/>
      <c r="K35" s="836"/>
      <c r="L35" s="836"/>
      <c r="M35" s="836"/>
      <c r="N35" s="836"/>
      <c r="O35" s="836"/>
      <c r="P35" s="837"/>
      <c r="Q35" s="838">
        <v>67</v>
      </c>
      <c r="R35" s="839"/>
      <c r="S35" s="839"/>
      <c r="T35" s="839"/>
      <c r="U35" s="839"/>
      <c r="V35" s="839">
        <v>55</v>
      </c>
      <c r="W35" s="839"/>
      <c r="X35" s="839"/>
      <c r="Y35" s="839"/>
      <c r="Z35" s="839"/>
      <c r="AA35" s="839">
        <v>12</v>
      </c>
      <c r="AB35" s="839"/>
      <c r="AC35" s="839"/>
      <c r="AD35" s="839"/>
      <c r="AE35" s="840"/>
      <c r="AF35" s="841">
        <v>12</v>
      </c>
      <c r="AG35" s="842"/>
      <c r="AH35" s="842"/>
      <c r="AI35" s="842"/>
      <c r="AJ35" s="843"/>
      <c r="AK35" s="910">
        <v>24</v>
      </c>
      <c r="AL35" s="911"/>
      <c r="AM35" s="911"/>
      <c r="AN35" s="911"/>
      <c r="AO35" s="911"/>
      <c r="AP35" s="911">
        <v>0</v>
      </c>
      <c r="AQ35" s="911"/>
      <c r="AR35" s="911"/>
      <c r="AS35" s="911"/>
      <c r="AT35" s="911"/>
      <c r="AU35" s="911">
        <v>0</v>
      </c>
      <c r="AV35" s="911"/>
      <c r="AW35" s="911"/>
      <c r="AX35" s="911"/>
      <c r="AY35" s="911"/>
      <c r="AZ35" s="912"/>
      <c r="BA35" s="912"/>
      <c r="BB35" s="912"/>
      <c r="BC35" s="912"/>
      <c r="BD35" s="912"/>
      <c r="BE35" s="908" t="s">
        <v>405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5733</v>
      </c>
      <c r="AG63" s="922"/>
      <c r="AH63" s="922"/>
      <c r="AI63" s="922"/>
      <c r="AJ63" s="923"/>
      <c r="AK63" s="924"/>
      <c r="AL63" s="919"/>
      <c r="AM63" s="919"/>
      <c r="AN63" s="919"/>
      <c r="AO63" s="919"/>
      <c r="AP63" s="922">
        <v>30022</v>
      </c>
      <c r="AQ63" s="922"/>
      <c r="AR63" s="922"/>
      <c r="AS63" s="922"/>
      <c r="AT63" s="922"/>
      <c r="AU63" s="922">
        <v>17457</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2" t="s">
        <v>414</v>
      </c>
      <c r="AG66" s="893"/>
      <c r="AH66" s="893"/>
      <c r="AI66" s="893"/>
      <c r="AJ66" s="933"/>
      <c r="AK66" s="797" t="s">
        <v>392</v>
      </c>
      <c r="AL66" s="821"/>
      <c r="AM66" s="821"/>
      <c r="AN66" s="821"/>
      <c r="AO66" s="822"/>
      <c r="AP66" s="797" t="s">
        <v>393</v>
      </c>
      <c r="AQ66" s="798"/>
      <c r="AR66" s="798"/>
      <c r="AS66" s="798"/>
      <c r="AT66" s="799"/>
      <c r="AU66" s="797" t="s">
        <v>415</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584</v>
      </c>
      <c r="C68" s="950"/>
      <c r="D68" s="950"/>
      <c r="E68" s="950"/>
      <c r="F68" s="950"/>
      <c r="G68" s="950"/>
      <c r="H68" s="950"/>
      <c r="I68" s="950"/>
      <c r="J68" s="950"/>
      <c r="K68" s="950"/>
      <c r="L68" s="950"/>
      <c r="M68" s="950"/>
      <c r="N68" s="950"/>
      <c r="O68" s="950"/>
      <c r="P68" s="951"/>
      <c r="Q68" s="952">
        <v>1985</v>
      </c>
      <c r="R68" s="946"/>
      <c r="S68" s="946"/>
      <c r="T68" s="946"/>
      <c r="U68" s="946"/>
      <c r="V68" s="946">
        <v>1951</v>
      </c>
      <c r="W68" s="946"/>
      <c r="X68" s="946"/>
      <c r="Y68" s="946"/>
      <c r="Z68" s="946"/>
      <c r="AA68" s="946">
        <v>34</v>
      </c>
      <c r="AB68" s="946"/>
      <c r="AC68" s="946"/>
      <c r="AD68" s="946"/>
      <c r="AE68" s="946"/>
      <c r="AF68" s="946">
        <v>34</v>
      </c>
      <c r="AG68" s="946"/>
      <c r="AH68" s="946"/>
      <c r="AI68" s="946"/>
      <c r="AJ68" s="946"/>
      <c r="AK68" s="946" t="s">
        <v>574</v>
      </c>
      <c r="AL68" s="946"/>
      <c r="AM68" s="946"/>
      <c r="AN68" s="946"/>
      <c r="AO68" s="946"/>
      <c r="AP68" s="946">
        <v>1052</v>
      </c>
      <c r="AQ68" s="946"/>
      <c r="AR68" s="946"/>
      <c r="AS68" s="946"/>
      <c r="AT68" s="946"/>
      <c r="AU68" s="946" t="s">
        <v>574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585</v>
      </c>
      <c r="C69" s="954"/>
      <c r="D69" s="954"/>
      <c r="E69" s="954"/>
      <c r="F69" s="954"/>
      <c r="G69" s="954"/>
      <c r="H69" s="954"/>
      <c r="I69" s="954"/>
      <c r="J69" s="954"/>
      <c r="K69" s="954"/>
      <c r="L69" s="954"/>
      <c r="M69" s="954"/>
      <c r="N69" s="954"/>
      <c r="O69" s="954"/>
      <c r="P69" s="955"/>
      <c r="Q69" s="956">
        <v>296</v>
      </c>
      <c r="R69" s="911"/>
      <c r="S69" s="911"/>
      <c r="T69" s="911"/>
      <c r="U69" s="911"/>
      <c r="V69" s="911">
        <v>278</v>
      </c>
      <c r="W69" s="911"/>
      <c r="X69" s="911"/>
      <c r="Y69" s="911"/>
      <c r="Z69" s="911"/>
      <c r="AA69" s="911">
        <v>18</v>
      </c>
      <c r="AB69" s="911"/>
      <c r="AC69" s="911"/>
      <c r="AD69" s="911"/>
      <c r="AE69" s="911"/>
      <c r="AF69" s="911">
        <v>18</v>
      </c>
      <c r="AG69" s="911"/>
      <c r="AH69" s="911"/>
      <c r="AI69" s="911"/>
      <c r="AJ69" s="911"/>
      <c r="AK69" s="911">
        <v>85</v>
      </c>
      <c r="AL69" s="911"/>
      <c r="AM69" s="911"/>
      <c r="AN69" s="911"/>
      <c r="AO69" s="911"/>
      <c r="AP69" s="911" t="s">
        <v>574</v>
      </c>
      <c r="AQ69" s="911"/>
      <c r="AR69" s="911"/>
      <c r="AS69" s="911"/>
      <c r="AT69" s="911"/>
      <c r="AU69" s="911" t="s">
        <v>574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586</v>
      </c>
      <c r="C70" s="954"/>
      <c r="D70" s="954"/>
      <c r="E70" s="954"/>
      <c r="F70" s="954"/>
      <c r="G70" s="954"/>
      <c r="H70" s="954"/>
      <c r="I70" s="954"/>
      <c r="J70" s="954"/>
      <c r="K70" s="954"/>
      <c r="L70" s="954"/>
      <c r="M70" s="954"/>
      <c r="N70" s="954"/>
      <c r="O70" s="954"/>
      <c r="P70" s="955"/>
      <c r="Q70" s="956">
        <v>6602</v>
      </c>
      <c r="R70" s="911"/>
      <c r="S70" s="911"/>
      <c r="T70" s="911"/>
      <c r="U70" s="911"/>
      <c r="V70" s="911">
        <v>5976</v>
      </c>
      <c r="W70" s="911"/>
      <c r="X70" s="911"/>
      <c r="Y70" s="911"/>
      <c r="Z70" s="911"/>
      <c r="AA70" s="911">
        <v>625</v>
      </c>
      <c r="AB70" s="911"/>
      <c r="AC70" s="911"/>
      <c r="AD70" s="911"/>
      <c r="AE70" s="911"/>
      <c r="AF70" s="911">
        <v>625</v>
      </c>
      <c r="AG70" s="911"/>
      <c r="AH70" s="911"/>
      <c r="AI70" s="911"/>
      <c r="AJ70" s="911"/>
      <c r="AK70" s="911">
        <v>16</v>
      </c>
      <c r="AL70" s="911"/>
      <c r="AM70" s="911"/>
      <c r="AN70" s="911"/>
      <c r="AO70" s="911"/>
      <c r="AP70" s="911" t="s">
        <v>575</v>
      </c>
      <c r="AQ70" s="911"/>
      <c r="AR70" s="911"/>
      <c r="AS70" s="911"/>
      <c r="AT70" s="911"/>
      <c r="AU70" s="911" t="s">
        <v>574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587</v>
      </c>
      <c r="C71" s="954"/>
      <c r="D71" s="954"/>
      <c r="E71" s="954"/>
      <c r="F71" s="954"/>
      <c r="G71" s="954"/>
      <c r="H71" s="954"/>
      <c r="I71" s="954"/>
      <c r="J71" s="954"/>
      <c r="K71" s="954"/>
      <c r="L71" s="954"/>
      <c r="M71" s="954"/>
      <c r="N71" s="954"/>
      <c r="O71" s="954"/>
      <c r="P71" s="955"/>
      <c r="Q71" s="956">
        <v>139</v>
      </c>
      <c r="R71" s="911"/>
      <c r="S71" s="911"/>
      <c r="T71" s="911"/>
      <c r="U71" s="911"/>
      <c r="V71" s="911">
        <v>138</v>
      </c>
      <c r="W71" s="911"/>
      <c r="X71" s="911"/>
      <c r="Y71" s="911"/>
      <c r="Z71" s="911"/>
      <c r="AA71" s="911">
        <v>2</v>
      </c>
      <c r="AB71" s="911"/>
      <c r="AC71" s="911"/>
      <c r="AD71" s="911"/>
      <c r="AE71" s="911"/>
      <c r="AF71" s="911">
        <v>2</v>
      </c>
      <c r="AG71" s="911"/>
      <c r="AH71" s="911"/>
      <c r="AI71" s="911"/>
      <c r="AJ71" s="911"/>
      <c r="AK71" s="911" t="s">
        <v>574</v>
      </c>
      <c r="AL71" s="911"/>
      <c r="AM71" s="911"/>
      <c r="AN71" s="911"/>
      <c r="AO71" s="911"/>
      <c r="AP71" s="911" t="s">
        <v>575</v>
      </c>
      <c r="AQ71" s="911"/>
      <c r="AR71" s="911"/>
      <c r="AS71" s="911"/>
      <c r="AT71" s="911"/>
      <c r="AU71" s="911" t="s">
        <v>574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588</v>
      </c>
      <c r="C72" s="954"/>
      <c r="D72" s="954"/>
      <c r="E72" s="954"/>
      <c r="F72" s="954"/>
      <c r="G72" s="954"/>
      <c r="H72" s="954"/>
      <c r="I72" s="954"/>
      <c r="J72" s="954"/>
      <c r="K72" s="954"/>
      <c r="L72" s="954"/>
      <c r="M72" s="954"/>
      <c r="N72" s="954"/>
      <c r="O72" s="954"/>
      <c r="P72" s="955"/>
      <c r="Q72" s="956">
        <v>64</v>
      </c>
      <c r="R72" s="911"/>
      <c r="S72" s="911"/>
      <c r="T72" s="911"/>
      <c r="U72" s="911"/>
      <c r="V72" s="911">
        <v>63</v>
      </c>
      <c r="W72" s="911"/>
      <c r="X72" s="911"/>
      <c r="Y72" s="911"/>
      <c r="Z72" s="911"/>
      <c r="AA72" s="911">
        <v>1</v>
      </c>
      <c r="AB72" s="911"/>
      <c r="AC72" s="911"/>
      <c r="AD72" s="911"/>
      <c r="AE72" s="911"/>
      <c r="AF72" s="911">
        <v>1</v>
      </c>
      <c r="AG72" s="911"/>
      <c r="AH72" s="911"/>
      <c r="AI72" s="911"/>
      <c r="AJ72" s="911"/>
      <c r="AK72" s="911" t="s">
        <v>574</v>
      </c>
      <c r="AL72" s="911"/>
      <c r="AM72" s="911"/>
      <c r="AN72" s="911"/>
      <c r="AO72" s="911"/>
      <c r="AP72" s="911" t="s">
        <v>575</v>
      </c>
      <c r="AQ72" s="911"/>
      <c r="AR72" s="911"/>
      <c r="AS72" s="911"/>
      <c r="AT72" s="911"/>
      <c r="AU72" s="911" t="s">
        <v>574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589</v>
      </c>
      <c r="C73" s="954"/>
      <c r="D73" s="954"/>
      <c r="E73" s="954"/>
      <c r="F73" s="954"/>
      <c r="G73" s="954"/>
      <c r="H73" s="954"/>
      <c r="I73" s="954"/>
      <c r="J73" s="954"/>
      <c r="K73" s="954"/>
      <c r="L73" s="954"/>
      <c r="M73" s="954"/>
      <c r="N73" s="954"/>
      <c r="O73" s="954"/>
      <c r="P73" s="955"/>
      <c r="Q73" s="956">
        <v>6</v>
      </c>
      <c r="R73" s="911"/>
      <c r="S73" s="911"/>
      <c r="T73" s="911"/>
      <c r="U73" s="911"/>
      <c r="V73" s="911">
        <v>4</v>
      </c>
      <c r="W73" s="911"/>
      <c r="X73" s="911"/>
      <c r="Y73" s="911"/>
      <c r="Z73" s="911"/>
      <c r="AA73" s="911">
        <v>2</v>
      </c>
      <c r="AB73" s="911"/>
      <c r="AC73" s="911"/>
      <c r="AD73" s="911"/>
      <c r="AE73" s="911"/>
      <c r="AF73" s="911">
        <v>2</v>
      </c>
      <c r="AG73" s="911"/>
      <c r="AH73" s="911"/>
      <c r="AI73" s="911"/>
      <c r="AJ73" s="911"/>
      <c r="AK73" s="911" t="s">
        <v>574</v>
      </c>
      <c r="AL73" s="911"/>
      <c r="AM73" s="911"/>
      <c r="AN73" s="911"/>
      <c r="AO73" s="911"/>
      <c r="AP73" s="911" t="s">
        <v>575</v>
      </c>
      <c r="AQ73" s="911"/>
      <c r="AR73" s="911"/>
      <c r="AS73" s="911"/>
      <c r="AT73" s="911"/>
      <c r="AU73" s="911" t="s">
        <v>574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590</v>
      </c>
      <c r="C74" s="954"/>
      <c r="D74" s="954"/>
      <c r="E74" s="954"/>
      <c r="F74" s="954"/>
      <c r="G74" s="954"/>
      <c r="H74" s="954"/>
      <c r="I74" s="954"/>
      <c r="J74" s="954"/>
      <c r="K74" s="954"/>
      <c r="L74" s="954"/>
      <c r="M74" s="954"/>
      <c r="N74" s="954"/>
      <c r="O74" s="954"/>
      <c r="P74" s="955"/>
      <c r="Q74" s="956">
        <v>3</v>
      </c>
      <c r="R74" s="911"/>
      <c r="S74" s="911"/>
      <c r="T74" s="911"/>
      <c r="U74" s="911"/>
      <c r="V74" s="911">
        <v>2</v>
      </c>
      <c r="W74" s="911"/>
      <c r="X74" s="911"/>
      <c r="Y74" s="911"/>
      <c r="Z74" s="911"/>
      <c r="AA74" s="911">
        <v>1</v>
      </c>
      <c r="AB74" s="911"/>
      <c r="AC74" s="911"/>
      <c r="AD74" s="911"/>
      <c r="AE74" s="911"/>
      <c r="AF74" s="911">
        <v>1</v>
      </c>
      <c r="AG74" s="911"/>
      <c r="AH74" s="911"/>
      <c r="AI74" s="911"/>
      <c r="AJ74" s="911"/>
      <c r="AK74" s="911">
        <v>0</v>
      </c>
      <c r="AL74" s="911"/>
      <c r="AM74" s="911"/>
      <c r="AN74" s="911"/>
      <c r="AO74" s="911"/>
      <c r="AP74" s="911" t="s">
        <v>596</v>
      </c>
      <c r="AQ74" s="911"/>
      <c r="AR74" s="911"/>
      <c r="AS74" s="911"/>
      <c r="AT74" s="911"/>
      <c r="AU74" s="911" t="s">
        <v>574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591</v>
      </c>
      <c r="C75" s="954"/>
      <c r="D75" s="954"/>
      <c r="E75" s="954"/>
      <c r="F75" s="954"/>
      <c r="G75" s="954"/>
      <c r="H75" s="954"/>
      <c r="I75" s="954"/>
      <c r="J75" s="954"/>
      <c r="K75" s="954"/>
      <c r="L75" s="954"/>
      <c r="M75" s="954"/>
      <c r="N75" s="954"/>
      <c r="O75" s="954"/>
      <c r="P75" s="955"/>
      <c r="Q75" s="959">
        <v>285</v>
      </c>
      <c r="R75" s="960"/>
      <c r="S75" s="960"/>
      <c r="T75" s="960"/>
      <c r="U75" s="910"/>
      <c r="V75" s="961">
        <v>276</v>
      </c>
      <c r="W75" s="960"/>
      <c r="X75" s="960"/>
      <c r="Y75" s="960"/>
      <c r="Z75" s="910"/>
      <c r="AA75" s="961">
        <v>9</v>
      </c>
      <c r="AB75" s="960"/>
      <c r="AC75" s="960"/>
      <c r="AD75" s="960"/>
      <c r="AE75" s="910"/>
      <c r="AF75" s="961">
        <v>9</v>
      </c>
      <c r="AG75" s="960"/>
      <c r="AH75" s="960"/>
      <c r="AI75" s="960"/>
      <c r="AJ75" s="910"/>
      <c r="AK75" s="961" t="s">
        <v>598</v>
      </c>
      <c r="AL75" s="960"/>
      <c r="AM75" s="960"/>
      <c r="AN75" s="960"/>
      <c r="AO75" s="910"/>
      <c r="AP75" s="961">
        <v>1164</v>
      </c>
      <c r="AQ75" s="960"/>
      <c r="AR75" s="960"/>
      <c r="AS75" s="960"/>
      <c r="AT75" s="910"/>
      <c r="AU75" s="961">
        <v>47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592</v>
      </c>
      <c r="C76" s="954"/>
      <c r="D76" s="954"/>
      <c r="E76" s="954"/>
      <c r="F76" s="954"/>
      <c r="G76" s="954"/>
      <c r="H76" s="954"/>
      <c r="I76" s="954"/>
      <c r="J76" s="954"/>
      <c r="K76" s="954"/>
      <c r="L76" s="954"/>
      <c r="M76" s="954"/>
      <c r="N76" s="954"/>
      <c r="O76" s="954"/>
      <c r="P76" s="955"/>
      <c r="Q76" s="959">
        <v>298</v>
      </c>
      <c r="R76" s="960"/>
      <c r="S76" s="960"/>
      <c r="T76" s="960"/>
      <c r="U76" s="910"/>
      <c r="V76" s="961">
        <v>227</v>
      </c>
      <c r="W76" s="960"/>
      <c r="X76" s="960"/>
      <c r="Y76" s="960"/>
      <c r="Z76" s="910"/>
      <c r="AA76" s="961">
        <v>71</v>
      </c>
      <c r="AB76" s="960"/>
      <c r="AC76" s="960"/>
      <c r="AD76" s="960"/>
      <c r="AE76" s="910"/>
      <c r="AF76" s="961">
        <v>71</v>
      </c>
      <c r="AG76" s="960"/>
      <c r="AH76" s="960"/>
      <c r="AI76" s="960"/>
      <c r="AJ76" s="910"/>
      <c r="AK76" s="961">
        <v>23</v>
      </c>
      <c r="AL76" s="960"/>
      <c r="AM76" s="960"/>
      <c r="AN76" s="960"/>
      <c r="AO76" s="910"/>
      <c r="AP76" s="911" t="s">
        <v>596</v>
      </c>
      <c r="AQ76" s="911"/>
      <c r="AR76" s="911"/>
      <c r="AS76" s="911"/>
      <c r="AT76" s="911"/>
      <c r="AU76" s="911" t="s">
        <v>574</v>
      </c>
      <c r="AV76" s="911"/>
      <c r="AW76" s="911"/>
      <c r="AX76" s="911"/>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593</v>
      </c>
      <c r="C77" s="954"/>
      <c r="D77" s="954"/>
      <c r="E77" s="954"/>
      <c r="F77" s="954"/>
      <c r="G77" s="954"/>
      <c r="H77" s="954"/>
      <c r="I77" s="954"/>
      <c r="J77" s="954"/>
      <c r="K77" s="954"/>
      <c r="L77" s="954"/>
      <c r="M77" s="954"/>
      <c r="N77" s="954"/>
      <c r="O77" s="954"/>
      <c r="P77" s="955"/>
      <c r="Q77" s="959">
        <v>57</v>
      </c>
      <c r="R77" s="960"/>
      <c r="S77" s="960"/>
      <c r="T77" s="960"/>
      <c r="U77" s="910"/>
      <c r="V77" s="961">
        <v>51</v>
      </c>
      <c r="W77" s="960"/>
      <c r="X77" s="960"/>
      <c r="Y77" s="960"/>
      <c r="Z77" s="910"/>
      <c r="AA77" s="961">
        <v>5</v>
      </c>
      <c r="AB77" s="960"/>
      <c r="AC77" s="960"/>
      <c r="AD77" s="960"/>
      <c r="AE77" s="910"/>
      <c r="AF77" s="961">
        <v>5</v>
      </c>
      <c r="AG77" s="960"/>
      <c r="AH77" s="960"/>
      <c r="AI77" s="960"/>
      <c r="AJ77" s="910"/>
      <c r="AK77" s="961" t="s">
        <v>574</v>
      </c>
      <c r="AL77" s="960"/>
      <c r="AM77" s="960"/>
      <c r="AN77" s="960"/>
      <c r="AO77" s="910"/>
      <c r="AP77" s="911" t="s">
        <v>596</v>
      </c>
      <c r="AQ77" s="911"/>
      <c r="AR77" s="911"/>
      <c r="AS77" s="911"/>
      <c r="AT77" s="911"/>
      <c r="AU77" s="911" t="s">
        <v>574</v>
      </c>
      <c r="AV77" s="911"/>
      <c r="AW77" s="911"/>
      <c r="AX77" s="911"/>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594</v>
      </c>
      <c r="C78" s="954"/>
      <c r="D78" s="954"/>
      <c r="E78" s="954"/>
      <c r="F78" s="954"/>
      <c r="G78" s="954"/>
      <c r="H78" s="954"/>
      <c r="I78" s="954"/>
      <c r="J78" s="954"/>
      <c r="K78" s="954"/>
      <c r="L78" s="954"/>
      <c r="M78" s="954"/>
      <c r="N78" s="954"/>
      <c r="O78" s="954"/>
      <c r="P78" s="955"/>
      <c r="Q78" s="956">
        <v>194</v>
      </c>
      <c r="R78" s="911"/>
      <c r="S78" s="911"/>
      <c r="T78" s="911"/>
      <c r="U78" s="911"/>
      <c r="V78" s="911">
        <v>191</v>
      </c>
      <c r="W78" s="911"/>
      <c r="X78" s="911"/>
      <c r="Y78" s="911"/>
      <c r="Z78" s="911"/>
      <c r="AA78" s="911">
        <v>3</v>
      </c>
      <c r="AB78" s="911"/>
      <c r="AC78" s="911"/>
      <c r="AD78" s="911"/>
      <c r="AE78" s="911"/>
      <c r="AF78" s="911">
        <v>3</v>
      </c>
      <c r="AG78" s="911"/>
      <c r="AH78" s="911"/>
      <c r="AI78" s="911"/>
      <c r="AJ78" s="911"/>
      <c r="AK78" s="961" t="s">
        <v>574</v>
      </c>
      <c r="AL78" s="960"/>
      <c r="AM78" s="960"/>
      <c r="AN78" s="960"/>
      <c r="AO78" s="910"/>
      <c r="AP78" s="911" t="s">
        <v>596</v>
      </c>
      <c r="AQ78" s="911"/>
      <c r="AR78" s="911"/>
      <c r="AS78" s="911"/>
      <c r="AT78" s="911"/>
      <c r="AU78" s="911" t="s">
        <v>574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595</v>
      </c>
      <c r="C79" s="954"/>
      <c r="D79" s="954"/>
      <c r="E79" s="954"/>
      <c r="F79" s="954"/>
      <c r="G79" s="954"/>
      <c r="H79" s="954"/>
      <c r="I79" s="954"/>
      <c r="J79" s="954"/>
      <c r="K79" s="954"/>
      <c r="L79" s="954"/>
      <c r="M79" s="954"/>
      <c r="N79" s="954"/>
      <c r="O79" s="954"/>
      <c r="P79" s="955"/>
      <c r="Q79" s="956">
        <v>222382</v>
      </c>
      <c r="R79" s="911"/>
      <c r="S79" s="911"/>
      <c r="T79" s="911"/>
      <c r="U79" s="911"/>
      <c r="V79" s="911">
        <v>212552</v>
      </c>
      <c r="W79" s="911"/>
      <c r="X79" s="911"/>
      <c r="Y79" s="911"/>
      <c r="Z79" s="911"/>
      <c r="AA79" s="911">
        <v>9831</v>
      </c>
      <c r="AB79" s="911"/>
      <c r="AC79" s="911"/>
      <c r="AD79" s="911"/>
      <c r="AE79" s="911"/>
      <c r="AF79" s="911">
        <v>9831</v>
      </c>
      <c r="AG79" s="911"/>
      <c r="AH79" s="911"/>
      <c r="AI79" s="911"/>
      <c r="AJ79" s="911"/>
      <c r="AK79" s="911">
        <v>127</v>
      </c>
      <c r="AL79" s="911"/>
      <c r="AM79" s="911"/>
      <c r="AN79" s="911"/>
      <c r="AO79" s="911"/>
      <c r="AP79" s="911" t="s">
        <v>596</v>
      </c>
      <c r="AQ79" s="911"/>
      <c r="AR79" s="911"/>
      <c r="AS79" s="911"/>
      <c r="AT79" s="911"/>
      <c r="AU79" s="911" t="s">
        <v>574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384</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10602</v>
      </c>
      <c r="AG88" s="922"/>
      <c r="AH88" s="922"/>
      <c r="AI88" s="922"/>
      <c r="AJ88" s="922"/>
      <c r="AK88" s="919"/>
      <c r="AL88" s="919"/>
      <c r="AM88" s="919"/>
      <c r="AN88" s="919"/>
      <c r="AO88" s="919"/>
      <c r="AP88" s="922">
        <v>2216</v>
      </c>
      <c r="AQ88" s="922"/>
      <c r="AR88" s="922"/>
      <c r="AS88" s="922"/>
      <c r="AT88" s="922"/>
      <c r="AU88" s="922">
        <v>47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425</v>
      </c>
      <c r="CS102" s="930"/>
      <c r="CT102" s="930"/>
      <c r="CU102" s="930"/>
      <c r="CV102" s="973"/>
      <c r="CW102" s="972">
        <v>80</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301</v>
      </c>
      <c r="AG109" s="975"/>
      <c r="AH109" s="975"/>
      <c r="AI109" s="975"/>
      <c r="AJ109" s="976"/>
      <c r="AK109" s="974" t="s">
        <v>300</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301</v>
      </c>
      <c r="BW109" s="975"/>
      <c r="BX109" s="975"/>
      <c r="BY109" s="975"/>
      <c r="BZ109" s="976"/>
      <c r="CA109" s="974" t="s">
        <v>300</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301</v>
      </c>
      <c r="DM109" s="975"/>
      <c r="DN109" s="975"/>
      <c r="DO109" s="975"/>
      <c r="DP109" s="976"/>
      <c r="DQ109" s="974" t="s">
        <v>300</v>
      </c>
      <c r="DR109" s="975"/>
      <c r="DS109" s="975"/>
      <c r="DT109" s="975"/>
      <c r="DU109" s="976"/>
      <c r="DV109" s="974" t="s">
        <v>426</v>
      </c>
      <c r="DW109" s="975"/>
      <c r="DX109" s="975"/>
      <c r="DY109" s="975"/>
      <c r="DZ109" s="977"/>
    </row>
    <row r="110" spans="1:131" s="246" customFormat="1" ht="26.25" customHeight="1">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6666501</v>
      </c>
      <c r="AB110" s="982"/>
      <c r="AC110" s="982"/>
      <c r="AD110" s="982"/>
      <c r="AE110" s="983"/>
      <c r="AF110" s="984">
        <v>6434321</v>
      </c>
      <c r="AG110" s="982"/>
      <c r="AH110" s="982"/>
      <c r="AI110" s="982"/>
      <c r="AJ110" s="983"/>
      <c r="AK110" s="984">
        <v>6328143</v>
      </c>
      <c r="AL110" s="982"/>
      <c r="AM110" s="982"/>
      <c r="AN110" s="982"/>
      <c r="AO110" s="983"/>
      <c r="AP110" s="985">
        <v>28.6</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56052317</v>
      </c>
      <c r="BR110" s="1017"/>
      <c r="BS110" s="1017"/>
      <c r="BT110" s="1017"/>
      <c r="BU110" s="1017"/>
      <c r="BV110" s="1017">
        <v>54290807</v>
      </c>
      <c r="BW110" s="1017"/>
      <c r="BX110" s="1017"/>
      <c r="BY110" s="1017"/>
      <c r="BZ110" s="1017"/>
      <c r="CA110" s="1017">
        <v>55518205</v>
      </c>
      <c r="CB110" s="1017"/>
      <c r="CC110" s="1017"/>
      <c r="CD110" s="1017"/>
      <c r="CE110" s="1017"/>
      <c r="CF110" s="1031">
        <v>250.7</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v>1240051</v>
      </c>
      <c r="DM110" s="1017"/>
      <c r="DN110" s="1017"/>
      <c r="DO110" s="1017"/>
      <c r="DP110" s="1017"/>
      <c r="DQ110" s="1017">
        <v>1209600</v>
      </c>
      <c r="DR110" s="1017"/>
      <c r="DS110" s="1017"/>
      <c r="DT110" s="1017"/>
      <c r="DU110" s="1017"/>
      <c r="DV110" s="1018">
        <v>5.5</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130</v>
      </c>
      <c r="AB111" s="1024"/>
      <c r="AC111" s="1024"/>
      <c r="AD111" s="1024"/>
      <c r="AE111" s="1025"/>
      <c r="AF111" s="1026" t="s">
        <v>432</v>
      </c>
      <c r="AG111" s="1024"/>
      <c r="AH111" s="1024"/>
      <c r="AI111" s="1024"/>
      <c r="AJ111" s="1025"/>
      <c r="AK111" s="1026" t="s">
        <v>130</v>
      </c>
      <c r="AL111" s="1024"/>
      <c r="AM111" s="1024"/>
      <c r="AN111" s="1024"/>
      <c r="AO111" s="1025"/>
      <c r="AP111" s="1027" t="s">
        <v>130</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2964335</v>
      </c>
      <c r="BR111" s="1010"/>
      <c r="BS111" s="1010"/>
      <c r="BT111" s="1010"/>
      <c r="BU111" s="1010"/>
      <c r="BV111" s="1010">
        <v>3821129</v>
      </c>
      <c r="BW111" s="1010"/>
      <c r="BX111" s="1010"/>
      <c r="BY111" s="1010"/>
      <c r="BZ111" s="1010"/>
      <c r="CA111" s="1010">
        <v>3715543</v>
      </c>
      <c r="CB111" s="1010"/>
      <c r="CC111" s="1010"/>
      <c r="CD111" s="1010"/>
      <c r="CE111" s="1010"/>
      <c r="CF111" s="1004">
        <v>16.8</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96981</v>
      </c>
      <c r="DH111" s="1010"/>
      <c r="DI111" s="1010"/>
      <c r="DJ111" s="1010"/>
      <c r="DK111" s="1010"/>
      <c r="DL111" s="1010">
        <v>77585</v>
      </c>
      <c r="DM111" s="1010"/>
      <c r="DN111" s="1010"/>
      <c r="DO111" s="1010"/>
      <c r="DP111" s="1010"/>
      <c r="DQ111" s="1010">
        <v>58189</v>
      </c>
      <c r="DR111" s="1010"/>
      <c r="DS111" s="1010"/>
      <c r="DT111" s="1010"/>
      <c r="DU111" s="1010"/>
      <c r="DV111" s="1011">
        <v>0.3</v>
      </c>
      <c r="DW111" s="1011"/>
      <c r="DX111" s="1011"/>
      <c r="DY111" s="1011"/>
      <c r="DZ111" s="1012"/>
    </row>
    <row r="112" spans="1:131" s="246" customFormat="1" ht="26.25" customHeight="1">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130</v>
      </c>
      <c r="AB112" s="1049"/>
      <c r="AC112" s="1049"/>
      <c r="AD112" s="1049"/>
      <c r="AE112" s="1050"/>
      <c r="AF112" s="1051" t="s">
        <v>130</v>
      </c>
      <c r="AG112" s="1049"/>
      <c r="AH112" s="1049"/>
      <c r="AI112" s="1049"/>
      <c r="AJ112" s="1050"/>
      <c r="AK112" s="1051" t="s">
        <v>130</v>
      </c>
      <c r="AL112" s="1049"/>
      <c r="AM112" s="1049"/>
      <c r="AN112" s="1049"/>
      <c r="AO112" s="1050"/>
      <c r="AP112" s="1052" t="s">
        <v>432</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19662918</v>
      </c>
      <c r="BR112" s="1010"/>
      <c r="BS112" s="1010"/>
      <c r="BT112" s="1010"/>
      <c r="BU112" s="1010"/>
      <c r="BV112" s="1010">
        <v>18079228</v>
      </c>
      <c r="BW112" s="1010"/>
      <c r="BX112" s="1010"/>
      <c r="BY112" s="1010"/>
      <c r="BZ112" s="1010"/>
      <c r="CA112" s="1010">
        <v>17456753</v>
      </c>
      <c r="CB112" s="1010"/>
      <c r="CC112" s="1010"/>
      <c r="CD112" s="1010"/>
      <c r="CE112" s="1010"/>
      <c r="CF112" s="1004">
        <v>78.8</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432</v>
      </c>
      <c r="DH112" s="1010"/>
      <c r="DI112" s="1010"/>
      <c r="DJ112" s="1010"/>
      <c r="DK112" s="1010"/>
      <c r="DL112" s="1010" t="s">
        <v>432</v>
      </c>
      <c r="DM112" s="1010"/>
      <c r="DN112" s="1010"/>
      <c r="DO112" s="1010"/>
      <c r="DP112" s="1010"/>
      <c r="DQ112" s="1010" t="s">
        <v>130</v>
      </c>
      <c r="DR112" s="1010"/>
      <c r="DS112" s="1010"/>
      <c r="DT112" s="1010"/>
      <c r="DU112" s="1010"/>
      <c r="DV112" s="1011" t="s">
        <v>130</v>
      </c>
      <c r="DW112" s="1011"/>
      <c r="DX112" s="1011"/>
      <c r="DY112" s="1011"/>
      <c r="DZ112" s="1012"/>
    </row>
    <row r="113" spans="1:130" s="246" customFormat="1" ht="26.25" customHeight="1">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1501512</v>
      </c>
      <c r="AB113" s="1024"/>
      <c r="AC113" s="1024"/>
      <c r="AD113" s="1024"/>
      <c r="AE113" s="1025"/>
      <c r="AF113" s="1026">
        <v>1513059</v>
      </c>
      <c r="AG113" s="1024"/>
      <c r="AH113" s="1024"/>
      <c r="AI113" s="1024"/>
      <c r="AJ113" s="1025"/>
      <c r="AK113" s="1026">
        <v>1502558</v>
      </c>
      <c r="AL113" s="1024"/>
      <c r="AM113" s="1024"/>
      <c r="AN113" s="1024"/>
      <c r="AO113" s="1025"/>
      <c r="AP113" s="1027">
        <v>6.8</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63374</v>
      </c>
      <c r="BR113" s="1010"/>
      <c r="BS113" s="1010"/>
      <c r="BT113" s="1010"/>
      <c r="BU113" s="1010"/>
      <c r="BV113" s="1010">
        <v>54975</v>
      </c>
      <c r="BW113" s="1010"/>
      <c r="BX113" s="1010"/>
      <c r="BY113" s="1010"/>
      <c r="BZ113" s="1010"/>
      <c r="CA113" s="1010">
        <v>46552</v>
      </c>
      <c r="CB113" s="1010"/>
      <c r="CC113" s="1010"/>
      <c r="CD113" s="1010"/>
      <c r="CE113" s="1010"/>
      <c r="CF113" s="1004">
        <v>0.2</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2327659</v>
      </c>
      <c r="DH113" s="1049"/>
      <c r="DI113" s="1049"/>
      <c r="DJ113" s="1049"/>
      <c r="DK113" s="1050"/>
      <c r="DL113" s="1051">
        <v>2094038</v>
      </c>
      <c r="DM113" s="1049"/>
      <c r="DN113" s="1049"/>
      <c r="DO113" s="1049"/>
      <c r="DP113" s="1050"/>
      <c r="DQ113" s="1051">
        <v>2013498</v>
      </c>
      <c r="DR113" s="1049"/>
      <c r="DS113" s="1049"/>
      <c r="DT113" s="1049"/>
      <c r="DU113" s="1050"/>
      <c r="DV113" s="1052">
        <v>9.1</v>
      </c>
      <c r="DW113" s="1053"/>
      <c r="DX113" s="1053"/>
      <c r="DY113" s="1053"/>
      <c r="DZ113" s="1054"/>
    </row>
    <row r="114" spans="1:130" s="246" customFormat="1" ht="26.25" customHeight="1">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2851</v>
      </c>
      <c r="AB114" s="1049"/>
      <c r="AC114" s="1049"/>
      <c r="AD114" s="1049"/>
      <c r="AE114" s="1050"/>
      <c r="AF114" s="1051">
        <v>200</v>
      </c>
      <c r="AG114" s="1049"/>
      <c r="AH114" s="1049"/>
      <c r="AI114" s="1049"/>
      <c r="AJ114" s="1050"/>
      <c r="AK114" s="1051">
        <v>5971</v>
      </c>
      <c r="AL114" s="1049"/>
      <c r="AM114" s="1049"/>
      <c r="AN114" s="1049"/>
      <c r="AO114" s="1050"/>
      <c r="AP114" s="1052">
        <v>0</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7994756</v>
      </c>
      <c r="BR114" s="1010"/>
      <c r="BS114" s="1010"/>
      <c r="BT114" s="1010"/>
      <c r="BU114" s="1010"/>
      <c r="BV114" s="1010">
        <v>7815385</v>
      </c>
      <c r="BW114" s="1010"/>
      <c r="BX114" s="1010"/>
      <c r="BY114" s="1010"/>
      <c r="BZ114" s="1010"/>
      <c r="CA114" s="1010">
        <v>7955309</v>
      </c>
      <c r="CB114" s="1010"/>
      <c r="CC114" s="1010"/>
      <c r="CD114" s="1010"/>
      <c r="CE114" s="1010"/>
      <c r="CF114" s="1004">
        <v>35.9</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v>12938</v>
      </c>
      <c r="DH114" s="1049"/>
      <c r="DI114" s="1049"/>
      <c r="DJ114" s="1049"/>
      <c r="DK114" s="1050"/>
      <c r="DL114" s="1051" t="s">
        <v>130</v>
      </c>
      <c r="DM114" s="1049"/>
      <c r="DN114" s="1049"/>
      <c r="DO114" s="1049"/>
      <c r="DP114" s="1050"/>
      <c r="DQ114" s="1051" t="s">
        <v>432</v>
      </c>
      <c r="DR114" s="1049"/>
      <c r="DS114" s="1049"/>
      <c r="DT114" s="1049"/>
      <c r="DU114" s="1050"/>
      <c r="DV114" s="1052" t="s">
        <v>130</v>
      </c>
      <c r="DW114" s="1053"/>
      <c r="DX114" s="1053"/>
      <c r="DY114" s="1053"/>
      <c r="DZ114" s="1054"/>
    </row>
    <row r="115" spans="1:130" s="246" customFormat="1" ht="26.25" customHeight="1">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40698</v>
      </c>
      <c r="AB115" s="1024"/>
      <c r="AC115" s="1024"/>
      <c r="AD115" s="1024"/>
      <c r="AE115" s="1025"/>
      <c r="AF115" s="1026">
        <v>39967</v>
      </c>
      <c r="AG115" s="1024"/>
      <c r="AH115" s="1024"/>
      <c r="AI115" s="1024"/>
      <c r="AJ115" s="1025"/>
      <c r="AK115" s="1026">
        <v>19397</v>
      </c>
      <c r="AL115" s="1024"/>
      <c r="AM115" s="1024"/>
      <c r="AN115" s="1024"/>
      <c r="AO115" s="1025"/>
      <c r="AP115" s="1027">
        <v>0.1</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130</v>
      </c>
      <c r="BR115" s="1010"/>
      <c r="BS115" s="1010"/>
      <c r="BT115" s="1010"/>
      <c r="BU115" s="1010"/>
      <c r="BV115" s="1010" t="s">
        <v>432</v>
      </c>
      <c r="BW115" s="1010"/>
      <c r="BX115" s="1010"/>
      <c r="BY115" s="1010"/>
      <c r="BZ115" s="1010"/>
      <c r="CA115" s="1010" t="s">
        <v>130</v>
      </c>
      <c r="CB115" s="1010"/>
      <c r="CC115" s="1010"/>
      <c r="CD115" s="1010"/>
      <c r="CE115" s="1010"/>
      <c r="CF115" s="1004" t="s">
        <v>432</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30500</v>
      </c>
      <c r="DH115" s="1049"/>
      <c r="DI115" s="1049"/>
      <c r="DJ115" s="1049"/>
      <c r="DK115" s="1050"/>
      <c r="DL115" s="1051" t="s">
        <v>130</v>
      </c>
      <c r="DM115" s="1049"/>
      <c r="DN115" s="1049"/>
      <c r="DO115" s="1049"/>
      <c r="DP115" s="1050"/>
      <c r="DQ115" s="1051" t="s">
        <v>130</v>
      </c>
      <c r="DR115" s="1049"/>
      <c r="DS115" s="1049"/>
      <c r="DT115" s="1049"/>
      <c r="DU115" s="1050"/>
      <c r="DV115" s="1052" t="s">
        <v>130</v>
      </c>
      <c r="DW115" s="1053"/>
      <c r="DX115" s="1053"/>
      <c r="DY115" s="1053"/>
      <c r="DZ115" s="1054"/>
    </row>
    <row r="116" spans="1:130" s="246" customFormat="1" ht="26.25" customHeight="1">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130</v>
      </c>
      <c r="AB116" s="1049"/>
      <c r="AC116" s="1049"/>
      <c r="AD116" s="1049"/>
      <c r="AE116" s="1050"/>
      <c r="AF116" s="1051" t="s">
        <v>130</v>
      </c>
      <c r="AG116" s="1049"/>
      <c r="AH116" s="1049"/>
      <c r="AI116" s="1049"/>
      <c r="AJ116" s="1050"/>
      <c r="AK116" s="1051" t="s">
        <v>130</v>
      </c>
      <c r="AL116" s="1049"/>
      <c r="AM116" s="1049"/>
      <c r="AN116" s="1049"/>
      <c r="AO116" s="1050"/>
      <c r="AP116" s="1052" t="s">
        <v>130</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130</v>
      </c>
      <c r="BR116" s="1010"/>
      <c r="BS116" s="1010"/>
      <c r="BT116" s="1010"/>
      <c r="BU116" s="1010"/>
      <c r="BV116" s="1010" t="s">
        <v>130</v>
      </c>
      <c r="BW116" s="1010"/>
      <c r="BX116" s="1010"/>
      <c r="BY116" s="1010"/>
      <c r="BZ116" s="1010"/>
      <c r="CA116" s="1010" t="s">
        <v>130</v>
      </c>
      <c r="CB116" s="1010"/>
      <c r="CC116" s="1010"/>
      <c r="CD116" s="1010"/>
      <c r="CE116" s="1010"/>
      <c r="CF116" s="1004" t="s">
        <v>130</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496257</v>
      </c>
      <c r="DH116" s="1049"/>
      <c r="DI116" s="1049"/>
      <c r="DJ116" s="1049"/>
      <c r="DK116" s="1050"/>
      <c r="DL116" s="1051">
        <v>409455</v>
      </c>
      <c r="DM116" s="1049"/>
      <c r="DN116" s="1049"/>
      <c r="DO116" s="1049"/>
      <c r="DP116" s="1050"/>
      <c r="DQ116" s="1051">
        <v>434256</v>
      </c>
      <c r="DR116" s="1049"/>
      <c r="DS116" s="1049"/>
      <c r="DT116" s="1049"/>
      <c r="DU116" s="1050"/>
      <c r="DV116" s="1052">
        <v>2</v>
      </c>
      <c r="DW116" s="1053"/>
      <c r="DX116" s="1053"/>
      <c r="DY116" s="1053"/>
      <c r="DZ116" s="1054"/>
    </row>
    <row r="117" spans="1:130" s="246" customFormat="1" ht="26.25" customHeight="1">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8211562</v>
      </c>
      <c r="AB117" s="1067"/>
      <c r="AC117" s="1067"/>
      <c r="AD117" s="1067"/>
      <c r="AE117" s="1068"/>
      <c r="AF117" s="1069">
        <v>7987547</v>
      </c>
      <c r="AG117" s="1067"/>
      <c r="AH117" s="1067"/>
      <c r="AI117" s="1067"/>
      <c r="AJ117" s="1068"/>
      <c r="AK117" s="1069">
        <v>7856069</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130</v>
      </c>
      <c r="CB117" s="1010"/>
      <c r="CC117" s="1010"/>
      <c r="CD117" s="1010"/>
      <c r="CE117" s="1010"/>
      <c r="CF117" s="1004" t="s">
        <v>130</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130</v>
      </c>
      <c r="DM117" s="1049"/>
      <c r="DN117" s="1049"/>
      <c r="DO117" s="1049"/>
      <c r="DP117" s="1050"/>
      <c r="DQ117" s="1051" t="s">
        <v>432</v>
      </c>
      <c r="DR117" s="1049"/>
      <c r="DS117" s="1049"/>
      <c r="DT117" s="1049"/>
      <c r="DU117" s="1050"/>
      <c r="DV117" s="1052" t="s">
        <v>130</v>
      </c>
      <c r="DW117" s="1053"/>
      <c r="DX117" s="1053"/>
      <c r="DY117" s="1053"/>
      <c r="DZ117" s="1054"/>
    </row>
    <row r="118" spans="1:130" s="246" customFormat="1" ht="26.25" customHeight="1">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301</v>
      </c>
      <c r="AG118" s="975"/>
      <c r="AH118" s="975"/>
      <c r="AI118" s="975"/>
      <c r="AJ118" s="976"/>
      <c r="AK118" s="974" t="s">
        <v>300</v>
      </c>
      <c r="AL118" s="975"/>
      <c r="AM118" s="975"/>
      <c r="AN118" s="975"/>
      <c r="AO118" s="976"/>
      <c r="AP118" s="1061" t="s">
        <v>426</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130</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130</v>
      </c>
      <c r="DM118" s="1049"/>
      <c r="DN118" s="1049"/>
      <c r="DO118" s="1049"/>
      <c r="DP118" s="1050"/>
      <c r="DQ118" s="1051" t="s">
        <v>130</v>
      </c>
      <c r="DR118" s="1049"/>
      <c r="DS118" s="1049"/>
      <c r="DT118" s="1049"/>
      <c r="DU118" s="1050"/>
      <c r="DV118" s="1052" t="s">
        <v>432</v>
      </c>
      <c r="DW118" s="1053"/>
      <c r="DX118" s="1053"/>
      <c r="DY118" s="1053"/>
      <c r="DZ118" s="1054"/>
    </row>
    <row r="119" spans="1:130" s="246" customFormat="1" ht="26.25" customHeight="1">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432</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457</v>
      </c>
      <c r="BP119" s="1096"/>
      <c r="BQ119" s="1087">
        <v>86737700</v>
      </c>
      <c r="BR119" s="1088"/>
      <c r="BS119" s="1088"/>
      <c r="BT119" s="1088"/>
      <c r="BU119" s="1088"/>
      <c r="BV119" s="1088">
        <v>84061524</v>
      </c>
      <c r="BW119" s="1088"/>
      <c r="BX119" s="1088"/>
      <c r="BY119" s="1088"/>
      <c r="BZ119" s="1088"/>
      <c r="CA119" s="1088">
        <v>84692362</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130</v>
      </c>
      <c r="DH119" s="1074"/>
      <c r="DI119" s="1074"/>
      <c r="DJ119" s="1074"/>
      <c r="DK119" s="1075"/>
      <c r="DL119" s="1073" t="s">
        <v>130</v>
      </c>
      <c r="DM119" s="1074"/>
      <c r="DN119" s="1074"/>
      <c r="DO119" s="1074"/>
      <c r="DP119" s="1075"/>
      <c r="DQ119" s="1073" t="s">
        <v>130</v>
      </c>
      <c r="DR119" s="1074"/>
      <c r="DS119" s="1074"/>
      <c r="DT119" s="1074"/>
      <c r="DU119" s="1075"/>
      <c r="DV119" s="1076" t="s">
        <v>130</v>
      </c>
      <c r="DW119" s="1077"/>
      <c r="DX119" s="1077"/>
      <c r="DY119" s="1077"/>
      <c r="DZ119" s="1078"/>
    </row>
    <row r="120" spans="1:130" s="246" customFormat="1" ht="26.25" customHeight="1">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432</v>
      </c>
      <c r="AB120" s="1049"/>
      <c r="AC120" s="1049"/>
      <c r="AD120" s="1049"/>
      <c r="AE120" s="1050"/>
      <c r="AF120" s="1051" t="s">
        <v>432</v>
      </c>
      <c r="AG120" s="1049"/>
      <c r="AH120" s="1049"/>
      <c r="AI120" s="1049"/>
      <c r="AJ120" s="1050"/>
      <c r="AK120" s="1051" t="s">
        <v>130</v>
      </c>
      <c r="AL120" s="1049"/>
      <c r="AM120" s="1049"/>
      <c r="AN120" s="1049"/>
      <c r="AO120" s="1050"/>
      <c r="AP120" s="1052" t="s">
        <v>130</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13049402</v>
      </c>
      <c r="BR120" s="1017"/>
      <c r="BS120" s="1017"/>
      <c r="BT120" s="1017"/>
      <c r="BU120" s="1017"/>
      <c r="BV120" s="1017">
        <v>13306986</v>
      </c>
      <c r="BW120" s="1017"/>
      <c r="BX120" s="1017"/>
      <c r="BY120" s="1017"/>
      <c r="BZ120" s="1017"/>
      <c r="CA120" s="1017">
        <v>13182080</v>
      </c>
      <c r="CB120" s="1017"/>
      <c r="CC120" s="1017"/>
      <c r="CD120" s="1017"/>
      <c r="CE120" s="1017"/>
      <c r="CF120" s="1031">
        <v>59.5</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t="s">
        <v>130</v>
      </c>
      <c r="DH120" s="1017"/>
      <c r="DI120" s="1017"/>
      <c r="DJ120" s="1017"/>
      <c r="DK120" s="1017"/>
      <c r="DL120" s="1017">
        <v>14263828</v>
      </c>
      <c r="DM120" s="1017"/>
      <c r="DN120" s="1017"/>
      <c r="DO120" s="1017"/>
      <c r="DP120" s="1017"/>
      <c r="DQ120" s="1017">
        <v>13685426</v>
      </c>
      <c r="DR120" s="1017"/>
      <c r="DS120" s="1017"/>
      <c r="DT120" s="1017"/>
      <c r="DU120" s="1017"/>
      <c r="DV120" s="1018">
        <v>61.8</v>
      </c>
      <c r="DW120" s="1018"/>
      <c r="DX120" s="1018"/>
      <c r="DY120" s="1018"/>
      <c r="DZ120" s="1019"/>
    </row>
    <row r="121" spans="1:130" s="246" customFormat="1" ht="26.25" customHeight="1">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130</v>
      </c>
      <c r="AB121" s="1049"/>
      <c r="AC121" s="1049"/>
      <c r="AD121" s="1049"/>
      <c r="AE121" s="1050"/>
      <c r="AF121" s="1051" t="s">
        <v>432</v>
      </c>
      <c r="AG121" s="1049"/>
      <c r="AH121" s="1049"/>
      <c r="AI121" s="1049"/>
      <c r="AJ121" s="1050"/>
      <c r="AK121" s="1051" t="s">
        <v>130</v>
      </c>
      <c r="AL121" s="1049"/>
      <c r="AM121" s="1049"/>
      <c r="AN121" s="1049"/>
      <c r="AO121" s="1050"/>
      <c r="AP121" s="1052" t="s">
        <v>130</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323520</v>
      </c>
      <c r="BR121" s="1010"/>
      <c r="BS121" s="1010"/>
      <c r="BT121" s="1010"/>
      <c r="BU121" s="1010"/>
      <c r="BV121" s="1010">
        <v>818713</v>
      </c>
      <c r="BW121" s="1010"/>
      <c r="BX121" s="1010"/>
      <c r="BY121" s="1010"/>
      <c r="BZ121" s="1010"/>
      <c r="CA121" s="1010">
        <v>813744</v>
      </c>
      <c r="CB121" s="1010"/>
      <c r="CC121" s="1010"/>
      <c r="CD121" s="1010"/>
      <c r="CE121" s="1010"/>
      <c r="CF121" s="1004">
        <v>3.7</v>
      </c>
      <c r="CG121" s="1005"/>
      <c r="CH121" s="1005"/>
      <c r="CI121" s="1005"/>
      <c r="CJ121" s="1005"/>
      <c r="CK121" s="1100"/>
      <c r="CL121" s="1101"/>
      <c r="CM121" s="1101"/>
      <c r="CN121" s="1101"/>
      <c r="CO121" s="1102"/>
      <c r="CP121" s="1110" t="s">
        <v>402</v>
      </c>
      <c r="CQ121" s="1111"/>
      <c r="CR121" s="1111"/>
      <c r="CS121" s="1111"/>
      <c r="CT121" s="1111"/>
      <c r="CU121" s="1111"/>
      <c r="CV121" s="1111"/>
      <c r="CW121" s="1111"/>
      <c r="CX121" s="1111"/>
      <c r="CY121" s="1111"/>
      <c r="CZ121" s="1111"/>
      <c r="DA121" s="1111"/>
      <c r="DB121" s="1111"/>
      <c r="DC121" s="1111"/>
      <c r="DD121" s="1111"/>
      <c r="DE121" s="1111"/>
      <c r="DF121" s="1112"/>
      <c r="DG121" s="1009">
        <v>3268578</v>
      </c>
      <c r="DH121" s="1010"/>
      <c r="DI121" s="1010"/>
      <c r="DJ121" s="1010"/>
      <c r="DK121" s="1010"/>
      <c r="DL121" s="1010">
        <v>3031128</v>
      </c>
      <c r="DM121" s="1010"/>
      <c r="DN121" s="1010"/>
      <c r="DO121" s="1010"/>
      <c r="DP121" s="1010"/>
      <c r="DQ121" s="1010">
        <v>2920996</v>
      </c>
      <c r="DR121" s="1010"/>
      <c r="DS121" s="1010"/>
      <c r="DT121" s="1010"/>
      <c r="DU121" s="1010"/>
      <c r="DV121" s="1011">
        <v>13.2</v>
      </c>
      <c r="DW121" s="1011"/>
      <c r="DX121" s="1011"/>
      <c r="DY121" s="1011"/>
      <c r="DZ121" s="1012"/>
    </row>
    <row r="122" spans="1:130" s="246" customFormat="1" ht="26.25" customHeight="1">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130</v>
      </c>
      <c r="AB122" s="1049"/>
      <c r="AC122" s="1049"/>
      <c r="AD122" s="1049"/>
      <c r="AE122" s="1050"/>
      <c r="AF122" s="1051" t="s">
        <v>130</v>
      </c>
      <c r="AG122" s="1049"/>
      <c r="AH122" s="1049"/>
      <c r="AI122" s="1049"/>
      <c r="AJ122" s="1050"/>
      <c r="AK122" s="1051" t="s">
        <v>130</v>
      </c>
      <c r="AL122" s="1049"/>
      <c r="AM122" s="1049"/>
      <c r="AN122" s="1049"/>
      <c r="AO122" s="1050"/>
      <c r="AP122" s="1052" t="s">
        <v>130</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53866150</v>
      </c>
      <c r="BR122" s="1088"/>
      <c r="BS122" s="1088"/>
      <c r="BT122" s="1088"/>
      <c r="BU122" s="1088"/>
      <c r="BV122" s="1088">
        <v>52048999</v>
      </c>
      <c r="BW122" s="1088"/>
      <c r="BX122" s="1088"/>
      <c r="BY122" s="1088"/>
      <c r="BZ122" s="1088"/>
      <c r="CA122" s="1088">
        <v>52688525</v>
      </c>
      <c r="CB122" s="1088"/>
      <c r="CC122" s="1088"/>
      <c r="CD122" s="1088"/>
      <c r="CE122" s="1088"/>
      <c r="CF122" s="1108">
        <v>237.9</v>
      </c>
      <c r="CG122" s="1109"/>
      <c r="CH122" s="1109"/>
      <c r="CI122" s="1109"/>
      <c r="CJ122" s="1109"/>
      <c r="CK122" s="1100"/>
      <c r="CL122" s="1101"/>
      <c r="CM122" s="1101"/>
      <c r="CN122" s="1101"/>
      <c r="CO122" s="1102"/>
      <c r="CP122" s="1110" t="s">
        <v>400</v>
      </c>
      <c r="CQ122" s="1111"/>
      <c r="CR122" s="1111"/>
      <c r="CS122" s="1111"/>
      <c r="CT122" s="1111"/>
      <c r="CU122" s="1111"/>
      <c r="CV122" s="1111"/>
      <c r="CW122" s="1111"/>
      <c r="CX122" s="1111"/>
      <c r="CY122" s="1111"/>
      <c r="CZ122" s="1111"/>
      <c r="DA122" s="1111"/>
      <c r="DB122" s="1111"/>
      <c r="DC122" s="1111"/>
      <c r="DD122" s="1111"/>
      <c r="DE122" s="1111"/>
      <c r="DF122" s="1112"/>
      <c r="DG122" s="1009">
        <v>910567</v>
      </c>
      <c r="DH122" s="1010"/>
      <c r="DI122" s="1010"/>
      <c r="DJ122" s="1010"/>
      <c r="DK122" s="1010"/>
      <c r="DL122" s="1010">
        <v>784202</v>
      </c>
      <c r="DM122" s="1010"/>
      <c r="DN122" s="1010"/>
      <c r="DO122" s="1010"/>
      <c r="DP122" s="1010"/>
      <c r="DQ122" s="1010">
        <v>850267</v>
      </c>
      <c r="DR122" s="1010"/>
      <c r="DS122" s="1010"/>
      <c r="DT122" s="1010"/>
      <c r="DU122" s="1010"/>
      <c r="DV122" s="1011">
        <v>3.8</v>
      </c>
      <c r="DW122" s="1011"/>
      <c r="DX122" s="1011"/>
      <c r="DY122" s="1011"/>
      <c r="DZ122" s="1012"/>
    </row>
    <row r="123" spans="1:130" s="246" customFormat="1" ht="26.25" customHeight="1">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130</v>
      </c>
      <c r="AB123" s="1049"/>
      <c r="AC123" s="1049"/>
      <c r="AD123" s="1049"/>
      <c r="AE123" s="1050"/>
      <c r="AF123" s="1051" t="s">
        <v>130</v>
      </c>
      <c r="AG123" s="1049"/>
      <c r="AH123" s="1049"/>
      <c r="AI123" s="1049"/>
      <c r="AJ123" s="1050"/>
      <c r="AK123" s="1051" t="s">
        <v>130</v>
      </c>
      <c r="AL123" s="1049"/>
      <c r="AM123" s="1049"/>
      <c r="AN123" s="1049"/>
      <c r="AO123" s="1050"/>
      <c r="AP123" s="1052" t="s">
        <v>130</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466</v>
      </c>
      <c r="BP123" s="1096"/>
      <c r="BQ123" s="1155">
        <v>67239072</v>
      </c>
      <c r="BR123" s="1156"/>
      <c r="BS123" s="1156"/>
      <c r="BT123" s="1156"/>
      <c r="BU123" s="1156"/>
      <c r="BV123" s="1156">
        <v>66174698</v>
      </c>
      <c r="BW123" s="1156"/>
      <c r="BX123" s="1156"/>
      <c r="BY123" s="1156"/>
      <c r="BZ123" s="1156"/>
      <c r="CA123" s="1156">
        <v>66684349</v>
      </c>
      <c r="CB123" s="1156"/>
      <c r="CC123" s="1156"/>
      <c r="CD123" s="1156"/>
      <c r="CE123" s="1156"/>
      <c r="CF123" s="1089"/>
      <c r="CG123" s="1090"/>
      <c r="CH123" s="1090"/>
      <c r="CI123" s="1090"/>
      <c r="CJ123" s="1091"/>
      <c r="CK123" s="1100"/>
      <c r="CL123" s="1101"/>
      <c r="CM123" s="1101"/>
      <c r="CN123" s="1101"/>
      <c r="CO123" s="1102"/>
      <c r="CP123" s="1110" t="s">
        <v>467</v>
      </c>
      <c r="CQ123" s="1111"/>
      <c r="CR123" s="1111"/>
      <c r="CS123" s="1111"/>
      <c r="CT123" s="1111"/>
      <c r="CU123" s="1111"/>
      <c r="CV123" s="1111"/>
      <c r="CW123" s="1111"/>
      <c r="CX123" s="1111"/>
      <c r="CY123" s="1111"/>
      <c r="CZ123" s="1111"/>
      <c r="DA123" s="1111"/>
      <c r="DB123" s="1111"/>
      <c r="DC123" s="1111"/>
      <c r="DD123" s="1111"/>
      <c r="DE123" s="1111"/>
      <c r="DF123" s="1112"/>
      <c r="DG123" s="1048">
        <v>82</v>
      </c>
      <c r="DH123" s="1049"/>
      <c r="DI123" s="1049"/>
      <c r="DJ123" s="1049"/>
      <c r="DK123" s="1050"/>
      <c r="DL123" s="1051">
        <v>70</v>
      </c>
      <c r="DM123" s="1049"/>
      <c r="DN123" s="1049"/>
      <c r="DO123" s="1049"/>
      <c r="DP123" s="1050"/>
      <c r="DQ123" s="1051">
        <v>64</v>
      </c>
      <c r="DR123" s="1049"/>
      <c r="DS123" s="1049"/>
      <c r="DT123" s="1049"/>
      <c r="DU123" s="1050"/>
      <c r="DV123" s="1052">
        <v>0</v>
      </c>
      <c r="DW123" s="1053"/>
      <c r="DX123" s="1053"/>
      <c r="DY123" s="1053"/>
      <c r="DZ123" s="1054"/>
    </row>
    <row r="124" spans="1:130" s="246" customFormat="1" ht="26.25" customHeight="1" thickBot="1">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432</v>
      </c>
      <c r="AB124" s="1049"/>
      <c r="AC124" s="1049"/>
      <c r="AD124" s="1049"/>
      <c r="AE124" s="1050"/>
      <c r="AF124" s="1051" t="s">
        <v>130</v>
      </c>
      <c r="AG124" s="1049"/>
      <c r="AH124" s="1049"/>
      <c r="AI124" s="1049"/>
      <c r="AJ124" s="1050"/>
      <c r="AK124" s="1051" t="s">
        <v>130</v>
      </c>
      <c r="AL124" s="1049"/>
      <c r="AM124" s="1049"/>
      <c r="AN124" s="1049"/>
      <c r="AO124" s="1050"/>
      <c r="AP124" s="1052" t="s">
        <v>130</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85.3</v>
      </c>
      <c r="BR124" s="1118"/>
      <c r="BS124" s="1118"/>
      <c r="BT124" s="1118"/>
      <c r="BU124" s="1118"/>
      <c r="BV124" s="1118">
        <v>79.8</v>
      </c>
      <c r="BW124" s="1118"/>
      <c r="BX124" s="1118"/>
      <c r="BY124" s="1118"/>
      <c r="BZ124" s="1118"/>
      <c r="CA124" s="1118">
        <v>81.3</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v>15483691</v>
      </c>
      <c r="DH124" s="1074"/>
      <c r="DI124" s="1074"/>
      <c r="DJ124" s="1074"/>
      <c r="DK124" s="1075"/>
      <c r="DL124" s="1073" t="s">
        <v>130</v>
      </c>
      <c r="DM124" s="1074"/>
      <c r="DN124" s="1074"/>
      <c r="DO124" s="1074"/>
      <c r="DP124" s="1075"/>
      <c r="DQ124" s="1073" t="s">
        <v>130</v>
      </c>
      <c r="DR124" s="1074"/>
      <c r="DS124" s="1074"/>
      <c r="DT124" s="1074"/>
      <c r="DU124" s="1075"/>
      <c r="DV124" s="1076" t="s">
        <v>130</v>
      </c>
      <c r="DW124" s="1077"/>
      <c r="DX124" s="1077"/>
      <c r="DY124" s="1077"/>
      <c r="DZ124" s="1078"/>
    </row>
    <row r="125" spans="1:130" s="246" customFormat="1" ht="26.25" customHeight="1">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130</v>
      </c>
      <c r="AG125" s="1049"/>
      <c r="AH125" s="1049"/>
      <c r="AI125" s="1049"/>
      <c r="AJ125" s="1050"/>
      <c r="AK125" s="1051" t="s">
        <v>130</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470</v>
      </c>
      <c r="CL125" s="1098"/>
      <c r="CM125" s="1098"/>
      <c r="CN125" s="1098"/>
      <c r="CO125" s="1099"/>
      <c r="CP125" s="1030" t="s">
        <v>471</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130</v>
      </c>
      <c r="DM125" s="1017"/>
      <c r="DN125" s="1017"/>
      <c r="DO125" s="1017"/>
      <c r="DP125" s="1017"/>
      <c r="DQ125" s="1017" t="s">
        <v>130</v>
      </c>
      <c r="DR125" s="1017"/>
      <c r="DS125" s="1017"/>
      <c r="DT125" s="1017"/>
      <c r="DU125" s="1017"/>
      <c r="DV125" s="1018" t="s">
        <v>130</v>
      </c>
      <c r="DW125" s="1018"/>
      <c r="DX125" s="1018"/>
      <c r="DY125" s="1018"/>
      <c r="DZ125" s="1019"/>
    </row>
    <row r="126" spans="1:130" s="246" customFormat="1" ht="26.25" customHeight="1" thickBot="1">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40698</v>
      </c>
      <c r="AB126" s="1049"/>
      <c r="AC126" s="1049"/>
      <c r="AD126" s="1049"/>
      <c r="AE126" s="1050"/>
      <c r="AF126" s="1051">
        <v>39967</v>
      </c>
      <c r="AG126" s="1049"/>
      <c r="AH126" s="1049"/>
      <c r="AI126" s="1049"/>
      <c r="AJ126" s="1050"/>
      <c r="AK126" s="1051">
        <v>19397</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472</v>
      </c>
      <c r="CQ126" s="1040"/>
      <c r="CR126" s="1040"/>
      <c r="CS126" s="1040"/>
      <c r="CT126" s="1040"/>
      <c r="CU126" s="1040"/>
      <c r="CV126" s="1040"/>
      <c r="CW126" s="1040"/>
      <c r="CX126" s="1040"/>
      <c r="CY126" s="1040"/>
      <c r="CZ126" s="1040"/>
      <c r="DA126" s="1040"/>
      <c r="DB126" s="1040"/>
      <c r="DC126" s="1040"/>
      <c r="DD126" s="1040"/>
      <c r="DE126" s="1040"/>
      <c r="DF126" s="1041"/>
      <c r="DG126" s="1009" t="s">
        <v>130</v>
      </c>
      <c r="DH126" s="1010"/>
      <c r="DI126" s="1010"/>
      <c r="DJ126" s="1010"/>
      <c r="DK126" s="1010"/>
      <c r="DL126" s="1010" t="s">
        <v>130</v>
      </c>
      <c r="DM126" s="1010"/>
      <c r="DN126" s="1010"/>
      <c r="DO126" s="1010"/>
      <c r="DP126" s="1010"/>
      <c r="DQ126" s="1010" t="s">
        <v>130</v>
      </c>
      <c r="DR126" s="1010"/>
      <c r="DS126" s="1010"/>
      <c r="DT126" s="1010"/>
      <c r="DU126" s="1010"/>
      <c r="DV126" s="1011" t="s">
        <v>130</v>
      </c>
      <c r="DW126" s="1011"/>
      <c r="DX126" s="1011"/>
      <c r="DY126" s="1011"/>
      <c r="DZ126" s="1012"/>
    </row>
    <row r="127" spans="1:130" s="246" customFormat="1" ht="26.25" customHeight="1">
      <c r="A127" s="1150"/>
      <c r="B127" s="1038"/>
      <c r="C127" s="1092" t="s">
        <v>473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130</v>
      </c>
      <c r="AB127" s="1049"/>
      <c r="AC127" s="1049"/>
      <c r="AD127" s="1049"/>
      <c r="AE127" s="1050"/>
      <c r="AF127" s="1051" t="s">
        <v>432</v>
      </c>
      <c r="AG127" s="1049"/>
      <c r="AH127" s="1049"/>
      <c r="AI127" s="1049"/>
      <c r="AJ127" s="1050"/>
      <c r="AK127" s="1051" t="s">
        <v>432</v>
      </c>
      <c r="AL127" s="1049"/>
      <c r="AM127" s="1049"/>
      <c r="AN127" s="1049"/>
      <c r="AO127" s="1050"/>
      <c r="AP127" s="1052" t="s">
        <v>130</v>
      </c>
      <c r="AQ127" s="1053"/>
      <c r="AR127" s="1053"/>
      <c r="AS127" s="1053"/>
      <c r="AT127" s="1054"/>
      <c r="AU127" s="282"/>
      <c r="AV127" s="282"/>
      <c r="AW127" s="282"/>
      <c r="AX127" s="1122" t="s">
        <v>474</v>
      </c>
      <c r="AY127" s="1123"/>
      <c r="AZ127" s="1123"/>
      <c r="BA127" s="1123"/>
      <c r="BB127" s="1123"/>
      <c r="BC127" s="1123"/>
      <c r="BD127" s="1123"/>
      <c r="BE127" s="1124"/>
      <c r="BF127" s="1125" t="s">
        <v>475</v>
      </c>
      <c r="BG127" s="1123"/>
      <c r="BH127" s="1123"/>
      <c r="BI127" s="1123"/>
      <c r="BJ127" s="1123"/>
      <c r="BK127" s="1123"/>
      <c r="BL127" s="1124"/>
      <c r="BM127" s="1125" t="s">
        <v>476</v>
      </c>
      <c r="BN127" s="1123"/>
      <c r="BO127" s="1123"/>
      <c r="BP127" s="1123"/>
      <c r="BQ127" s="1123"/>
      <c r="BR127" s="1123"/>
      <c r="BS127" s="1124"/>
      <c r="BT127" s="1125" t="s">
        <v>477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478</v>
      </c>
      <c r="CQ127" s="1040"/>
      <c r="CR127" s="1040"/>
      <c r="CS127" s="1040"/>
      <c r="CT127" s="1040"/>
      <c r="CU127" s="1040"/>
      <c r="CV127" s="1040"/>
      <c r="CW127" s="1040"/>
      <c r="CX127" s="1040"/>
      <c r="CY127" s="1040"/>
      <c r="CZ127" s="1040"/>
      <c r="DA127" s="1040"/>
      <c r="DB127" s="1040"/>
      <c r="DC127" s="1040"/>
      <c r="DD127" s="1040"/>
      <c r="DE127" s="1040"/>
      <c r="DF127" s="1041"/>
      <c r="DG127" s="1009" t="s">
        <v>130</v>
      </c>
      <c r="DH127" s="1010"/>
      <c r="DI127" s="1010"/>
      <c r="DJ127" s="1010"/>
      <c r="DK127" s="1010"/>
      <c r="DL127" s="1010" t="s">
        <v>130</v>
      </c>
      <c r="DM127" s="1010"/>
      <c r="DN127" s="1010"/>
      <c r="DO127" s="1010"/>
      <c r="DP127" s="1010"/>
      <c r="DQ127" s="1010" t="s">
        <v>130</v>
      </c>
      <c r="DR127" s="1010"/>
      <c r="DS127" s="1010"/>
      <c r="DT127" s="1010"/>
      <c r="DU127" s="1010"/>
      <c r="DV127" s="1011" t="s">
        <v>130</v>
      </c>
      <c r="DW127" s="1011"/>
      <c r="DX127" s="1011"/>
      <c r="DY127" s="1011"/>
      <c r="DZ127" s="1012"/>
    </row>
    <row r="128" spans="1:130" s="246" customFormat="1" ht="26.25" customHeight="1" thickBot="1">
      <c r="A128" s="1133" t="s">
        <v>479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480</v>
      </c>
      <c r="X128" s="1135"/>
      <c r="Y128" s="1135"/>
      <c r="Z128" s="1136"/>
      <c r="AA128" s="1137">
        <v>19752</v>
      </c>
      <c r="AB128" s="1138"/>
      <c r="AC128" s="1138"/>
      <c r="AD128" s="1138"/>
      <c r="AE128" s="1139"/>
      <c r="AF128" s="1140">
        <v>23114</v>
      </c>
      <c r="AG128" s="1138"/>
      <c r="AH128" s="1138"/>
      <c r="AI128" s="1138"/>
      <c r="AJ128" s="1139"/>
      <c r="AK128" s="1140">
        <v>26753</v>
      </c>
      <c r="AL128" s="1138"/>
      <c r="AM128" s="1138"/>
      <c r="AN128" s="1138"/>
      <c r="AO128" s="1139"/>
      <c r="AP128" s="1141"/>
      <c r="AQ128" s="1142"/>
      <c r="AR128" s="1142"/>
      <c r="AS128" s="1142"/>
      <c r="AT128" s="1143"/>
      <c r="AU128" s="282"/>
      <c r="AV128" s="282"/>
      <c r="AW128" s="282"/>
      <c r="AX128" s="978" t="s">
        <v>481</v>
      </c>
      <c r="AY128" s="979"/>
      <c r="AZ128" s="979"/>
      <c r="BA128" s="979"/>
      <c r="BB128" s="979"/>
      <c r="BC128" s="979"/>
      <c r="BD128" s="979"/>
      <c r="BE128" s="980"/>
      <c r="BF128" s="1144" t="s">
        <v>432</v>
      </c>
      <c r="BG128" s="1145"/>
      <c r="BH128" s="1145"/>
      <c r="BI128" s="1145"/>
      <c r="BJ128" s="1145"/>
      <c r="BK128" s="1145"/>
      <c r="BL128" s="1146"/>
      <c r="BM128" s="1144">
        <v>11.93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482</v>
      </c>
      <c r="CQ128" s="1127"/>
      <c r="CR128" s="1127"/>
      <c r="CS128" s="1127"/>
      <c r="CT128" s="1127"/>
      <c r="CU128" s="1127"/>
      <c r="CV128" s="1127"/>
      <c r="CW128" s="1127"/>
      <c r="CX128" s="1127"/>
      <c r="CY128" s="1127"/>
      <c r="CZ128" s="1127"/>
      <c r="DA128" s="1127"/>
      <c r="DB128" s="1127"/>
      <c r="DC128" s="1127"/>
      <c r="DD128" s="1127"/>
      <c r="DE128" s="1127"/>
      <c r="DF128" s="1128"/>
      <c r="DG128" s="1129" t="s">
        <v>432</v>
      </c>
      <c r="DH128" s="1130"/>
      <c r="DI128" s="1130"/>
      <c r="DJ128" s="1130"/>
      <c r="DK128" s="1130"/>
      <c r="DL128" s="1130" t="s">
        <v>130</v>
      </c>
      <c r="DM128" s="1130"/>
      <c r="DN128" s="1130"/>
      <c r="DO128" s="1130"/>
      <c r="DP128" s="1130"/>
      <c r="DQ128" s="1130" t="s">
        <v>130</v>
      </c>
      <c r="DR128" s="1130"/>
      <c r="DS128" s="1130"/>
      <c r="DT128" s="1130"/>
      <c r="DU128" s="1130"/>
      <c r="DV128" s="1131" t="s">
        <v>130</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483</v>
      </c>
      <c r="X129" s="1164"/>
      <c r="Y129" s="1164"/>
      <c r="Z129" s="1165"/>
      <c r="AA129" s="1048">
        <v>28148303</v>
      </c>
      <c r="AB129" s="1049"/>
      <c r="AC129" s="1049"/>
      <c r="AD129" s="1049"/>
      <c r="AE129" s="1050"/>
      <c r="AF129" s="1051">
        <v>27750958</v>
      </c>
      <c r="AG129" s="1049"/>
      <c r="AH129" s="1049"/>
      <c r="AI129" s="1049"/>
      <c r="AJ129" s="1050"/>
      <c r="AK129" s="1051">
        <v>27444763</v>
      </c>
      <c r="AL129" s="1049"/>
      <c r="AM129" s="1049"/>
      <c r="AN129" s="1049"/>
      <c r="AO129" s="1050"/>
      <c r="AP129" s="1166"/>
      <c r="AQ129" s="1167"/>
      <c r="AR129" s="1167"/>
      <c r="AS129" s="1167"/>
      <c r="AT129" s="1168"/>
      <c r="AU129" s="284"/>
      <c r="AV129" s="284"/>
      <c r="AW129" s="284"/>
      <c r="AX129" s="1157" t="s">
        <v>484</v>
      </c>
      <c r="AY129" s="1040"/>
      <c r="AZ129" s="1040"/>
      <c r="BA129" s="1040"/>
      <c r="BB129" s="1040"/>
      <c r="BC129" s="1040"/>
      <c r="BD129" s="1040"/>
      <c r="BE129" s="1041"/>
      <c r="BF129" s="1158" t="s">
        <v>130</v>
      </c>
      <c r="BG129" s="1159"/>
      <c r="BH129" s="1159"/>
      <c r="BI129" s="1159"/>
      <c r="BJ129" s="1159"/>
      <c r="BK129" s="1159"/>
      <c r="BL129" s="1160"/>
      <c r="BM129" s="1158">
        <v>16.93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5298106</v>
      </c>
      <c r="AB130" s="1049"/>
      <c r="AC130" s="1049"/>
      <c r="AD130" s="1049"/>
      <c r="AE130" s="1050"/>
      <c r="AF130" s="1051">
        <v>5354527</v>
      </c>
      <c r="AG130" s="1049"/>
      <c r="AH130" s="1049"/>
      <c r="AI130" s="1049"/>
      <c r="AJ130" s="1050"/>
      <c r="AK130" s="1051">
        <v>5297359</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11.9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22850197</v>
      </c>
      <c r="AB131" s="1074"/>
      <c r="AC131" s="1074"/>
      <c r="AD131" s="1074"/>
      <c r="AE131" s="1075"/>
      <c r="AF131" s="1073">
        <v>22396431</v>
      </c>
      <c r="AG131" s="1074"/>
      <c r="AH131" s="1074"/>
      <c r="AI131" s="1074"/>
      <c r="AJ131" s="1075"/>
      <c r="AK131" s="1073">
        <v>22147404</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v>81.3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491</v>
      </c>
      <c r="W132" s="1187"/>
      <c r="X132" s="1187"/>
      <c r="Y132" s="1187"/>
      <c r="Z132" s="1188"/>
      <c r="AA132" s="1189">
        <v>12.663803400000001</v>
      </c>
      <c r="AB132" s="1190"/>
      <c r="AC132" s="1190"/>
      <c r="AD132" s="1190"/>
      <c r="AE132" s="1191"/>
      <c r="AF132" s="1192">
        <v>11.65322278</v>
      </c>
      <c r="AG132" s="1190"/>
      <c r="AH132" s="1190"/>
      <c r="AI132" s="1190"/>
      <c r="AJ132" s="1191"/>
      <c r="AK132" s="1192">
        <v>11.432296989999999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492</v>
      </c>
      <c r="W133" s="1170"/>
      <c r="X133" s="1170"/>
      <c r="Y133" s="1170"/>
      <c r="Z133" s="1171"/>
      <c r="AA133" s="1172">
        <v>12.5</v>
      </c>
      <c r="AB133" s="1173"/>
      <c r="AC133" s="1173"/>
      <c r="AD133" s="1173"/>
      <c r="AE133" s="1174"/>
      <c r="AF133" s="1172">
        <v>12.2</v>
      </c>
      <c r="AG133" s="1173"/>
      <c r="AH133" s="1173"/>
      <c r="AI133" s="1173"/>
      <c r="AJ133" s="1174"/>
      <c r="AK133" s="1172">
        <v>11.9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6/8f/pXkZHRts4uR3BU0HAgafXI6BywNBP5DWpoFRvfpy0D2u1GcjjKL9TH4Dphbl/q/QTWMOlT9TMqo8zAnA==" saltValue="cMo4RjT1BjXT2ItQO7if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4" zoomScale="70" zoomScaleNormal="85" zoomScaleSheetLayoutView="70" workbookViewId="0">
      <selection activeCell="CZ73" sqref="CZ73"/>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C/Im84vIsxb5q/P1WfMb3k2+o/pvV8UYVQjXLPjwvzUAIDeqixL+m6BCd1ZptiCLfnS4ZPrtDMZK+Zm35sRgQ==" saltValue="/pZMl+zZvoGlOO2iF9TT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 zoomScale="60" zoomScaleNormal="60" zoomScaleSheetLayoutView="55" workbookViewId="0">
      <selection activeCell="BP35" sqref="A35:XFD35"/>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L7ZStWczcbRPp/v5kRV3OqmyR3hl5K5e4MokpeRFmIizgcGxS1Q98OUY2IuzJzCjCPKD2QwAjGksBKckLbZhQ==" saltValue="TG0sDaST7donqEYPupKL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6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496</v>
      </c>
      <c r="AP7" s="303"/>
      <c r="AQ7" s="304" t="s">
        <v>497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498</v>
      </c>
      <c r="AQ8" s="310" t="s">
        <v>499</v>
      </c>
      <c r="AR8" s="311" t="s">
        <v>500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501</v>
      </c>
      <c r="AL9" s="1213"/>
      <c r="AM9" s="1213"/>
      <c r="AN9" s="1214"/>
      <c r="AO9" s="312">
        <v>8677040</v>
      </c>
      <c r="AP9" s="312">
        <v>94114</v>
      </c>
      <c r="AQ9" s="313">
        <v>62647</v>
      </c>
      <c r="AR9" s="314">
        <v>50.2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502</v>
      </c>
      <c r="AL10" s="1213"/>
      <c r="AM10" s="1213"/>
      <c r="AN10" s="1214"/>
      <c r="AO10" s="315">
        <v>330832</v>
      </c>
      <c r="AP10" s="315">
        <v>3588</v>
      </c>
      <c r="AQ10" s="316">
        <v>5968</v>
      </c>
      <c r="AR10" s="317">
        <v>-39.9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503</v>
      </c>
      <c r="AL11" s="1213"/>
      <c r="AM11" s="1213"/>
      <c r="AN11" s="1214"/>
      <c r="AO11" s="315">
        <v>38660</v>
      </c>
      <c r="AP11" s="315">
        <v>419</v>
      </c>
      <c r="AQ11" s="316">
        <v>5863</v>
      </c>
      <c r="AR11" s="317">
        <v>-92.9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504</v>
      </c>
      <c r="AL12" s="1213"/>
      <c r="AM12" s="1213"/>
      <c r="AN12" s="1214"/>
      <c r="AO12" s="315">
        <v>478615</v>
      </c>
      <c r="AP12" s="315">
        <v>5191</v>
      </c>
      <c r="AQ12" s="316">
        <v>1312</v>
      </c>
      <c r="AR12" s="317">
        <v>295.7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506</v>
      </c>
      <c r="AP13" s="315" t="s">
        <v>506</v>
      </c>
      <c r="AQ13" s="316">
        <v>0</v>
      </c>
      <c r="AR13" s="317" t="s">
        <v>506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507</v>
      </c>
      <c r="AL14" s="1213"/>
      <c r="AM14" s="1213"/>
      <c r="AN14" s="1214"/>
      <c r="AO14" s="315">
        <v>92125</v>
      </c>
      <c r="AP14" s="315">
        <v>999</v>
      </c>
      <c r="AQ14" s="316">
        <v>2308</v>
      </c>
      <c r="AR14" s="317">
        <v>-56.7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508</v>
      </c>
      <c r="AL15" s="1213"/>
      <c r="AM15" s="1213"/>
      <c r="AN15" s="1214"/>
      <c r="AO15" s="315">
        <v>125098</v>
      </c>
      <c r="AP15" s="315">
        <v>1357</v>
      </c>
      <c r="AQ15" s="316">
        <v>1635</v>
      </c>
      <c r="AR15" s="317">
        <v>-17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509</v>
      </c>
      <c r="AL16" s="1216"/>
      <c r="AM16" s="1216"/>
      <c r="AN16" s="1217"/>
      <c r="AO16" s="315">
        <v>-560913</v>
      </c>
      <c r="AP16" s="315">
        <v>-6084</v>
      </c>
      <c r="AQ16" s="316">
        <v>-5106</v>
      </c>
      <c r="AR16" s="317">
        <v>19.2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9181457</v>
      </c>
      <c r="AP17" s="315">
        <v>99585</v>
      </c>
      <c r="AQ17" s="316">
        <v>74627</v>
      </c>
      <c r="AR17" s="317">
        <v>33.4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514</v>
      </c>
      <c r="AL21" s="1208"/>
      <c r="AM21" s="1208"/>
      <c r="AN21" s="1209"/>
      <c r="AO21" s="327">
        <v>10.29</v>
      </c>
      <c r="AP21" s="328">
        <v>7.32</v>
      </c>
      <c r="AQ21" s="329">
        <v>2.97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515</v>
      </c>
      <c r="AL22" s="1208"/>
      <c r="AM22" s="1208"/>
      <c r="AN22" s="1209"/>
      <c r="AO22" s="332">
        <v>98</v>
      </c>
      <c r="AP22" s="333">
        <v>98.6</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496</v>
      </c>
      <c r="AP30" s="303"/>
      <c r="AQ30" s="304" t="s">
        <v>497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498</v>
      </c>
      <c r="AQ31" s="310" t="s">
        <v>499</v>
      </c>
      <c r="AR31" s="311" t="s">
        <v>500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519</v>
      </c>
      <c r="AL32" s="1224"/>
      <c r="AM32" s="1224"/>
      <c r="AN32" s="1225"/>
      <c r="AO32" s="342">
        <v>6328143</v>
      </c>
      <c r="AP32" s="342">
        <v>68637</v>
      </c>
      <c r="AQ32" s="343">
        <v>39505</v>
      </c>
      <c r="AR32" s="344">
        <v>73.7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520</v>
      </c>
      <c r="AL33" s="1224"/>
      <c r="AM33" s="1224"/>
      <c r="AN33" s="1225"/>
      <c r="AO33" s="342" t="s">
        <v>506</v>
      </c>
      <c r="AP33" s="342" t="s">
        <v>506</v>
      </c>
      <c r="AQ33" s="343" t="s">
        <v>506</v>
      </c>
      <c r="AR33" s="344" t="s">
        <v>506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521</v>
      </c>
      <c r="AL34" s="1224"/>
      <c r="AM34" s="1224"/>
      <c r="AN34" s="1225"/>
      <c r="AO34" s="342" t="s">
        <v>506</v>
      </c>
      <c r="AP34" s="342" t="s">
        <v>506</v>
      </c>
      <c r="AQ34" s="343">
        <v>56</v>
      </c>
      <c r="AR34" s="344" t="s">
        <v>506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522</v>
      </c>
      <c r="AL35" s="1224"/>
      <c r="AM35" s="1224"/>
      <c r="AN35" s="1225"/>
      <c r="AO35" s="342">
        <v>1502558</v>
      </c>
      <c r="AP35" s="342">
        <v>16297</v>
      </c>
      <c r="AQ35" s="343">
        <v>13645</v>
      </c>
      <c r="AR35" s="344">
        <v>19.399999999999999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523</v>
      </c>
      <c r="AL36" s="1224"/>
      <c r="AM36" s="1224"/>
      <c r="AN36" s="1225"/>
      <c r="AO36" s="342">
        <v>5971</v>
      </c>
      <c r="AP36" s="342">
        <v>65</v>
      </c>
      <c r="AQ36" s="343">
        <v>1726</v>
      </c>
      <c r="AR36" s="344">
        <v>-96.2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524</v>
      </c>
      <c r="AL37" s="1224"/>
      <c r="AM37" s="1224"/>
      <c r="AN37" s="1225"/>
      <c r="AO37" s="342">
        <v>19397</v>
      </c>
      <c r="AP37" s="342">
        <v>210</v>
      </c>
      <c r="AQ37" s="343">
        <v>663</v>
      </c>
      <c r="AR37" s="344">
        <v>-68.3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525</v>
      </c>
      <c r="AL38" s="1227"/>
      <c r="AM38" s="1227"/>
      <c r="AN38" s="1228"/>
      <c r="AO38" s="345" t="s">
        <v>506</v>
      </c>
      <c r="AP38" s="345" t="s">
        <v>506</v>
      </c>
      <c r="AQ38" s="346">
        <v>1</v>
      </c>
      <c r="AR38" s="334" t="s">
        <v>506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526</v>
      </c>
      <c r="AL39" s="1227"/>
      <c r="AM39" s="1227"/>
      <c r="AN39" s="1228"/>
      <c r="AO39" s="342">
        <v>-26753</v>
      </c>
      <c r="AP39" s="342">
        <v>-290</v>
      </c>
      <c r="AQ39" s="343">
        <v>-5573</v>
      </c>
      <c r="AR39" s="344">
        <v>-94.8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527</v>
      </c>
      <c r="AL40" s="1224"/>
      <c r="AM40" s="1224"/>
      <c r="AN40" s="1225"/>
      <c r="AO40" s="342">
        <v>-5297359</v>
      </c>
      <c r="AP40" s="342">
        <v>-57457</v>
      </c>
      <c r="AQ40" s="343">
        <v>-36518</v>
      </c>
      <c r="AR40" s="344">
        <v>57.3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2531957</v>
      </c>
      <c r="AP41" s="342">
        <v>27462</v>
      </c>
      <c r="AQ41" s="343">
        <v>13504</v>
      </c>
      <c r="AR41" s="344">
        <v>103.4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496</v>
      </c>
      <c r="AN49" s="1220" t="s">
        <v>531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532</v>
      </c>
      <c r="AO50" s="359" t="s">
        <v>533</v>
      </c>
      <c r="AP50" s="360" t="s">
        <v>534</v>
      </c>
      <c r="AQ50" s="361" t="s">
        <v>535</v>
      </c>
      <c r="AR50" s="362" t="s">
        <v>536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5987236</v>
      </c>
      <c r="AN51" s="364">
        <v>62534</v>
      </c>
      <c r="AO51" s="365">
        <v>18.7</v>
      </c>
      <c r="AP51" s="366">
        <v>65988</v>
      </c>
      <c r="AQ51" s="367">
        <v>-5.0999999999999996</v>
      </c>
      <c r="AR51" s="368">
        <v>23.8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3743523</v>
      </c>
      <c r="AN52" s="372">
        <v>39100</v>
      </c>
      <c r="AO52" s="373">
        <v>67.3</v>
      </c>
      <c r="AP52" s="374">
        <v>36473</v>
      </c>
      <c r="AQ52" s="375">
        <v>3.3</v>
      </c>
      <c r="AR52" s="376">
        <v>64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4035842</v>
      </c>
      <c r="AN53" s="364">
        <v>42603</v>
      </c>
      <c r="AO53" s="365">
        <v>-31.9</v>
      </c>
      <c r="AP53" s="366">
        <v>77507</v>
      </c>
      <c r="AQ53" s="367">
        <v>17.5</v>
      </c>
      <c r="AR53" s="368">
        <v>-49.4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2316497</v>
      </c>
      <c r="AN54" s="372">
        <v>24453</v>
      </c>
      <c r="AO54" s="373">
        <v>-37.5</v>
      </c>
      <c r="AP54" s="374">
        <v>42788</v>
      </c>
      <c r="AQ54" s="375">
        <v>17.3</v>
      </c>
      <c r="AR54" s="376">
        <v>-54.8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6223958</v>
      </c>
      <c r="AN55" s="364">
        <v>66288</v>
      </c>
      <c r="AO55" s="365">
        <v>55.6</v>
      </c>
      <c r="AP55" s="366">
        <v>57295</v>
      </c>
      <c r="AQ55" s="367">
        <v>-26.1</v>
      </c>
      <c r="AR55" s="368">
        <v>81.7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4779208</v>
      </c>
      <c r="AN56" s="372">
        <v>50901</v>
      </c>
      <c r="AO56" s="373">
        <v>108.2</v>
      </c>
      <c r="AP56" s="374">
        <v>32771</v>
      </c>
      <c r="AQ56" s="375">
        <v>-23.4</v>
      </c>
      <c r="AR56" s="376">
        <v>131.6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2835304</v>
      </c>
      <c r="AN57" s="364">
        <v>30532</v>
      </c>
      <c r="AO57" s="365">
        <v>-53.9</v>
      </c>
      <c r="AP57" s="366">
        <v>54110</v>
      </c>
      <c r="AQ57" s="367">
        <v>-5.6</v>
      </c>
      <c r="AR57" s="368">
        <v>-48.3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1141768</v>
      </c>
      <c r="AN58" s="372">
        <v>12295</v>
      </c>
      <c r="AO58" s="373">
        <v>-75.8</v>
      </c>
      <c r="AP58" s="374">
        <v>30620</v>
      </c>
      <c r="AQ58" s="375">
        <v>-6.6</v>
      </c>
      <c r="AR58" s="376">
        <v>-69.2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7408443</v>
      </c>
      <c r="AN59" s="364">
        <v>80354</v>
      </c>
      <c r="AO59" s="365">
        <v>163.19999999999999</v>
      </c>
      <c r="AP59" s="366">
        <v>54684</v>
      </c>
      <c r="AQ59" s="367">
        <v>1.1000000000000001</v>
      </c>
      <c r="AR59" s="368">
        <v>162.1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4629089</v>
      </c>
      <c r="AN60" s="372">
        <v>50209</v>
      </c>
      <c r="AO60" s="373">
        <v>308.39999999999998</v>
      </c>
      <c r="AP60" s="374">
        <v>32829</v>
      </c>
      <c r="AQ60" s="375">
        <v>7.2</v>
      </c>
      <c r="AR60" s="376">
        <v>301.2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5298157</v>
      </c>
      <c r="AN61" s="379">
        <v>56462</v>
      </c>
      <c r="AO61" s="380">
        <v>30.3</v>
      </c>
      <c r="AP61" s="381">
        <v>61917</v>
      </c>
      <c r="AQ61" s="382">
        <v>-3.6</v>
      </c>
      <c r="AR61" s="368">
        <v>33.9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3322017</v>
      </c>
      <c r="AN62" s="372">
        <v>35392</v>
      </c>
      <c r="AO62" s="373">
        <v>74.099999999999994</v>
      </c>
      <c r="AP62" s="374">
        <v>35096</v>
      </c>
      <c r="AQ62" s="375">
        <v>-0.4</v>
      </c>
      <c r="AR62" s="376">
        <v>74.5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MmTh0W+DMU8BDoz6u4Utj/9hRFRJzMDGvtIZphaVDkIQbpXw5AyY/jun96Ehmy+ehf9I/Po3o/JVcsNdVIuaA==" saltValue="faKSxUUQCriUMc7TfNt8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55" zoomScaleNormal="55" zoomScaleSheetLayoutView="55" workbookViewId="0">
      <selection activeCell="BI101" sqref="BI101"/>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sN+Xw727gZlI3LcnFosgPTG1rTVdFVH+BUTtzh2Oc8zEemNcswRC7NcnvnDuRoKje2lsT0+aoH/Rgtukam/iQ==" saltValue="toPfhPcAx7Puqih1dJgM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9" zoomScale="55" zoomScaleNormal="55" zoomScaleSheetLayoutView="55" workbookViewId="0">
      <selection activeCell="AH102" sqref="AH102"/>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EuptmTlMfyqYGceVMP+pxeYUD8QR1WEXsEpTlJrB3FBFGiiN6Aj0H5sKpcWwJWCT44s0zk+1Bhw5W1ByOPIZg==" saltValue="Mt9MSjjzY+e4u1/O7Cqv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60" zoomScaleNormal="6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2" t="s">
        <v>3</v>
      </c>
      <c r="D47" s="1232"/>
      <c r="E47" s="1233"/>
      <c r="F47" s="11">
        <v>17.64</v>
      </c>
      <c r="G47" s="12">
        <v>19.37</v>
      </c>
      <c r="H47" s="12">
        <v>21.57</v>
      </c>
      <c r="I47" s="12">
        <v>23.53</v>
      </c>
      <c r="J47" s="13">
        <v>24.45</v>
      </c>
    </row>
    <row r="48" spans="2:10" ht="57.75" customHeight="1">
      <c r="B48" s="14"/>
      <c r="C48" s="1234" t="s">
        <v>4</v>
      </c>
      <c r="D48" s="1234"/>
      <c r="E48" s="1235"/>
      <c r="F48" s="15">
        <v>2.06</v>
      </c>
      <c r="G48" s="16">
        <v>3.34</v>
      </c>
      <c r="H48" s="16">
        <v>2.9</v>
      </c>
      <c r="I48" s="16">
        <v>3.06</v>
      </c>
      <c r="J48" s="17">
        <v>2.91</v>
      </c>
    </row>
    <row r="49" spans="2:10" ht="57.75" customHeight="1" thickBot="1">
      <c r="B49" s="18"/>
      <c r="C49" s="1236" t="s">
        <v>5</v>
      </c>
      <c r="D49" s="1236"/>
      <c r="E49" s="1237"/>
      <c r="F49" s="19">
        <v>0.05</v>
      </c>
      <c r="G49" s="20">
        <v>2.94</v>
      </c>
      <c r="H49" s="20">
        <v>1.47</v>
      </c>
      <c r="I49" s="20">
        <v>1.79</v>
      </c>
      <c r="J49" s="21">
        <v>0.46</v>
      </c>
    </row>
    <row r="50" spans="2:10" ht="13.5" customHeight="1"/>
    <row r="51" spans="2:10" ht="13.5" hidden="1" customHeight="1"/>
    <row r="52" spans="2:10" ht="13.5" hidden="1" customHeight="1"/>
    <row r="53" spans="2:10" ht="13.5" hidden="1" customHeight="1"/>
  </sheetData>
  <sheetProtection algorithmName="SHA-512" hashValue="MU11zyne0Du0AhxDeWZtdogexlAPdp8924V2AQrd4uSiWTia1xCissGUF4GcQkzis2Fa9BlATJq7FXfAAbOoiQ==" saltValue="5zw6iOO/412eVo4i4qjz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2020-09-08T06:13:46Z</cp:lastPrinted>
  <dcterms:created xsi:type="dcterms:W3CDTF">2020-02-10T04:29:17Z</dcterms:created>
  <dcterms:modified xsi:type="dcterms:W3CDTF">2020-09-23T01:03:54Z</dcterms:modified>
  <cp:category/>
</cp:coreProperties>
</file>