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２年度決算\11_市町から回答（2回目）\02完成版\"/>
    </mc:Choice>
  </mc:AlternateContent>
  <bookViews>
    <workbookView xWindow="0" yWindow="0" windowWidth="6525" windowHeight="6600" tabRatio="82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V23" i="12" l="1"/>
  <c r="AF23" i="12"/>
  <c r="Q23" i="12"/>
  <c r="AA23" i="12" l="1"/>
  <c r="DL102" i="12"/>
  <c r="DQ102" i="12"/>
  <c r="DV102" i="12"/>
  <c r="CW102" i="12"/>
  <c r="DB102" i="12"/>
  <c r="DG102" i="12"/>
  <c r="CR102" i="12"/>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alcChain>
</file>

<file path=xl/sharedStrings.xml><?xml version="1.0" encoding="utf-8"?>
<sst xmlns="http://schemas.openxmlformats.org/spreadsheetml/2006/main" count="1154" uniqueCount="633">
  <si>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</si>
  <si>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</si>
  <si>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</si>
  <si>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</si>
  <si>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</si>
  <si>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</si>
  <si>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</si>
  <si>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</si>
  <si>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</si>
  <si>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</si>
  <si>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</si>
  <si>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</si>
  <si>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</si>
  <si>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</si>
  <si>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</si>
  <si>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</si>
  <si>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</si>
  <si>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</si>
  <si>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</si>
  <si>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</si>
  <si>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</si>
  <si>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</si>
  <si>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</si>
  <si>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</si>
  <si>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</si>
  <si>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</si>
  <si>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</si>
  <si>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</si>
  <si>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</si>
  <si>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</si>
  <si>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</si>
  <si>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</si>
  <si>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</si>
  <si>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</si>
  <si>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</si>
  <si>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</si>
  <si>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</si>
  <si>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</si>
  <si>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</si>
  <si>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</si>
  <si>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</si>
  <si>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</si>
  <si>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</si>
  <si>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</si>
  <si>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</si>
  <si>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</si>
  <si>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</si>
  <si>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</si>
  <si>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</si>
  <si>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</si>
  <si>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</si>
  <si>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</si>
  <si>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</si>
  <si>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</si>
  <si>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</si>
  <si>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</si>
  <si>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</si>
  <si>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</si>
  <si>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</si>
  <si>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</si>
  <si>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</si>
  <si>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</si>
  <si>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</si>
  <si>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</si>
  <si>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</si>
  <si>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</si>
  <si>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</si>
  <si>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</si>
  <si>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</si>
  <si>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</si>
  <si>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</si>
  <si>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</si>
  <si>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</si>
  <si>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</si>
  <si>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</si>
  <si>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</si>
  <si>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</si>
  <si>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</si>
  <si>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</si>
  <si>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</si>
  <si>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</si>
  <si>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</si>
  <si>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</si>
  <si>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</si>
  <si>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</si>
  <si>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</si>
  <si>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</si>
  <si>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</si>
  <si>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</si>
  <si>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</si>
  <si>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</si>
  <si>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</si>
  <si>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</si>
  <si>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</si>
  <si>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</si>
  <si>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</si>
  <si>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</si>
  <si>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</si>
  <si>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</si>
  <si>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</si>
  <si>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</si>
  <si>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</si>
  <si>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</si>
  <si>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</si>
  <si>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</si>
  <si>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</si>
  <si>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</si>
  <si>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</si>
  <si>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</si>
  <si>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</si>
  <si>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</si>
  <si>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</si>
  <si>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</si>
  <si>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</si>
  <si>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</si>
  <si>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</si>
  <si>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</si>
  <si>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</si>
  <si>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</si>
  <si>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</si>
  <si>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</si>
  <si>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</si>
  <si>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</si>
  <si>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</si>
  <si>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</si>
  <si>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</si>
  <si>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</si>
  <si>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</si>
  <si>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</si>
  <si>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</si>
  <si>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</si>
  <si>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</si>
  <si>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</si>
  <si>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</si>
  <si>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</si>
  <si>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</si>
  <si>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</si>
  <si>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</si>
  <si>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</si>
  <si>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</si>
  <si>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</si>
  <si>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</si>
  <si>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</si>
  <si>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</si>
  <si>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</si>
  <si>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</si>
  <si>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</si>
  <si>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</si>
  <si>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</si>
  <si>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</si>
  <si>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</si>
  <si>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</si>
  <si>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</si>
  <si>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</si>
  <si>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</si>
  <si>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</si>
  <si>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</si>
  <si>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</si>
  <si>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</si>
  <si>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</si>
  <si>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</si>
  <si>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</si>
  <si>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</si>
  <si>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</si>
  <si>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</si>
  <si>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</si>
  <si>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</si>
  <si>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</si>
  <si>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</si>
  <si>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</si>
  <si>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</si>
  <si>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</si>
  <si>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</si>
  <si>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</si>
  <si>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</si>
  <si>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</si>
  <si>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</si>
  <si>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</si>
  <si>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</si>
  <si>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</si>
  <si>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</si>
  <si>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</si>
  <si>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</si>
  <si>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</si>
  <si>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</si>
  <si>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</si>
  <si>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</si>
  <si>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</si>
  <si>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</si>
  <si>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</si>
  <si>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</si>
  <si>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</si>
  <si>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</si>
  <si>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</si>
  <si>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</si>
  <si>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</si>
  <si>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</si>
  <si>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</si>
  <si>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</si>
  <si>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</si>
  <si>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</si>
  <si>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</si>
  <si>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</si>
  <si>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</si>
  <si>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</si>
  <si>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</si>
  <si>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</si>
  <si>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</si>
  <si>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</si>
  <si>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</si>
  <si>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三重県伊賀市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</si>
  <si>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</si>
  <si>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</si>
  <si>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</si>
  <si>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</si>
  <si>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</si>
  <si>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</si>
  <si>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</si>
  <si>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</si>
  <si>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</si>
  <si>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</si>
  <si>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</si>
  <si>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</si>
  <si>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</si>
  <si>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</si>
  <si>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</si>
  <si>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</si>
  <si>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</si>
  <si>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</si>
  <si>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</si>
  <si>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</si>
  <si>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</si>
  <si>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</si>
  <si>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</si>
  <si>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</si>
  <si>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</si>
  <si>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</si>
  <si>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</si>
  <si>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</si>
  <si>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</si>
  <si>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</si>
  <si>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</si>
  <si>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</si>
  <si>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</si>
  <si>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</si>
  <si>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</si>
  <si>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</si>
  <si>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</si>
  <si>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</si>
  <si>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</si>
  <si>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</si>
  <si>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</si>
  <si>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</si>
  <si>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</si>
  <si>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</si>
  <si>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</si>
  <si>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</si>
  <si>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</si>
  <si>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</si>
  <si>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</si>
  <si>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</si>
  <si>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</si>
  <si>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</si>
  <si>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</si>
  <si>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</si>
  <si>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</si>
  <si>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</si>
  <si>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</si>
  <si>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</si>
  <si>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</si>
  <si>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</si>
  <si>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</si>
  <si>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</si>
  <si>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</si>
  <si>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</si>
  <si>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</si>
  <si>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</si>
  <si>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</si>
  <si>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</si>
  <si>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</si>
  <si>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</si>
  <si>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</si>
  <si>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</si>
  <si>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</si>
  <si>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</si>
  <si>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</si>
  <si>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</si>
  <si>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</si>
  <si>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</si>
  <si>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</si>
  <si>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</si>
  <si>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</si>
  <si>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</si>
  <si>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</si>
  <si>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</si>
  <si>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</si>
  <si>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</si>
  <si>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</si>
  <si>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</si>
  <si>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</si>
  <si>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</si>
  <si>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</si>
  <si>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</si>
  <si>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</si>
  <si>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</si>
  <si>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</si>
  <si>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</si>
  <si>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</si>
  <si>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</si>
  <si>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</si>
  <si>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</si>
  <si>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</si>
  <si>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</si>
  <si>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</si>
  <si>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</si>
  <si>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</si>
  <si>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</si>
  <si>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</si>
  <si>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</si>
  <si>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</si>
  <si>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</si>
  <si>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</si>
  <si>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</si>
  <si>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</si>
  <si>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</si>
  <si>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</si>
  <si>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</si>
  <si>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</si>
  <si>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</si>
  <si>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</si>
  <si>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</si>
  <si>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</si>
  <si>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</si>
  <si>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</si>
  <si>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</si>
  <si>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</si>
  <si>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</si>
  <si>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</si>
  <si>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</si>
  <si>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</si>
  <si>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</si>
  <si>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</si>
  <si>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</si>
  <si>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</si>
  <si>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</si>
  <si>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</si>
  <si>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</si>
  <si>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</si>
  <si>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</si>
  <si>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</si>
  <si>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</si>
  <si>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</si>
  <si>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</si>
  <si>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</si>
  <si>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</si>
  <si>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</si>
  <si>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</si>
  <si>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</si>
  <si>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</si>
  <si>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</si>
  <si>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</si>
  <si>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</si>
  <si>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</si>
  <si>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</si>
  <si>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</si>
  <si>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</si>
  <si>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三重県伊賀市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</si>
  <si>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</si>
  <si>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</si>
  <si>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</si>
  <si>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</si>
  <si>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</si>
  <si>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</si>
  <si>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</si>
  <si>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</si>
  <si>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</si>
  <si>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</si>
  <si>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</si>
  <si>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</si>
  <si>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</si>
  <si>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</si>
  <si>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</si>
  <si>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</si>
  <si>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</si>
  <si>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</si>
  <si>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</si>
  <si>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</si>
  <si>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</si>
  <si>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サービスエリア特別会計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</si>
  <si>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</si>
  <si>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</si>
  <si>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</si>
  <si>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</si>
  <si>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</si>
  <si>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</si>
  <si>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</si>
  <si>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</si>
  <si>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</si>
  <si>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</si>
  <si>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</si>
  <si>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</si>
  <si>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</si>
  <si>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</si>
  <si>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</si>
  <si>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</si>
  <si>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</si>
  <si>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病院事業会計</t>
    <phoneticPr fontId="5"/>
  </si>
  <si>
    <t>法適用企業</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</si>
  <si>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</si>
  <si>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</si>
  <si>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</si>
  <si>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</si>
  <si>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</si>
  <si>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</si>
  <si>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</si>
  <si>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</si>
  <si>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</si>
  <si>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</si>
  <si>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</si>
  <si>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</si>
  <si>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</si>
  <si>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</si>
  <si>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</si>
  <si>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</si>
  <si>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</si>
  <si>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</si>
  <si>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</si>
  <si>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</si>
  <si>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</si>
  <si>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</si>
  <si>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</si>
  <si>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</si>
  <si>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</si>
  <si>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</si>
  <si>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</si>
  <si>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</si>
  <si>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</si>
  <si>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</si>
  <si>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</si>
  <si>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</si>
  <si>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</si>
  <si>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</si>
  <si>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</si>
  <si>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</si>
  <si>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</si>
  <si>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</si>
  <si>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</si>
  <si>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</si>
  <si>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</si>
  <si>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</si>
  <si>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</si>
  <si>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</si>
  <si>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</si>
  <si>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</si>
  <si>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</si>
  <si>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</si>
  <si>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</si>
  <si>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</si>
  <si>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</si>
  <si>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</si>
  <si>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</si>
  <si>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</si>
  <si>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</si>
  <si>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</si>
  <si>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</si>
  <si>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</si>
  <si>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</si>
  <si>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</si>
  <si>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</si>
  <si>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</si>
  <si>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</si>
  <si>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</si>
  <si>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</si>
  <si>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</si>
  <si>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</si>
  <si>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</si>
  <si>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</si>
  <si>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</si>
  <si>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</si>
  <si>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</si>
  <si>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</si>
  <si>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</si>
  <si>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</si>
  <si>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</si>
  <si>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</si>
  <si>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</si>
  <si>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</si>
  <si>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</si>
  <si>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</si>
  <si>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</si>
  <si>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</si>
  <si>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</si>
  <si>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</si>
  <si>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</si>
  <si>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</si>
  <si>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</si>
  <si>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</si>
  <si>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</si>
  <si>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</si>
  <si>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</si>
  <si>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</si>
  <si>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</si>
  <si>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</si>
  <si>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</si>
  <si>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</si>
  <si>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</si>
  <si>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</si>
  <si>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</si>
  <si>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</si>
  <si>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</si>
  <si>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</si>
  <si>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</si>
  <si>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</si>
  <si>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</si>
  <si>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</si>
  <si>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</si>
  <si>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</si>
  <si>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</si>
  <si>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</si>
  <si>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</si>
  <si>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</si>
  <si>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</si>
  <si>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</si>
  <si>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</si>
  <si>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</si>
  <si>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</si>
  <si>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</si>
  <si>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</si>
  <si>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</si>
  <si>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</si>
  <si>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</si>
  <si>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</si>
  <si>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</si>
  <si>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</si>
  <si>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</si>
  <si>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</si>
  <si>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</si>
  <si>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</si>
  <si>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</si>
  <si>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</si>
  <si>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</si>
  <si>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</si>
  <si>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</si>
  <si>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</si>
  <si>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</si>
  <si>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</si>
  <si>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</si>
  <si>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</si>
  <si>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</si>
  <si>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</si>
  <si>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</si>
  <si>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</si>
  <si>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</si>
  <si>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</si>
  <si>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</si>
  <si>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</si>
  <si>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</si>
  <si>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2.42</t>
  </si>
  <si>
    <t>▲ 2.02</t>
  </si>
  <si>
    <t>国民健康保険事業特別会計</t>
  </si>
  <si>
    <t>▲ 0.33</t>
  </si>
  <si>
    <t>▲ 0.30</t>
  </si>
  <si>
    <t>▲ 0.37</t>
  </si>
  <si>
    <t>▲ 0.35</t>
  </si>
  <si>
    <t>住宅新築資金等貸付特別会計</t>
  </si>
  <si>
    <t>▲ 0.28</t>
  </si>
  <si>
    <t>▲ 0.23</t>
  </si>
  <si>
    <t>▲ 0.22</t>
  </si>
  <si>
    <t>▲ 0.17</t>
  </si>
  <si>
    <t>水道事業会計</t>
  </si>
  <si>
    <t>下水道事業会計</t>
  </si>
  <si>
    <t>病院事業会計</t>
  </si>
  <si>
    <t>一般会計</t>
  </si>
  <si>
    <t>介護保険事業特別会計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</si>
  <si>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</si>
  <si>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</si>
  <si>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</si>
  <si>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</si>
  <si>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</si>
  <si>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</si>
  <si>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</si>
  <si>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</si>
  <si>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</si>
  <si>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伊賀市文化都市協会</t>
    <rPh sb="0" eb="3">
      <t>イガシ</t>
    </rPh>
    <rPh sb="3" eb="5">
      <t>ブンカ</t>
    </rPh>
    <rPh sb="5" eb="7">
      <t>トシ</t>
    </rPh>
    <rPh sb="7" eb="9">
      <t>キョウカイ</t>
    </rPh>
    <phoneticPr fontId="2"/>
  </si>
  <si>
    <t>俳都ピア</t>
    <rPh sb="0" eb="1">
      <t>ハイ</t>
    </rPh>
    <rPh sb="1" eb="2">
      <t>ミヤコ</t>
    </rPh>
    <phoneticPr fontId="2"/>
  </si>
  <si>
    <t>〇</t>
  </si>
  <si>
    <t>伊賀市土地開発公社</t>
    <rPh sb="0" eb="3">
      <t>イガシ</t>
    </rPh>
    <rPh sb="3" eb="5">
      <t>トチ</t>
    </rPh>
    <rPh sb="5" eb="7">
      <t>カイハツ</t>
    </rPh>
    <rPh sb="7" eb="9">
      <t>コウシャ</t>
    </rPh>
    <phoneticPr fontId="2"/>
  </si>
  <si>
    <t>新堂駅管理商会</t>
    <rPh sb="0" eb="2">
      <t>シンドウ</t>
    </rPh>
    <rPh sb="2" eb="3">
      <t>エキ</t>
    </rPh>
    <rPh sb="3" eb="5">
      <t>カンリ</t>
    </rPh>
    <rPh sb="5" eb="7">
      <t>ショウカイ</t>
    </rPh>
    <phoneticPr fontId="2"/>
  </si>
  <si>
    <t>大山田農林業公社</t>
    <rPh sb="0" eb="3">
      <t>オオヤマダ</t>
    </rPh>
    <rPh sb="3" eb="6">
      <t>ノウリンギョウ</t>
    </rPh>
    <rPh sb="6" eb="8">
      <t>コウシャ</t>
    </rPh>
    <phoneticPr fontId="2"/>
  </si>
  <si>
    <t>大山田ファーム</t>
    <rPh sb="0" eb="3">
      <t>オオヤマダ</t>
    </rPh>
    <phoneticPr fontId="2"/>
  </si>
  <si>
    <t>伊賀鉄道</t>
    <rPh sb="0" eb="2">
      <t>イガ</t>
    </rPh>
    <rPh sb="2" eb="4">
      <t>テツドウ</t>
    </rPh>
    <phoneticPr fontId="2"/>
  </si>
  <si>
    <t>-</t>
    <phoneticPr fontId="2"/>
  </si>
  <si>
    <t>-</t>
    <phoneticPr fontId="2"/>
  </si>
  <si>
    <t>-</t>
    <phoneticPr fontId="2"/>
  </si>
  <si>
    <t>-</t>
    <phoneticPr fontId="2"/>
  </si>
  <si>
    <t>-</t>
    <phoneticPr fontId="2"/>
  </si>
  <si>
    <t>‐</t>
    <phoneticPr fontId="2"/>
  </si>
  <si>
    <t>伊賀南部環境衛生組合</t>
    <rPh sb="0" eb="2">
      <t>イガ</t>
    </rPh>
    <rPh sb="2" eb="4">
      <t>ナンブ</t>
    </rPh>
    <rPh sb="4" eb="6">
      <t>カンキョウ</t>
    </rPh>
    <rPh sb="6" eb="8">
      <t>エイセイ</t>
    </rPh>
    <rPh sb="8" eb="10">
      <t>クミアイ</t>
    </rPh>
    <phoneticPr fontId="2"/>
  </si>
  <si>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</si>
  <si>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</si>
  <si>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</si>
  <si>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</si>
  <si>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2"/>
  </si>
  <si>
    <t>三重県市町総合事務組合（公平委員会特別会計）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</si>
  <si>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三重県市町総合事務組合（消防救急無線特別会計）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</si>
  <si>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</si>
  <si>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</si>
  <si>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</si>
  <si>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</si>
  <si>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</si>
  <si>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</si>
  <si>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伊賀市振興基金</t>
    <phoneticPr fontId="5"/>
  </si>
  <si>
    <t>伊賀市地域振興基金</t>
    <phoneticPr fontId="5"/>
  </si>
  <si>
    <t>伊賀市芭蕉翁顕彰事業基金</t>
    <phoneticPr fontId="5"/>
  </si>
  <si>
    <t>伊賀市環境保全基金</t>
    <phoneticPr fontId="5"/>
  </si>
  <si>
    <t>伊賀市新型コロナウイルス感染症対策基金</t>
    <phoneticPr fontId="2"/>
  </si>
  <si>
    <t>－</t>
    <phoneticPr fontId="2"/>
  </si>
  <si>
    <t>-</t>
    <phoneticPr fontId="2"/>
  </si>
  <si>
    <t>ＮＯＴＥ伊賀上野</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</si>
  <si>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</si>
  <si>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</si>
  <si>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</si>
  <si>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</si>
  <si>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</si>
  <si>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</si>
  <si>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</si>
  <si>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</si>
  <si>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</si>
  <si>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</si>
  <si>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</si>
  <si>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</si>
  <si>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　将来負担比率、実質公債比率ともに類似団体平均値との差は大きいが、令和2年には数値の改善がみられる。
　今後は、投資的経費の見直し、市債の借入れ総額の縮減に努めることで、将来負担比率、実質公債費比率の一層の低下を図る。</t>
    <rPh sb="33" eb="35">
      <t>レイワ</t>
    </rPh>
    <rPh sb="36" eb="37">
      <t>ネン</t>
    </rPh>
    <rPh sb="39" eb="41">
      <t>スウチ</t>
    </rPh>
    <rPh sb="42" eb="44">
      <t>カイゼン</t>
    </rPh>
    <phoneticPr fontId="5"/>
  </si>
  <si>
    <t>　将来負担比率については、類似団体内平均値を大きく上回っており令和2には改善がみられたものの、近年の大型事業の影響により、依然高止まりが予想されるため、可能な限り借入総額の縮減を図り、財政の健全化に努める。
　また、有形固定資産減価償却率についても、類似団体よりも高くなっているが、当市の面積が広いことや河川の状況から、道路及び橋りょう・トンネルについての一人あたりの同率が高いことが要因と考えられる。さらに、公営住宅についても同率が高くなっている。これらの資産については、老朽化に伴う長寿命化等が必要となるが、公共施設最適化計画に基づき、今後も老朽化対策や集約に積極的に取り組んでいく。</t>
    <rPh sb="31" eb="33">
      <t>レイワ</t>
    </rPh>
    <rPh sb="36" eb="38">
      <t>カイゼン</t>
    </rPh>
    <rPh sb="256" eb="258">
      <t>コウキョウ</t>
    </rPh>
    <rPh sb="258" eb="260">
      <t>シセツ</t>
    </rPh>
    <rPh sb="260" eb="263">
      <t>サイテキカ</t>
    </rPh>
    <rPh sb="263" eb="265">
      <t>ケイカク</t>
    </rPh>
    <rPh sb="266" eb="267">
      <t>モト</t>
    </rPh>
    <rPh sb="270" eb="272">
      <t>コンゴ</t>
    </rPh>
    <rPh sb="273" eb="276">
      <t>ロウキュウカ</t>
    </rPh>
    <rPh sb="276" eb="278">
      <t>タイサク</t>
    </rPh>
    <rPh sb="279" eb="281">
      <t>シュウヤク</t>
    </rPh>
    <rPh sb="282" eb="285">
      <t>セッキョクテキ</t>
    </rPh>
    <rPh sb="286" eb="287">
      <t>ト</t>
    </rPh>
    <rPh sb="288" eb="289">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</si>
</sst>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455E-4417-A293-0DCF1958A7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66288</c:v>
                </c:pt>
                <c:pt idx="1">
                  <c:v>30532</c:v>
                </c:pt>
                <c:pt idx="2">
                  <c:v>80354</c:v>
                </c:pt>
                <c:pt idx="3">
                  <c:v>67464</c:v>
                </c:pt>
                <c:pt idx="4">
                  <c:v>41609</c:v>
                </c:pt>
              </c:numCache>
            </c:numRef>
          </c:val>
          <c:smooth val="0"/>
          <c:extLst>
            <c:ext xmlns:c16="http://schemas.microsoft.com/office/drawing/2014/chart" uri="{C3380CC4-5D6E-409C-BE32-E72D297353CC}">
              <c16:uniqueId val="{00000001-455E-4417-A293-0DCF1958A7C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2.9</c:v>
                </c:pt>
                <c:pt idx="1">
                  <c:v>3.06</c:v>
                </c:pt>
                <c:pt idx="2">
                  <c:v>2.91</c:v>
                </c:pt>
                <c:pt idx="3">
                  <c:v>1.95</c:v>
                </c:pt>
                <c:pt idx="4">
                  <c:v>3.01</c:v>
                </c:pt>
              </c:numCache>
            </c:numRef>
          </c:val>
          <c:extLst>
            <c:ext xmlns:c16="http://schemas.microsoft.com/office/drawing/2014/chart" uri="{C3380CC4-5D6E-409C-BE32-E72D297353CC}">
              <c16:uniqueId val="{00000000-EEB8-4BFA-A697-4C471297D1E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21.57</c:v>
                </c:pt>
                <c:pt idx="1">
                  <c:v>23.53</c:v>
                </c:pt>
                <c:pt idx="2">
                  <c:v>24.45</c:v>
                </c:pt>
                <c:pt idx="3">
                  <c:v>23.3</c:v>
                </c:pt>
                <c:pt idx="4">
                  <c:v>19.809999999999999</c:v>
                </c:pt>
              </c:numCache>
            </c:numRef>
          </c:val>
          <c:extLst>
            <c:ext xmlns:c16="http://schemas.microsoft.com/office/drawing/2014/chart" uri="{C3380CC4-5D6E-409C-BE32-E72D297353CC}">
              <c16:uniqueId val="{00000001-EEB8-4BFA-A697-4C471297D1E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1.47</c:v>
                </c:pt>
                <c:pt idx="1">
                  <c:v>1.79</c:v>
                </c:pt>
                <c:pt idx="2">
                  <c:v>0.46</c:v>
                </c:pt>
                <c:pt idx="3">
                  <c:v>-2.42</c:v>
                </c:pt>
                <c:pt idx="4">
                  <c:v>-2.02</c:v>
                </c:pt>
              </c:numCache>
            </c:numRef>
          </c:val>
          <c:smooth val="0"/>
          <c:extLst>
            <c:ext xmlns:c16="http://schemas.microsoft.com/office/drawing/2014/chart" uri="{C3380CC4-5D6E-409C-BE32-E72D297353CC}">
              <c16:uniqueId val="{00000002-EEB8-4BFA-A697-4C471297D1E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c:v>
                </c:pt>
                <c:pt idx="2">
                  <c:v>#N/A</c:v>
                </c:pt>
                <c:pt idx="3">
                  <c:v>0</c:v>
                </c:pt>
                <c:pt idx="4">
                  <c:v>#N/A</c:v>
                </c:pt>
                <c:pt idx="5">
                  <c:v>0.04</c:v>
                </c:pt>
                <c:pt idx="6">
                  <c:v>#N/A</c:v>
                </c:pt>
                <c:pt idx="7">
                  <c:v>0</c:v>
                </c:pt>
                <c:pt idx="8">
                  <c:v>#N/A</c:v>
                </c:pt>
                <c:pt idx="9">
                  <c:v>0</c:v>
                </c:pt>
              </c:numCache>
            </c:numRef>
          </c:val>
          <c:extLst>
            <c:ext xmlns:c16="http://schemas.microsoft.com/office/drawing/2014/chart" uri="{C3380CC4-5D6E-409C-BE32-E72D297353CC}">
              <c16:uniqueId val="{00000000-29D0-4276-BCA9-87B1EB68C9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D0-4276-BCA9-87B1EB68C9A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0.17</c:v>
                </c:pt>
                <c:pt idx="2">
                  <c:v>#N/A</c:v>
                </c:pt>
                <c:pt idx="3">
                  <c:v>7.0000000000000007E-2</c:v>
                </c:pt>
                <c:pt idx="4">
                  <c:v>#N/A</c:v>
                </c:pt>
                <c:pt idx="5">
                  <c:v>0.06</c:v>
                </c:pt>
                <c:pt idx="6">
                  <c:v>#N/A</c:v>
                </c:pt>
                <c:pt idx="7">
                  <c:v>0.05</c:v>
                </c:pt>
                <c:pt idx="8">
                  <c:v>#N/A</c:v>
                </c:pt>
                <c:pt idx="9">
                  <c:v>0.05</c:v>
                </c:pt>
              </c:numCache>
            </c:numRef>
          </c:val>
          <c:extLst>
            <c:ext xmlns:c16="http://schemas.microsoft.com/office/drawing/2014/chart" uri="{C3380CC4-5D6E-409C-BE32-E72D297353CC}">
              <c16:uniqueId val="{00000002-29D0-4276-BCA9-87B1EB68C9AC}"/>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1.87</c:v>
                </c:pt>
                <c:pt idx="2">
                  <c:v>#N/A</c:v>
                </c:pt>
                <c:pt idx="3">
                  <c:v>0.69</c:v>
                </c:pt>
                <c:pt idx="4">
                  <c:v>#N/A</c:v>
                </c:pt>
                <c:pt idx="5">
                  <c:v>1.28</c:v>
                </c:pt>
                <c:pt idx="6">
                  <c:v>#N/A</c:v>
                </c:pt>
                <c:pt idx="7">
                  <c:v>1.88</c:v>
                </c:pt>
                <c:pt idx="8">
                  <c:v>#N/A</c:v>
                </c:pt>
                <c:pt idx="9">
                  <c:v>1.65</c:v>
                </c:pt>
              </c:numCache>
            </c:numRef>
          </c:val>
          <c:extLst>
            <c:ext xmlns:c16="http://schemas.microsoft.com/office/drawing/2014/chart" uri="{C3380CC4-5D6E-409C-BE32-E72D297353CC}">
              <c16:uniqueId val="{00000003-29D0-4276-BCA9-87B1EB68C9AC}"/>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3.2</c:v>
                </c:pt>
                <c:pt idx="2">
                  <c:v>#N/A</c:v>
                </c:pt>
                <c:pt idx="3">
                  <c:v>3.34</c:v>
                </c:pt>
                <c:pt idx="4">
                  <c:v>#N/A</c:v>
                </c:pt>
                <c:pt idx="5">
                  <c:v>3.14</c:v>
                </c:pt>
                <c:pt idx="6">
                  <c:v>#N/A</c:v>
                </c:pt>
                <c:pt idx="7">
                  <c:v>2.17</c:v>
                </c:pt>
                <c:pt idx="8">
                  <c:v>#N/A</c:v>
                </c:pt>
                <c:pt idx="9">
                  <c:v>3.18</c:v>
                </c:pt>
              </c:numCache>
            </c:numRef>
          </c:val>
          <c:extLst>
            <c:ext xmlns:c16="http://schemas.microsoft.com/office/drawing/2014/chart" uri="{C3380CC4-5D6E-409C-BE32-E72D297353CC}">
              <c16:uniqueId val="{00000004-29D0-4276-BCA9-87B1EB68C9AC}"/>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0.76</c:v>
                </c:pt>
                <c:pt idx="2">
                  <c:v>#N/A</c:v>
                </c:pt>
                <c:pt idx="3">
                  <c:v>0.54</c:v>
                </c:pt>
                <c:pt idx="4">
                  <c:v>#N/A</c:v>
                </c:pt>
                <c:pt idx="5">
                  <c:v>2.23</c:v>
                </c:pt>
                <c:pt idx="6">
                  <c:v>#N/A</c:v>
                </c:pt>
                <c:pt idx="7">
                  <c:v>3.46</c:v>
                </c:pt>
                <c:pt idx="8">
                  <c:v>#N/A</c:v>
                </c:pt>
                <c:pt idx="9">
                  <c:v>4.5999999999999996</c:v>
                </c:pt>
              </c:numCache>
            </c:numRef>
          </c:val>
          <c:extLst>
            <c:ext xmlns:c16="http://schemas.microsoft.com/office/drawing/2014/chart" uri="{C3380CC4-5D6E-409C-BE32-E72D297353CC}">
              <c16:uniqueId val="{00000005-29D0-4276-BCA9-87B1EB68C9A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#N/A</c:v>
                </c:pt>
                <c:pt idx="3">
                  <c:v>5.65</c:v>
                </c:pt>
                <c:pt idx="4">
                  <c:v>#N/A</c:v>
                </c:pt>
                <c:pt idx="5">
                  <c:v>6.04</c:v>
                </c:pt>
                <c:pt idx="6">
                  <c:v>#N/A</c:v>
                </c:pt>
                <c:pt idx="7">
                  <c:v>6.59</c:v>
                </c:pt>
                <c:pt idx="8">
                  <c:v>#N/A</c:v>
                </c:pt>
                <c:pt idx="9">
                  <c:v>6.21</c:v>
                </c:pt>
              </c:numCache>
            </c:numRef>
          </c:val>
          <c:extLst>
            <c:ext xmlns:c16="http://schemas.microsoft.com/office/drawing/2014/chart" uri="{C3380CC4-5D6E-409C-BE32-E72D297353CC}">
              <c16:uniqueId val="{00000006-29D0-4276-BCA9-87B1EB68C9A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10.46</c:v>
                </c:pt>
                <c:pt idx="2">
                  <c:v>#N/A</c:v>
                </c:pt>
                <c:pt idx="3">
                  <c:v>11.3</c:v>
                </c:pt>
                <c:pt idx="4">
                  <c:v>#N/A</c:v>
                </c:pt>
                <c:pt idx="5">
                  <c:v>11.51</c:v>
                </c:pt>
                <c:pt idx="6">
                  <c:v>#N/A</c:v>
                </c:pt>
                <c:pt idx="7">
                  <c:v>11.35</c:v>
                </c:pt>
                <c:pt idx="8">
                  <c:v>#N/A</c:v>
                </c:pt>
                <c:pt idx="9">
                  <c:v>10.75</c:v>
                </c:pt>
              </c:numCache>
            </c:numRef>
          </c:val>
          <c:extLst>
            <c:ext xmlns:c16="http://schemas.microsoft.com/office/drawing/2014/chart" uri="{C3380CC4-5D6E-409C-BE32-E72D297353CC}">
              <c16:uniqueId val="{00000007-29D0-4276-BCA9-87B1EB68C9AC}"/>
            </c:ext>
          </c:extLst>
        </c:ser>
        <c:ser>
          <c:idx val="8"/>
          <c:order val="8"/>
          <c:tx>
            <c:strRef>
              <c:f>データシート!$A$35</c:f>
              <c:strCache>
                <c:ptCount val="1"/>
                <c:pt idx="0">
                  <c:v>住宅新築資金等貸付特別会計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0.3</c:v>
                </c:pt>
                <c:pt idx="1">
                  <c:v>#N/A</c:v>
                </c:pt>
                <c:pt idx="2">
                  <c:v>0.28000000000000003</c:v>
                </c:pt>
                <c:pt idx="3">
                  <c:v>#N/A</c:v>
                </c:pt>
                <c:pt idx="4">
                  <c:v>0.23</c:v>
                </c:pt>
                <c:pt idx="5">
                  <c:v>#N/A</c:v>
                </c:pt>
                <c:pt idx="6">
                  <c:v>0.22</c:v>
                </c:pt>
                <c:pt idx="7">
                  <c:v>#N/A</c:v>
                </c:pt>
                <c:pt idx="8">
                  <c:v>0.17</c:v>
                </c:pt>
                <c:pt idx="9">
                  <c:v>#N/A</c:v>
                </c:pt>
              </c:numCache>
            </c:numRef>
          </c:val>
          <c:extLst>
            <c:ext xmlns:c16="http://schemas.microsoft.com/office/drawing/2014/chart" uri="{C3380CC4-5D6E-409C-BE32-E72D297353CC}">
              <c16:uniqueId val="{00000008-29D0-4276-BCA9-87B1EB68C9AC}"/>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0.33</c:v>
                </c:pt>
                <c:pt idx="1">
                  <c:v>#N/A</c:v>
                </c:pt>
                <c:pt idx="2">
                  <c:v>#N/A</c:v>
                </c:pt>
                <c:pt idx="3">
                  <c:v>0.47</c:v>
                </c:pt>
                <c:pt idx="4">
                  <c:v>0.3</c:v>
                </c:pt>
                <c:pt idx="5">
                  <c:v>#N/A</c:v>
                </c:pt>
                <c:pt idx="6">
                  <c:v>0.37</c:v>
                </c:pt>
                <c:pt idx="7">
                  <c:v>#N/A</c:v>
                </c:pt>
                <c:pt idx="8">
                  <c:v>0.35</c:v>
                </c:pt>
                <c:pt idx="9">
                  <c:v>#N/A</c:v>
                </c:pt>
              </c:numCache>
            </c:numRef>
          </c:val>
          <c:extLst>
            <c:ext xmlns:c16="http://schemas.microsoft.com/office/drawing/2014/chart" uri="{C3380CC4-5D6E-409C-BE32-E72D297353CC}">
              <c16:uniqueId val="{00000009-29D0-4276-BCA9-87B1EB68C9A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5318</c:v>
                </c:pt>
                <c:pt idx="5">
                  <c:v>5378</c:v>
                </c:pt>
                <c:pt idx="8">
                  <c:v>5325</c:v>
                </c:pt>
                <c:pt idx="11">
                  <c:v>5331</c:v>
                </c:pt>
                <c:pt idx="14">
                  <c:v>5151</c:v>
                </c:pt>
              </c:numCache>
            </c:numRef>
          </c:val>
          <c:extLst>
            <c:ext xmlns:c16="http://schemas.microsoft.com/office/drawing/2014/chart" uri="{C3380CC4-5D6E-409C-BE32-E72D297353CC}">
              <c16:uniqueId val="{00000000-0848-4F46-86DD-13298BE062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848-4F46-86DD-13298BE062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41</c:v>
                </c:pt>
                <c:pt idx="3">
                  <c:v>40</c:v>
                </c:pt>
                <c:pt idx="6">
                  <c:v>19</c:v>
                </c:pt>
                <c:pt idx="9">
                  <c:v>56</c:v>
                </c:pt>
                <c:pt idx="12">
                  <c:v>0</c:v>
                </c:pt>
              </c:numCache>
            </c:numRef>
          </c:val>
          <c:extLst>
            <c:ext xmlns:c16="http://schemas.microsoft.com/office/drawing/2014/chart" uri="{C3380CC4-5D6E-409C-BE32-E72D297353CC}">
              <c16:uniqueId val="{00000002-0848-4F46-86DD-13298BE062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c:v>
                </c:pt>
                <c:pt idx="3">
                  <c:v>0</c:v>
                </c:pt>
                <c:pt idx="6">
                  <c:v>6</c:v>
                </c:pt>
                <c:pt idx="9">
                  <c:v>6</c:v>
                </c:pt>
                <c:pt idx="12">
                  <c:v>6</c:v>
                </c:pt>
              </c:numCache>
            </c:numRef>
          </c:val>
          <c:extLst>
            <c:ext xmlns:c16="http://schemas.microsoft.com/office/drawing/2014/chart" uri="{C3380CC4-5D6E-409C-BE32-E72D297353CC}">
              <c16:uniqueId val="{00000003-0848-4F46-86DD-13298BE062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1502</c:v>
                </c:pt>
                <c:pt idx="3">
                  <c:v>1513</c:v>
                </c:pt>
                <c:pt idx="6">
                  <c:v>1503</c:v>
                </c:pt>
                <c:pt idx="9">
                  <c:v>1425</c:v>
                </c:pt>
                <c:pt idx="12">
                  <c:v>1336</c:v>
                </c:pt>
              </c:numCache>
            </c:numRef>
          </c:val>
          <c:extLst>
            <c:ext xmlns:c16="http://schemas.microsoft.com/office/drawing/2014/chart" uri="{C3380CC4-5D6E-409C-BE32-E72D297353CC}">
              <c16:uniqueId val="{00000004-0848-4F46-86DD-13298BE062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48-4F46-86DD-13298BE062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848-4F46-86DD-13298BE062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6667</c:v>
                </c:pt>
                <c:pt idx="3">
                  <c:v>6434</c:v>
                </c:pt>
                <c:pt idx="6">
                  <c:v>6328</c:v>
                </c:pt>
                <c:pt idx="9">
                  <c:v>6290</c:v>
                </c:pt>
                <c:pt idx="12">
                  <c:v>5852</c:v>
                </c:pt>
              </c:numCache>
            </c:numRef>
          </c:val>
          <c:extLst>
            <c:ext xmlns:c16="http://schemas.microsoft.com/office/drawing/2014/chart" uri="{C3380CC4-5D6E-409C-BE32-E72D297353CC}">
              <c16:uniqueId val="{00000007-0848-4F46-86DD-13298BE0621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2895</c:v>
                </c:pt>
                <c:pt idx="2">
                  <c:v>#N/A</c:v>
                </c:pt>
                <c:pt idx="3">
                  <c:v>#N/A</c:v>
                </c:pt>
                <c:pt idx="4">
                  <c:v>2609</c:v>
                </c:pt>
                <c:pt idx="5">
                  <c:v>#N/A</c:v>
                </c:pt>
                <c:pt idx="6">
                  <c:v>#N/A</c:v>
                </c:pt>
                <c:pt idx="7">
                  <c:v>2531</c:v>
                </c:pt>
                <c:pt idx="8">
                  <c:v>#N/A</c:v>
                </c:pt>
                <c:pt idx="9">
                  <c:v>#N/A</c:v>
                </c:pt>
                <c:pt idx="10">
                  <c:v>2446</c:v>
                </c:pt>
                <c:pt idx="11">
                  <c:v>#N/A</c:v>
                </c:pt>
                <c:pt idx="12">
                  <c:v>#N/A</c:v>
                </c:pt>
                <c:pt idx="13">
                  <c:v>2043</c:v>
                </c:pt>
                <c:pt idx="14">
                  <c:v>#N/A</c:v>
                </c:pt>
              </c:numCache>
            </c:numRef>
          </c:val>
          <c:smooth val="0"/>
          <c:extLst>
            <c:ext xmlns:c16="http://schemas.microsoft.com/office/drawing/2014/chart" uri="{C3380CC4-5D6E-409C-BE32-E72D297353CC}">
              <c16:uniqueId val="{00000008-0848-4F46-86DD-13298BE0621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53866</c:v>
                </c:pt>
                <c:pt idx="5">
                  <c:v>52049</c:v>
                </c:pt>
                <c:pt idx="8">
                  <c:v>52689</c:v>
                </c:pt>
                <c:pt idx="11">
                  <c:v>51970</c:v>
                </c:pt>
                <c:pt idx="14">
                  <c:v>50449</c:v>
                </c:pt>
              </c:numCache>
            </c:numRef>
          </c:val>
          <c:extLst>
            <c:ext xmlns:c16="http://schemas.microsoft.com/office/drawing/2014/chart" uri="{C3380CC4-5D6E-409C-BE32-E72D297353CC}">
              <c16:uniqueId val="{00000000-686D-45DA-BBF6-E27FCD5960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324</c:v>
                </c:pt>
                <c:pt idx="5">
                  <c:v>819</c:v>
                </c:pt>
                <c:pt idx="8">
                  <c:v>814</c:v>
                </c:pt>
                <c:pt idx="11">
                  <c:v>720</c:v>
                </c:pt>
                <c:pt idx="14">
                  <c:v>659</c:v>
                </c:pt>
              </c:numCache>
            </c:numRef>
          </c:val>
          <c:extLst>
            <c:ext xmlns:c16="http://schemas.microsoft.com/office/drawing/2014/chart" uri="{C3380CC4-5D6E-409C-BE32-E72D297353CC}">
              <c16:uniqueId val="{00000001-686D-45DA-BBF6-E27FCD5960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13049</c:v>
                </c:pt>
                <c:pt idx="5">
                  <c:v>13307</c:v>
                </c:pt>
                <c:pt idx="8">
                  <c:v>13182</c:v>
                </c:pt>
                <c:pt idx="11">
                  <c:v>12749</c:v>
                </c:pt>
                <c:pt idx="14">
                  <c:v>12819</c:v>
                </c:pt>
              </c:numCache>
            </c:numRef>
          </c:val>
          <c:extLst>
            <c:ext xmlns:c16="http://schemas.microsoft.com/office/drawing/2014/chart" uri="{C3380CC4-5D6E-409C-BE32-E72D297353CC}">
              <c16:uniqueId val="{00000002-686D-45DA-BBF6-E27FCD5960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6D-45DA-BBF6-E27FCD5960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6D-45DA-BBF6-E27FCD5960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6D-45DA-BBF6-E27FCD5960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7995</c:v>
                </c:pt>
                <c:pt idx="3">
                  <c:v>7815</c:v>
                </c:pt>
                <c:pt idx="6">
                  <c:v>7955</c:v>
                </c:pt>
                <c:pt idx="9">
                  <c:v>7867</c:v>
                </c:pt>
                <c:pt idx="12">
                  <c:v>7729</c:v>
                </c:pt>
              </c:numCache>
            </c:numRef>
          </c:val>
          <c:extLst>
            <c:ext xmlns:c16="http://schemas.microsoft.com/office/drawing/2014/chart" uri="{C3380CC4-5D6E-409C-BE32-E72D297353CC}">
              <c16:uniqueId val="{00000006-686D-45DA-BBF6-E27FCD5960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63</c:v>
                </c:pt>
                <c:pt idx="3">
                  <c:v>55</c:v>
                </c:pt>
                <c:pt idx="6">
                  <c:v>47</c:v>
                </c:pt>
                <c:pt idx="9">
                  <c:v>38</c:v>
                </c:pt>
                <c:pt idx="12">
                  <c:v>30</c:v>
                </c:pt>
              </c:numCache>
            </c:numRef>
          </c:val>
          <c:extLst>
            <c:ext xmlns:c16="http://schemas.microsoft.com/office/drawing/2014/chart" uri="{C3380CC4-5D6E-409C-BE32-E72D297353CC}">
              <c16:uniqueId val="{00000007-686D-45DA-BBF6-E27FCD5960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19663</c:v>
                </c:pt>
                <c:pt idx="3">
                  <c:v>18079</c:v>
                </c:pt>
                <c:pt idx="6">
                  <c:v>17457</c:v>
                </c:pt>
                <c:pt idx="9">
                  <c:v>17052</c:v>
                </c:pt>
                <c:pt idx="12">
                  <c:v>15898</c:v>
                </c:pt>
              </c:numCache>
            </c:numRef>
          </c:val>
          <c:extLst>
            <c:ext xmlns:c16="http://schemas.microsoft.com/office/drawing/2014/chart" uri="{C3380CC4-5D6E-409C-BE32-E72D297353CC}">
              <c16:uniqueId val="{00000008-686D-45DA-BBF6-E27FCD5960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2964</c:v>
                </c:pt>
                <c:pt idx="3">
                  <c:v>3821</c:v>
                </c:pt>
                <c:pt idx="6">
                  <c:v>3716</c:v>
                </c:pt>
                <c:pt idx="9">
                  <c:v>2594</c:v>
                </c:pt>
                <c:pt idx="12">
                  <c:v>2478</c:v>
                </c:pt>
              </c:numCache>
            </c:numRef>
          </c:val>
          <c:extLst>
            <c:ext xmlns:c16="http://schemas.microsoft.com/office/drawing/2014/chart" uri="{C3380CC4-5D6E-409C-BE32-E72D297353CC}">
              <c16:uniqueId val="{00000009-686D-45DA-BBF6-E27FCD5960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56052</c:v>
                </c:pt>
                <c:pt idx="3">
                  <c:v>54291</c:v>
                </c:pt>
                <c:pt idx="6">
                  <c:v>55518</c:v>
                </c:pt>
                <c:pt idx="9">
                  <c:v>54769</c:v>
                </c:pt>
                <c:pt idx="12">
                  <c:v>53263</c:v>
                </c:pt>
              </c:numCache>
            </c:numRef>
          </c:val>
          <c:extLst>
            <c:ext xmlns:c16="http://schemas.microsoft.com/office/drawing/2014/chart" uri="{C3380CC4-5D6E-409C-BE32-E72D297353CC}">
              <c16:uniqueId val="{0000000A-686D-45DA-BBF6-E27FCD5960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19499</c:v>
                </c:pt>
                <c:pt idx="2">
                  <c:v>#N/A</c:v>
                </c:pt>
                <c:pt idx="3">
                  <c:v>#N/A</c:v>
                </c:pt>
                <c:pt idx="4">
                  <c:v>17887</c:v>
                </c:pt>
                <c:pt idx="5">
                  <c:v>#N/A</c:v>
                </c:pt>
                <c:pt idx="6">
                  <c:v>#N/A</c:v>
                </c:pt>
                <c:pt idx="7">
                  <c:v>18008</c:v>
                </c:pt>
                <c:pt idx="8">
                  <c:v>#N/A</c:v>
                </c:pt>
                <c:pt idx="9">
                  <c:v>#N/A</c:v>
                </c:pt>
                <c:pt idx="10">
                  <c:v>16880</c:v>
                </c:pt>
                <c:pt idx="11">
                  <c:v>#N/A</c:v>
                </c:pt>
                <c:pt idx="12">
                  <c:v>#N/A</c:v>
                </c:pt>
                <c:pt idx="13">
                  <c:v>15471</c:v>
                </c:pt>
                <c:pt idx="14">
                  <c:v>#N/A</c:v>
                </c:pt>
              </c:numCache>
            </c:numRef>
          </c:val>
          <c:smooth val="0"/>
          <c:extLst>
            <c:ext xmlns:c16="http://schemas.microsoft.com/office/drawing/2014/chart" uri="{C3380CC4-5D6E-409C-BE32-E72D297353CC}">
              <c16:uniqueId val="{0000000B-686D-45DA-BBF6-E27FCD5960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6710</c:v>
                </c:pt>
                <c:pt idx="1">
                  <c:v>6322</c:v>
                </c:pt>
                <c:pt idx="2">
                  <c:v>5466</c:v>
                </c:pt>
              </c:numCache>
            </c:numRef>
          </c:val>
          <c:extLst>
            <c:ext xmlns:c16="http://schemas.microsoft.com/office/drawing/2014/chart" uri="{C3380CC4-5D6E-409C-BE32-E72D297353CC}">
              <c16:uniqueId val="{00000000-1509-499C-A66C-FEB859CA72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381</c:v>
                </c:pt>
                <c:pt idx="1">
                  <c:v>386</c:v>
                </c:pt>
                <c:pt idx="2">
                  <c:v>389</c:v>
                </c:pt>
              </c:numCache>
            </c:numRef>
          </c:val>
          <c:extLst>
            <c:ext xmlns:c16="http://schemas.microsoft.com/office/drawing/2014/chart" uri="{C3380CC4-5D6E-409C-BE32-E72D297353CC}">
              <c16:uniqueId val="{00000001-1509-499C-A66C-FEB859CA72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8342</c:v>
                </c:pt>
                <c:pt idx="1">
                  <c:v>8404</c:v>
                </c:pt>
                <c:pt idx="2">
                  <c:v>9083</c:v>
                </c:pt>
              </c:numCache>
            </c:numRef>
          </c:val>
          <c:extLst>
            <c:ext xmlns:c16="http://schemas.microsoft.com/office/drawing/2014/chart" uri="{C3380CC4-5D6E-409C-BE32-E72D297353CC}">
              <c16:uniqueId val="{00000002-1509-499C-A66C-FEB859CA72C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{FF6C8B6F-609E-42E9-93B6-DC83539A8952}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9C6-40AF-B1C0-69A6D636BA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{2F37C849-C41D-4E57-882E-036CBD469426}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C6-40AF-B1C0-69A6D636BA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{0F7DBB7B-CCCA-4EE5-9B90-395170D0DD21}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C6-40AF-B1C0-69A6D636BA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{6787CBFD-8EB3-4344-87D1-D318B62480CB}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C6-40AF-B1C0-69A6D636BA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{22F2A410-D247-48C6-804D-1A280EA7C565}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C6-40AF-B1C0-69A6D636BA0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{0E401BBA-0C56-4A55-96C8-037BC52DDBAB}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9C6-40AF-B1C0-69A6D636BA06}"/>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{D2028D21-F345-460C-AAE9-06E0DF49B1BF}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9C6-40AF-B1C0-69A6D636BA06}"/>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{B2EF1391-7ED6-4A8A-AE07-5BFF6CF3AA34}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9C6-40AF-B1C0-69A6D636BA06}"/>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{B83DE435-CDD7-47AD-AF97-0B3811F21955}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9C6-40AF-B1C0-69A6D636BA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60.7</c:v>
                </c:pt>
                <c:pt idx="8">
                  <c:v>62.1</c:v>
                </c:pt>
                <c:pt idx="16">
                  <c:v>62.5</c:v>
                </c:pt>
                <c:pt idx="24">
                  <c:v>64</c:v>
                </c:pt>
                <c:pt idx="32">
                  <c:v>65.2</c:v>
                </c:pt>
              </c:numCache>
            </c:numRef>
          </c:xVal>
          <c:yVal>
            <c:numRef>
              <c:f>公会計指標分析・財政指標組合せ分析表!$BP$51:$DC$51</c:f>
              <c:numCache>
                <c:formatCode>#,##0.0;"▲ "#,##0.0</c:formatCode>
                <c:ptCount val="40"/>
                <c:pt idx="0">
                  <c:v>85.3</c:v>
                </c:pt>
                <c:pt idx="8">
                  <c:v>79.8</c:v>
                </c:pt>
                <c:pt idx="16">
                  <c:v>81.3</c:v>
                </c:pt>
                <c:pt idx="24">
                  <c:v>77.2</c:v>
                </c:pt>
                <c:pt idx="32">
                  <c:v>68.7</c:v>
                </c:pt>
              </c:numCache>
            </c:numRef>
          </c:yVal>
          <c:smooth val="0"/>
          <c:extLst>
            <c:ext xmlns:c16="http://schemas.microsoft.com/office/drawing/2014/chart" uri="{C3380CC4-5D6E-409C-BE32-E72D297353CC}">
              <c16:uniqueId val="{00000009-C9C6-40AF-B1C0-69A6D636BA0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{F64FB206-A65F-4EAA-AB07-2965FBB4C3F6}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9C6-40AF-B1C0-69A6D636BA0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{FDD1BE6A-F813-4D5D-B44A-A16471579742}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C6-40AF-B1C0-69A6D636BA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{9EC932C6-9D7F-456F-AB78-6D860F07B3B4}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C6-40AF-B1C0-69A6D636BA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{B52FFCF6-CC96-4817-86F1-04002195339B}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C6-40AF-B1C0-69A6D636BA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{907E1B06-EFC2-4558-B5A0-265A98EB9F81}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C6-40AF-B1C0-69A6D636BA0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{9CFDFCB4-8C4F-4948-BFC8-E013011ED029}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9C6-40AF-B1C0-69A6D636BA06}"/>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{46E2B69C-A5BC-4376-8EF8-C7466EEA4D15}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9C6-40AF-B1C0-69A6D636BA06}"/>
                </c:ext>
              </c:extLst>
            </c:dLbl>
            <c:dLbl>
              <c:idx val="24"/>
              <c:layout>
                <c:manualLayout>
                  <c:x val="-4.1249862031829287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{2D4F76D6-33F8-48F0-9C5A-AF9B78F8E210}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9C6-40AF-B1C0-69A6D636BA06}"/>
                </c:ext>
              </c:extLst>
            </c:dLbl>
            <c:dLbl>
              <c:idx val="32"/>
              <c:layout>
                <c:manualLayout>
                  <c:x val="-2.27816392686391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{EFC2BCC0-A7AC-471E-8725-C89DAEA5FFAF}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9C6-40AF-B1C0-69A6D636BA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C9C6-40AF-B1C0-69A6D636BA06}"/>
            </c:ext>
          </c:extLst>
        </c:ser>
        <c:dLbls>
          <c:showLegendKey val="0"/>
          <c:showVal val="1"/>
          <c:showCatName val="0"/>
          <c:showSerName val="0"/>
          <c:showPercent val="0"/>
          <c:showBubbleSize val="0"/>
        </c:dLbls>
        <c:axId val="46179840"/>
        <c:axId val="46181760"/>
      </c:scatterChart>
      <c:valAx>
        <c:axId val="46179840"/>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{E5BDCAAA-C1A6-46FF-B5ED-18E63CF1C4C7}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7E7-4E62-8F68-1D03A65FAC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{A878937E-9A80-45A1-B113-D214EBC3D2B9}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E7-4E62-8F68-1D03A65FAC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{70EE27CA-5A98-469A-B4E2-D1E98E0DCD2A}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E7-4E62-8F68-1D03A65FAC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{EB3BA98B-BFE8-46A9-89B4-F38420F90A8E}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E7-4E62-8F68-1D03A65FAC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{3C161D85-44C1-493F-9B4E-4F0E9121667B}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E7-4E62-8F68-1D03A65FACE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{80D51C79-0CBB-4876-A4FB-5F5842A4DF4C}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7E7-4E62-8F68-1D03A65FACE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{9C44D03A-BF04-4155-8C20-DD4F022D7123}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7E7-4E62-8F68-1D03A65FACE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{D94583B2-A6E3-49D7-9843-71046D5CCD79}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7E7-4E62-8F68-1D03A65FACE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{26A9B6F0-FA0F-4CD3-9D03-3D0329061AFD}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7E7-4E62-8F68-1D03A65FAC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12.2</c:v>
                </c:pt>
                <c:pt idx="16">
                  <c:v>11.9</c:v>
                </c:pt>
                <c:pt idx="24">
                  <c:v>11.4</c:v>
                </c:pt>
                <c:pt idx="32">
                  <c:v>10.5</c:v>
                </c:pt>
              </c:numCache>
            </c:numRef>
          </c:xVal>
          <c:yVal>
            <c:numRef>
              <c:f>公会計指標分析・財政指標組合せ分析表!$BP$73:$DC$73</c:f>
              <c:numCache>
                <c:formatCode>#,##0.0;"▲ "#,##0.0</c:formatCode>
                <c:ptCount val="40"/>
                <c:pt idx="0">
                  <c:v>85.3</c:v>
                </c:pt>
                <c:pt idx="8">
                  <c:v>79.8</c:v>
                </c:pt>
                <c:pt idx="16">
                  <c:v>81.3</c:v>
                </c:pt>
                <c:pt idx="24">
                  <c:v>77.2</c:v>
                </c:pt>
                <c:pt idx="32">
                  <c:v>68.7</c:v>
                </c:pt>
              </c:numCache>
            </c:numRef>
          </c:yVal>
          <c:smooth val="0"/>
          <c:extLst>
            <c:ext xmlns:c16="http://schemas.microsoft.com/office/drawing/2014/chart" uri="{C3380CC4-5D6E-409C-BE32-E72D297353CC}">
              <c16:uniqueId val="{00000009-97E7-4E62-8F68-1D03A65FACE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{2BD53DD1-85A1-4FA9-9CF5-EABEA666A2B3}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7E7-4E62-8F68-1D03A65FACE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{063D76B6-E7C3-4056-91DD-E8E0A0A8949C}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E7-4E62-8F68-1D03A65FAC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{AB3237BE-D112-4613-807A-D68C19DCEACA}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E7-4E62-8F68-1D03A65FAC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{06A9104B-845A-4A82-9824-20ABB4CE6F62}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E7-4E62-8F68-1D03A65FAC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{DCBC3D08-20B5-4102-8EC7-51B4FF4CDEE6}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E7-4E62-8F68-1D03A65FACE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{79C0778A-DAF7-4435-8450-84A1AE333ED1}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7E7-4E62-8F68-1D03A65FACE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{7C535146-F196-44E8-9AE6-341026B17C87}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7E7-4E62-8F68-1D03A65FACE2}"/>
                </c:ext>
              </c:extLst>
            </c:dLbl>
            <c:dLbl>
              <c:idx val="24"/>
              <c:layout>
                <c:manualLayout>
                  <c:x val="-3.4310845302750574E-2"/>
                  <c:y val="-4.522719597892196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{E9C6D147-6BEA-4B30-B4B7-25A990AE7DB3}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7E7-4E62-8F68-1D03A65FACE2}"/>
                </c:ext>
              </c:extLst>
            </c:dLbl>
            <c:dLbl>
              <c:idx val="32"/>
              <c:layout>
                <c:manualLayout>
                  <c:x val="-2.8829840147400729E-2"/>
                  <c:y val="-7.9605755709096532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{6F2BDEC3-1FBA-4FC2-A755-700218F764B9}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7E7-4E62-8F68-1D03A65FAC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97E7-4E62-8F68-1D03A65FACE2}"/>
            </c:ext>
          </c:extLst>
        </c:ser>
        <c:dLbls>
          <c:showLegendKey val="0"/>
          <c:showVal val="1"/>
          <c:showCatName val="0"/>
          <c:showSerName val="0"/>
          <c:showPercent val="0"/>
          <c:showBubbleSize val="0"/>
        </c:dLbls>
        <c:axId val="84219776"/>
        <c:axId val="84234240"/>
      </c:scatterChart>
      <c:valAx>
        <c:axId val="84219776"/>
        <c:scaling>
          <c:orientation val="maxMin"/>
          <c:max val="13"/>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は元利償還金が大幅に減少しているが、今後は大型事業の償還が生じてくることもあり、実質公債比率は多少増減すると思われる。交付税措置の高い起債を借り入れるなど、中長期で将来負担を抑制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満期一括償還地方債の起債は無し。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地方債の現在高は引き続き減少傾向にあり、将来負担額も同様に減少傾向にある。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退職手当額については、退職制度の改正が行われ、今後は負担が隔年で増減することから、退職手当基金を計画的に活用し負担の均衡に努める。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三重県伊賀市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基金全体で積み立てを行ったが、財政調整基金やその他特定目的基金の取り崩しなどにより、基金全体として積立額が減少した。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基金全体を見直し、廃止等の検討を行う予定である。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特定目的基金については、目的事業への充当を行う。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新たに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新型コロナウイルス感染症対策基金</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を設置し、新型コロナウイルス感染症対策関連事業に充てている。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川上ダム周辺整備事業基金など、整備年度が決まっている基金については、計画的に基金を取り崩して目的のために充当している。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寄附金等を受けて積み立てている基金については、計画的に基金を取り崩して、目的の事業へ充てている。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新型コロナウイルス感染症対策基金やふるさと応援基金など１，３２５百万円の積み立てを行ったが、６４６百万円の取崩しを行ったことにより６７９百万円の増額となった。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基金全体を見直し、基金の廃止等の検討を行う予定である。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３４３百万円の積み立てを行ったが、１，２００百万円の取崩しを行ったことにより８５６百万円の減額となった。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引き続きコロナ対策など非常事態に備えて、適正に積み立てと取崩しを行っていく。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３百万円の積み立てを行った。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今後の大型事業における償還が始まることもあり、それらに備えて積み立てを行っていく。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89,763
84,212
558.23
55,134,273
54,080,937
829,657
27,597,469
53,262,774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有形固定資産減価償却率は、類似団体の平均値より若干高い水準にあるが、平成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月に策定した公共施設最適化計画に掲げる、伊賀市公共施設マネジメントの３原則（３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R:Reduce</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＜総量の縮減＞、</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Remix</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＜機能の複合化＞、</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Run</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＜運営の適正化＞）に取り組んでおり、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老朽化した施設の集約化や複合化、除却を進めているため、今後も減価償却率の伸びは緩やかなものと考えられる。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760595" y="4451350"/>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813300"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6736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813300" y="422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673600" y="445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xdr:cNvSpPr txBox="1"/>
      </xdr:nvSpPr>
      <xdr:spPr>
        <a:xfrm>
          <a:off x="4813300" y="5097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xdr:cNvSpPr/>
      </xdr:nvSpPr>
      <xdr:spPr>
        <a:xfrm>
          <a:off x="2476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xdr:cNvSpPr/>
      </xdr:nvSpPr>
      <xdr:spPr>
        <a:xfrm>
          <a:off x="1714500" y="510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82338</xdr:rowOff>
    </xdr:from>
    <xdr:to>
      <xdr:col>23</xdr:col>
      <xdr:colOff>136525</xdr:colOff>
      <xdr:row>32</xdr:row>
      <xdr:rowOff>12488</xdr:rowOff>
    </xdr:to>
    <xdr:sp macro="" textlink="">
      <xdr:nvSpPr>
        <xdr:cNvPr id="81" name="楕円 80"/>
        <xdr:cNvSpPr/>
      </xdr:nvSpPr>
      <xdr:spPr>
        <a:xfrm>
          <a:off x="4711700" y="53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60765</xdr:rowOff>
    </xdr:from>
    <xdr:ext cx="405111" cy="259045"/>
    <xdr:sp macro="" textlink="">
      <xdr:nvSpPr>
        <xdr:cNvPr id="82" name="有形固定資産減価償却率該当値テキスト"/>
        <xdr:cNvSpPr txBox="1"/>
      </xdr:nvSpPr>
      <xdr:spPr>
        <a:xfrm>
          <a:off x="4813300" y="5375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39158</xdr:rowOff>
    </xdr:from>
    <xdr:to>
      <xdr:col>19</xdr:col>
      <xdr:colOff>187325</xdr:colOff>
      <xdr:row>31</xdr:row>
      <xdr:rowOff>140758</xdr:rowOff>
    </xdr:to>
    <xdr:sp macro="" textlink="">
      <xdr:nvSpPr>
        <xdr:cNvPr id="83" name="楕円 82"/>
        <xdr:cNvSpPr/>
      </xdr:nvSpPr>
      <xdr:spPr>
        <a:xfrm>
          <a:off x="4000500" y="53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89958</xdr:rowOff>
    </xdr:from>
    <xdr:to>
      <xdr:col>23</xdr:col>
      <xdr:colOff>85725</xdr:colOff>
      <xdr:row>31</xdr:row>
      <xdr:rowOff>133138</xdr:rowOff>
    </xdr:to>
    <xdr:cxnSp macro="">
      <xdr:nvCxnSpPr>
        <xdr:cNvPr id="84" name="直線コネクタ 83"/>
        <xdr:cNvCxnSpPr/>
      </xdr:nvCxnSpPr>
      <xdr:spPr>
        <a:xfrm>
          <a:off x="4051300" y="540490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156633</xdr:rowOff>
    </xdr:from>
    <xdr:to>
      <xdr:col>15</xdr:col>
      <xdr:colOff>187325</xdr:colOff>
      <xdr:row>31</xdr:row>
      <xdr:rowOff>86783</xdr:rowOff>
    </xdr:to>
    <xdr:sp macro="" textlink="">
      <xdr:nvSpPr>
        <xdr:cNvPr id="85" name="楕円 84"/>
        <xdr:cNvSpPr/>
      </xdr:nvSpPr>
      <xdr:spPr>
        <a:xfrm>
          <a:off x="3238500" y="53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35983</xdr:rowOff>
    </xdr:from>
    <xdr:to>
      <xdr:col>19</xdr:col>
      <xdr:colOff>136525</xdr:colOff>
      <xdr:row>31</xdr:row>
      <xdr:rowOff>89958</xdr:rowOff>
    </xdr:to>
    <xdr:cxnSp macro="">
      <xdr:nvCxnSpPr>
        <xdr:cNvPr id="86" name="直線コネクタ 85"/>
        <xdr:cNvCxnSpPr/>
      </xdr:nvCxnSpPr>
      <xdr:spPr>
        <a:xfrm>
          <a:off x="3289300" y="5350933"/>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142240</xdr:rowOff>
    </xdr:from>
    <xdr:to>
      <xdr:col>11</xdr:col>
      <xdr:colOff>187325</xdr:colOff>
      <xdr:row>31</xdr:row>
      <xdr:rowOff>72390</xdr:rowOff>
    </xdr:to>
    <xdr:sp macro="" textlink="">
      <xdr:nvSpPr>
        <xdr:cNvPr id="87" name="楕円 86"/>
        <xdr:cNvSpPr/>
      </xdr:nvSpPr>
      <xdr:spPr>
        <a:xfrm>
          <a:off x="2476500" y="52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21590</xdr:rowOff>
    </xdr:from>
    <xdr:to>
      <xdr:col>15</xdr:col>
      <xdr:colOff>136525</xdr:colOff>
      <xdr:row>31</xdr:row>
      <xdr:rowOff>35983</xdr:rowOff>
    </xdr:to>
    <xdr:cxnSp macro="">
      <xdr:nvCxnSpPr>
        <xdr:cNvPr id="88" name="直線コネクタ 87"/>
        <xdr:cNvCxnSpPr/>
      </xdr:nvCxnSpPr>
      <xdr:spPr>
        <a:xfrm>
          <a:off x="2527300" y="5336540"/>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91863</xdr:rowOff>
    </xdr:from>
    <xdr:to>
      <xdr:col>7</xdr:col>
      <xdr:colOff>187325</xdr:colOff>
      <xdr:row>31</xdr:row>
      <xdr:rowOff>22013</xdr:rowOff>
    </xdr:to>
    <xdr:sp macro="" textlink="">
      <xdr:nvSpPr>
        <xdr:cNvPr id="89" name="楕円 88"/>
        <xdr:cNvSpPr/>
      </xdr:nvSpPr>
      <xdr:spPr>
        <a:xfrm>
          <a:off x="1714500" y="523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142663</xdr:rowOff>
    </xdr:from>
    <xdr:to>
      <xdr:col>11</xdr:col>
      <xdr:colOff>136525</xdr:colOff>
      <xdr:row>31</xdr:row>
      <xdr:rowOff>21590</xdr:rowOff>
    </xdr:to>
    <xdr:cxnSp macro="">
      <xdr:nvCxnSpPr>
        <xdr:cNvPr id="90" name="直線コネクタ 89"/>
        <xdr:cNvCxnSpPr/>
      </xdr:nvCxnSpPr>
      <xdr:spPr>
        <a:xfrm>
          <a:off x="1765300" y="528616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xdr:cNvSpPr txBox="1"/>
      </xdr:nvSpPr>
      <xdr:spPr>
        <a:xfrm>
          <a:off x="3836044" y="502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xdr:cNvSpPr txBox="1"/>
      </xdr:nvSpPr>
      <xdr:spPr>
        <a:xfrm>
          <a:off x="30867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xdr:cNvSpPr txBox="1"/>
      </xdr:nvSpPr>
      <xdr:spPr>
        <a:xfrm>
          <a:off x="2324744" y="49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xdr:cNvSpPr txBox="1"/>
      </xdr:nvSpPr>
      <xdr:spPr>
        <a:xfrm>
          <a:off x="1562744" y="488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131885</xdr:rowOff>
    </xdr:from>
    <xdr:ext cx="405111" cy="259045"/>
    <xdr:sp macro="" textlink="">
      <xdr:nvSpPr>
        <xdr:cNvPr id="95" name="n_1mainValue有形固定資産減価償却率"/>
        <xdr:cNvSpPr txBox="1"/>
      </xdr:nvSpPr>
      <xdr:spPr>
        <a:xfrm>
          <a:off x="3836044" y="54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77910</xdr:rowOff>
    </xdr:from>
    <xdr:ext cx="405111" cy="259045"/>
    <xdr:sp macro="" textlink="">
      <xdr:nvSpPr>
        <xdr:cNvPr id="96" name="n_2mainValue有形固定資産減価償却率"/>
        <xdr:cNvSpPr txBox="1"/>
      </xdr:nvSpPr>
      <xdr:spPr>
        <a:xfrm>
          <a:off x="3086744" y="5392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63517</xdr:rowOff>
    </xdr:from>
    <xdr:ext cx="405111" cy="259045"/>
    <xdr:sp macro="" textlink="">
      <xdr:nvSpPr>
        <xdr:cNvPr id="97" name="n_3mainValue有形固定資産減価償却率"/>
        <xdr:cNvSpPr txBox="1"/>
      </xdr:nvSpPr>
      <xdr:spPr>
        <a:xfrm>
          <a:off x="2324744" y="537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13140</xdr:rowOff>
    </xdr:from>
    <xdr:ext cx="405111" cy="259045"/>
    <xdr:sp macro="" textlink="">
      <xdr:nvSpPr>
        <xdr:cNvPr id="98" name="n_4mainValue有形固定資産減価償却率"/>
        <xdr:cNvSpPr txBox="1"/>
      </xdr:nvSpPr>
      <xdr:spPr>
        <a:xfrm>
          <a:off x="1562744" y="532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債務償還比率は類似団体平均を上回っており、近年の大型事業である、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で完成した庁舎建設事業を含め、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で完成した汚泥再生処理センター、給食センターなどが数年後には本格的な償還が始まることや合併特例債の活用が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終了した令和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以降は交付税算入率が低い起債しかできないこと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債務償還比率は悪化すると考えられるが、事業の適正な取捨選択等により数値の逓減を図る。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xdr:cNvCxnSpPr/>
      </xdr:nvCxnSpPr>
      <xdr:spPr>
        <a:xfrm flipV="1">
          <a:off x="14793595" y="4541308"/>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xdr:cNvSpPr txBox="1"/>
      </xdr:nvSpPr>
      <xdr:spPr>
        <a:xfrm>
          <a:off x="14846300" y="6015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xdr:cNvCxnSpPr/>
      </xdr:nvCxnSpPr>
      <xdr:spPr>
        <a:xfrm>
          <a:off x="14706600" y="601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xdr:cNvSpPr txBox="1"/>
      </xdr:nvSpPr>
      <xdr:spPr>
        <a:xfrm>
          <a:off x="14846300" y="5103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xdr:cNvSpPr/>
      </xdr:nvSpPr>
      <xdr:spPr>
        <a:xfrm>
          <a:off x="14744700" y="525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xdr:cNvSpPr/>
      </xdr:nvSpPr>
      <xdr:spPr>
        <a:xfrm>
          <a:off x="14033500" y="525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xdr:cNvSpPr/>
      </xdr:nvSpPr>
      <xdr:spPr>
        <a:xfrm>
          <a:off x="13271500" y="52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xdr:cNvSpPr/>
      </xdr:nvSpPr>
      <xdr:spPr>
        <a:xfrm>
          <a:off x="12509500" y="525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xdr:cNvSpPr/>
      </xdr:nvSpPr>
      <xdr:spPr>
        <a:xfrm>
          <a:off x="11747500" y="526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40668</xdr:rowOff>
    </xdr:from>
    <xdr:to>
      <xdr:col>76</xdr:col>
      <xdr:colOff>73025</xdr:colOff>
      <xdr:row>32</xdr:row>
      <xdr:rowOff>142268</xdr:rowOff>
    </xdr:to>
    <xdr:sp macro="" textlink="">
      <xdr:nvSpPr>
        <xdr:cNvPr id="143" name="楕円 142"/>
        <xdr:cNvSpPr/>
      </xdr:nvSpPr>
      <xdr:spPr>
        <a:xfrm>
          <a:off x="14744700" y="552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19095</xdr:rowOff>
    </xdr:from>
    <xdr:ext cx="469744" cy="259045"/>
    <xdr:sp macro="" textlink="">
      <xdr:nvSpPr>
        <xdr:cNvPr id="144" name="債務償還比率該当値テキスト"/>
        <xdr:cNvSpPr txBox="1"/>
      </xdr:nvSpPr>
      <xdr:spPr>
        <a:xfrm>
          <a:off x="14846300" y="550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40908</xdr:rowOff>
    </xdr:from>
    <xdr:to>
      <xdr:col>72</xdr:col>
      <xdr:colOff>123825</xdr:colOff>
      <xdr:row>32</xdr:row>
      <xdr:rowOff>142508</xdr:rowOff>
    </xdr:to>
    <xdr:sp macro="" textlink="">
      <xdr:nvSpPr>
        <xdr:cNvPr id="145" name="楕円 144"/>
        <xdr:cNvSpPr/>
      </xdr:nvSpPr>
      <xdr:spPr>
        <a:xfrm>
          <a:off x="14033500" y="552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91468</xdr:rowOff>
    </xdr:from>
    <xdr:to>
      <xdr:col>76</xdr:col>
      <xdr:colOff>22225</xdr:colOff>
      <xdr:row>32</xdr:row>
      <xdr:rowOff>91708</xdr:rowOff>
    </xdr:to>
    <xdr:cxnSp macro="">
      <xdr:nvCxnSpPr>
        <xdr:cNvPr id="146" name="直線コネクタ 145"/>
        <xdr:cNvCxnSpPr/>
      </xdr:nvCxnSpPr>
      <xdr:spPr>
        <a:xfrm flipV="1">
          <a:off x="14084300" y="5577868"/>
          <a:ext cx="7112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41628</xdr:rowOff>
    </xdr:from>
    <xdr:to>
      <xdr:col>68</xdr:col>
      <xdr:colOff>123825</xdr:colOff>
      <xdr:row>32</xdr:row>
      <xdr:rowOff>143228</xdr:rowOff>
    </xdr:to>
    <xdr:sp macro="" textlink="">
      <xdr:nvSpPr>
        <xdr:cNvPr id="147" name="楕円 146"/>
        <xdr:cNvSpPr/>
      </xdr:nvSpPr>
      <xdr:spPr>
        <a:xfrm>
          <a:off x="13271500" y="55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91708</xdr:rowOff>
    </xdr:from>
    <xdr:to>
      <xdr:col>72</xdr:col>
      <xdr:colOff>73025</xdr:colOff>
      <xdr:row>32</xdr:row>
      <xdr:rowOff>92428</xdr:rowOff>
    </xdr:to>
    <xdr:cxnSp macro="">
      <xdr:nvCxnSpPr>
        <xdr:cNvPr id="148" name="直線コネクタ 147"/>
        <xdr:cNvCxnSpPr/>
      </xdr:nvCxnSpPr>
      <xdr:spPr>
        <a:xfrm flipV="1">
          <a:off x="13322300" y="5578108"/>
          <a:ext cx="762000" cy="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32512</xdr:rowOff>
    </xdr:from>
    <xdr:to>
      <xdr:col>64</xdr:col>
      <xdr:colOff>123825</xdr:colOff>
      <xdr:row>32</xdr:row>
      <xdr:rowOff>134112</xdr:rowOff>
    </xdr:to>
    <xdr:sp macro="" textlink="">
      <xdr:nvSpPr>
        <xdr:cNvPr id="149" name="楕円 148"/>
        <xdr:cNvSpPr/>
      </xdr:nvSpPr>
      <xdr:spPr>
        <a:xfrm>
          <a:off x="12509500" y="551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83312</xdr:rowOff>
    </xdr:from>
    <xdr:to>
      <xdr:col>68</xdr:col>
      <xdr:colOff>73025</xdr:colOff>
      <xdr:row>32</xdr:row>
      <xdr:rowOff>92428</xdr:rowOff>
    </xdr:to>
    <xdr:cxnSp macro="">
      <xdr:nvCxnSpPr>
        <xdr:cNvPr id="150" name="直線コネクタ 149"/>
        <xdr:cNvCxnSpPr/>
      </xdr:nvCxnSpPr>
      <xdr:spPr>
        <a:xfrm>
          <a:off x="12560300" y="5569712"/>
          <a:ext cx="7620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53622</xdr:rowOff>
    </xdr:from>
    <xdr:to>
      <xdr:col>60</xdr:col>
      <xdr:colOff>123825</xdr:colOff>
      <xdr:row>32</xdr:row>
      <xdr:rowOff>155222</xdr:rowOff>
    </xdr:to>
    <xdr:sp macro="" textlink="">
      <xdr:nvSpPr>
        <xdr:cNvPr id="151" name="楕円 150"/>
        <xdr:cNvSpPr/>
      </xdr:nvSpPr>
      <xdr:spPr>
        <a:xfrm>
          <a:off x="11747500" y="55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83312</xdr:rowOff>
    </xdr:from>
    <xdr:to>
      <xdr:col>64</xdr:col>
      <xdr:colOff>73025</xdr:colOff>
      <xdr:row>32</xdr:row>
      <xdr:rowOff>104422</xdr:rowOff>
    </xdr:to>
    <xdr:cxnSp macro="">
      <xdr:nvCxnSpPr>
        <xdr:cNvPr id="152" name="直線コネクタ 151"/>
        <xdr:cNvCxnSpPr/>
      </xdr:nvCxnSpPr>
      <xdr:spPr>
        <a:xfrm flipV="1">
          <a:off x="11798300" y="5569712"/>
          <a:ext cx="762000" cy="2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xdr:cNvSpPr txBox="1"/>
      </xdr:nvSpPr>
      <xdr:spPr>
        <a:xfrm>
          <a:off x="13836727" y="502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xdr:cNvSpPr txBox="1"/>
      </xdr:nvSpPr>
      <xdr:spPr>
        <a:xfrm>
          <a:off x="13087427" y="501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xdr:cNvSpPr txBox="1"/>
      </xdr:nvSpPr>
      <xdr:spPr>
        <a:xfrm>
          <a:off x="12325427" y="503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xdr:cNvSpPr txBox="1"/>
      </xdr:nvSpPr>
      <xdr:spPr>
        <a:xfrm>
          <a:off x="11563427" y="504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133635</xdr:rowOff>
    </xdr:from>
    <xdr:ext cx="469744" cy="259045"/>
    <xdr:sp macro="" textlink="">
      <xdr:nvSpPr>
        <xdr:cNvPr id="157" name="n_1mainValue債務償還比率"/>
        <xdr:cNvSpPr txBox="1"/>
      </xdr:nvSpPr>
      <xdr:spPr>
        <a:xfrm>
          <a:off x="13836727" y="562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134355</xdr:rowOff>
    </xdr:from>
    <xdr:ext cx="469744" cy="259045"/>
    <xdr:sp macro="" textlink="">
      <xdr:nvSpPr>
        <xdr:cNvPr id="158" name="n_2mainValue債務償還比率"/>
        <xdr:cNvSpPr txBox="1"/>
      </xdr:nvSpPr>
      <xdr:spPr>
        <a:xfrm>
          <a:off x="13087427" y="562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125239</xdr:rowOff>
    </xdr:from>
    <xdr:ext cx="469744" cy="259045"/>
    <xdr:sp macro="" textlink="">
      <xdr:nvSpPr>
        <xdr:cNvPr id="159" name="n_3mainValue債務償還比率"/>
        <xdr:cNvSpPr txBox="1"/>
      </xdr:nvSpPr>
      <xdr:spPr>
        <a:xfrm>
          <a:off x="12325427" y="561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146349</xdr:rowOff>
    </xdr:from>
    <xdr:ext cx="469744" cy="259045"/>
    <xdr:sp macro="" textlink="">
      <xdr:nvSpPr>
        <xdr:cNvPr id="160" name="n_4mainValue債務償還比率"/>
        <xdr:cNvSpPr txBox="1"/>
      </xdr:nvSpPr>
      <xdr:spPr>
        <a:xfrm>
          <a:off x="11563427" y="563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89,763
84,212
558.23
55,134,273
54,080,937
829,657
27,597,469
53,262,774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73" name="楕円 72"/>
        <xdr:cNvSpPr/>
      </xdr:nvSpPr>
      <xdr:spPr>
        <a:xfrm>
          <a:off x="4584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152417</xdr:rowOff>
    </xdr:from>
    <xdr:ext cx="405111" cy="259045"/>
    <xdr:sp macro="" textlink="">
      <xdr:nvSpPr>
        <xdr:cNvPr id="74" name="【道路】&#10;有形固定資産減価償却率該当値テキスト"/>
        <xdr:cNvSpPr txBox="1"/>
      </xdr:nvSpPr>
      <xdr:spPr>
        <a:xfrm>
          <a:off x="467360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5" name="楕円 74"/>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19050</xdr:rowOff>
    </xdr:from>
    <xdr:to>
      <xdr:col>24</xdr:col>
      <xdr:colOff>63500</xdr:colOff>
      <xdr:row>38</xdr:row>
      <xdr:rowOff>53340</xdr:rowOff>
    </xdr:to>
    <xdr:cxnSp macro="">
      <xdr:nvCxnSpPr>
        <xdr:cNvPr id="76" name="直線コネクタ 75"/>
        <xdr:cNvCxnSpPr/>
      </xdr:nvCxnSpPr>
      <xdr:spPr>
        <a:xfrm>
          <a:off x="3797300" y="65341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105410</xdr:rowOff>
    </xdr:from>
    <xdr:to>
      <xdr:col>15</xdr:col>
      <xdr:colOff>101600</xdr:colOff>
      <xdr:row>38</xdr:row>
      <xdr:rowOff>35560</xdr:rowOff>
    </xdr:to>
    <xdr:sp macro="" textlink="">
      <xdr:nvSpPr>
        <xdr:cNvPr id="77" name="楕円 76"/>
        <xdr:cNvSpPr/>
      </xdr:nvSpPr>
      <xdr:spPr>
        <a:xfrm>
          <a:off x="2857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156210</xdr:rowOff>
    </xdr:from>
    <xdr:to>
      <xdr:col>19</xdr:col>
      <xdr:colOff>177800</xdr:colOff>
      <xdr:row>38</xdr:row>
      <xdr:rowOff>19050</xdr:rowOff>
    </xdr:to>
    <xdr:cxnSp macro="">
      <xdr:nvCxnSpPr>
        <xdr:cNvPr id="78" name="直線コネクタ 77"/>
        <xdr:cNvCxnSpPr/>
      </xdr:nvCxnSpPr>
      <xdr:spPr>
        <a:xfrm>
          <a:off x="2908300" y="64998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73025</xdr:rowOff>
    </xdr:from>
    <xdr:to>
      <xdr:col>10</xdr:col>
      <xdr:colOff>165100</xdr:colOff>
      <xdr:row>38</xdr:row>
      <xdr:rowOff>3175</xdr:rowOff>
    </xdr:to>
    <xdr:sp macro="" textlink="">
      <xdr:nvSpPr>
        <xdr:cNvPr id="79" name="楕円 78"/>
        <xdr:cNvSpPr/>
      </xdr:nvSpPr>
      <xdr:spPr>
        <a:xfrm>
          <a:off x="1968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123825</xdr:rowOff>
    </xdr:from>
    <xdr:to>
      <xdr:col>15</xdr:col>
      <xdr:colOff>50800</xdr:colOff>
      <xdr:row>37</xdr:row>
      <xdr:rowOff>156210</xdr:rowOff>
    </xdr:to>
    <xdr:cxnSp macro="">
      <xdr:nvCxnSpPr>
        <xdr:cNvPr id="80" name="直線コネクタ 79"/>
        <xdr:cNvCxnSpPr/>
      </xdr:nvCxnSpPr>
      <xdr:spPr>
        <a:xfrm>
          <a:off x="2019300" y="64674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36830</xdr:rowOff>
    </xdr:from>
    <xdr:to>
      <xdr:col>6</xdr:col>
      <xdr:colOff>38100</xdr:colOff>
      <xdr:row>37</xdr:row>
      <xdr:rowOff>138430</xdr:rowOff>
    </xdr:to>
    <xdr:sp macro="" textlink="">
      <xdr:nvSpPr>
        <xdr:cNvPr id="81" name="楕円 80"/>
        <xdr:cNvSpPr/>
      </xdr:nvSpPr>
      <xdr:spPr>
        <a:xfrm>
          <a:off x="1079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87630</xdr:rowOff>
    </xdr:from>
    <xdr:to>
      <xdr:col>10</xdr:col>
      <xdr:colOff>114300</xdr:colOff>
      <xdr:row>37</xdr:row>
      <xdr:rowOff>123825</xdr:rowOff>
    </xdr:to>
    <xdr:cxnSp macro="">
      <xdr:nvCxnSpPr>
        <xdr:cNvPr id="82" name="直線コネクタ 81"/>
        <xdr:cNvCxnSpPr/>
      </xdr:nvCxnSpPr>
      <xdr:spPr>
        <a:xfrm>
          <a:off x="1130300" y="64312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60977</xdr:rowOff>
    </xdr:from>
    <xdr:ext cx="405111" cy="259045"/>
    <xdr:sp macro="" textlink="">
      <xdr:nvSpPr>
        <xdr:cNvPr id="87" name="n_1mainValue【道路】&#10;有形固定資産減価償却率"/>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8" name="n_2main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165752</xdr:rowOff>
    </xdr:from>
    <xdr:ext cx="405111" cy="259045"/>
    <xdr:sp macro="" textlink="">
      <xdr:nvSpPr>
        <xdr:cNvPr id="89" name="n_3mainValue【道路】&#10;有形固定資産減価償却率"/>
        <xdr:cNvSpPr txBox="1"/>
      </xdr:nvSpPr>
      <xdr:spPr>
        <a:xfrm>
          <a:off x="18167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129557</xdr:rowOff>
    </xdr:from>
    <xdr:ext cx="405111" cy="259045"/>
    <xdr:sp macro="" textlink="">
      <xdr:nvSpPr>
        <xdr:cNvPr id="90" name="n_4mainValue【道路】&#10;有形固定資産減価償却率"/>
        <xdr:cNvSpPr txBox="1"/>
      </xdr:nvSpPr>
      <xdr:spPr>
        <a:xfrm>
          <a:off x="927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58043</xdr:rowOff>
    </xdr:from>
    <xdr:ext cx="534377" cy="259045"/>
    <xdr:sp macro="" textlink="">
      <xdr:nvSpPr>
        <xdr:cNvPr id="119" name="【道路】&#10;一人当たり延長平均値テキスト"/>
        <xdr:cNvSpPr txBox="1"/>
      </xdr:nvSpPr>
      <xdr:spPr>
        <a:xfrm>
          <a:off x="10515600" y="691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90475</xdr:rowOff>
    </xdr:from>
    <xdr:to>
      <xdr:col>55</xdr:col>
      <xdr:colOff>50800</xdr:colOff>
      <xdr:row>39</xdr:row>
      <xdr:rowOff>20625</xdr:rowOff>
    </xdr:to>
    <xdr:sp macro="" textlink="">
      <xdr:nvSpPr>
        <xdr:cNvPr id="130" name="楕円 129"/>
        <xdr:cNvSpPr/>
      </xdr:nvSpPr>
      <xdr:spPr>
        <a:xfrm>
          <a:off x="10426700" y="66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113352</xdr:rowOff>
    </xdr:from>
    <xdr:ext cx="534377" cy="259045"/>
    <xdr:sp macro="" textlink="">
      <xdr:nvSpPr>
        <xdr:cNvPr id="131" name="【道路】&#10;一人当たり延長該当値テキスト"/>
        <xdr:cNvSpPr txBox="1"/>
      </xdr:nvSpPr>
      <xdr:spPr>
        <a:xfrm>
          <a:off x="10515600" y="645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97124</xdr:rowOff>
    </xdr:from>
    <xdr:to>
      <xdr:col>50</xdr:col>
      <xdr:colOff>165100</xdr:colOff>
      <xdr:row>39</xdr:row>
      <xdr:rowOff>27274</xdr:rowOff>
    </xdr:to>
    <xdr:sp macro="" textlink="">
      <xdr:nvSpPr>
        <xdr:cNvPr id="132" name="楕円 131"/>
        <xdr:cNvSpPr/>
      </xdr:nvSpPr>
      <xdr:spPr>
        <a:xfrm>
          <a:off x="9588500" y="66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141275</xdr:rowOff>
    </xdr:from>
    <xdr:to>
      <xdr:col>55</xdr:col>
      <xdr:colOff>0</xdr:colOff>
      <xdr:row>38</xdr:row>
      <xdr:rowOff>147924</xdr:rowOff>
    </xdr:to>
    <xdr:cxnSp macro="">
      <xdr:nvCxnSpPr>
        <xdr:cNvPr id="133" name="直線コネクタ 132"/>
        <xdr:cNvCxnSpPr/>
      </xdr:nvCxnSpPr>
      <xdr:spPr>
        <a:xfrm flipV="1">
          <a:off x="9639300" y="6656375"/>
          <a:ext cx="8382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101162</xdr:rowOff>
    </xdr:from>
    <xdr:to>
      <xdr:col>46</xdr:col>
      <xdr:colOff>38100</xdr:colOff>
      <xdr:row>39</xdr:row>
      <xdr:rowOff>31312</xdr:rowOff>
    </xdr:to>
    <xdr:sp macro="" textlink="">
      <xdr:nvSpPr>
        <xdr:cNvPr id="134" name="楕円 133"/>
        <xdr:cNvSpPr/>
      </xdr:nvSpPr>
      <xdr:spPr>
        <a:xfrm>
          <a:off x="8699500" y="661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147924</xdr:rowOff>
    </xdr:from>
    <xdr:to>
      <xdr:col>50</xdr:col>
      <xdr:colOff>114300</xdr:colOff>
      <xdr:row>38</xdr:row>
      <xdr:rowOff>151962</xdr:rowOff>
    </xdr:to>
    <xdr:cxnSp macro="">
      <xdr:nvCxnSpPr>
        <xdr:cNvPr id="135" name="直線コネクタ 134"/>
        <xdr:cNvCxnSpPr/>
      </xdr:nvCxnSpPr>
      <xdr:spPr>
        <a:xfrm flipV="1">
          <a:off x="8750300" y="6663024"/>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105867</xdr:rowOff>
    </xdr:from>
    <xdr:to>
      <xdr:col>41</xdr:col>
      <xdr:colOff>101600</xdr:colOff>
      <xdr:row>39</xdr:row>
      <xdr:rowOff>36017</xdr:rowOff>
    </xdr:to>
    <xdr:sp macro="" textlink="">
      <xdr:nvSpPr>
        <xdr:cNvPr id="136" name="楕円 135"/>
        <xdr:cNvSpPr/>
      </xdr:nvSpPr>
      <xdr:spPr>
        <a:xfrm>
          <a:off x="7810500" y="662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151962</xdr:rowOff>
    </xdr:from>
    <xdr:to>
      <xdr:col>45</xdr:col>
      <xdr:colOff>177800</xdr:colOff>
      <xdr:row>38</xdr:row>
      <xdr:rowOff>156667</xdr:rowOff>
    </xdr:to>
    <xdr:cxnSp macro="">
      <xdr:nvCxnSpPr>
        <xdr:cNvPr id="137" name="直線コネクタ 136"/>
        <xdr:cNvCxnSpPr/>
      </xdr:nvCxnSpPr>
      <xdr:spPr>
        <a:xfrm flipV="1">
          <a:off x="7861300" y="6667062"/>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112878</xdr:rowOff>
    </xdr:from>
    <xdr:to>
      <xdr:col>36</xdr:col>
      <xdr:colOff>165100</xdr:colOff>
      <xdr:row>39</xdr:row>
      <xdr:rowOff>43028</xdr:rowOff>
    </xdr:to>
    <xdr:sp macro="" textlink="">
      <xdr:nvSpPr>
        <xdr:cNvPr id="138" name="楕円 137"/>
        <xdr:cNvSpPr/>
      </xdr:nvSpPr>
      <xdr:spPr>
        <a:xfrm>
          <a:off x="6921500" y="66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156667</xdr:rowOff>
    </xdr:from>
    <xdr:to>
      <xdr:col>41</xdr:col>
      <xdr:colOff>50800</xdr:colOff>
      <xdr:row>38</xdr:row>
      <xdr:rowOff>163678</xdr:rowOff>
    </xdr:to>
    <xdr:cxnSp macro="">
      <xdr:nvCxnSpPr>
        <xdr:cNvPr id="139" name="直線コネクタ 138"/>
        <xdr:cNvCxnSpPr/>
      </xdr:nvCxnSpPr>
      <xdr:spPr>
        <a:xfrm flipV="1">
          <a:off x="6972300" y="6671767"/>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163885</xdr:rowOff>
    </xdr:from>
    <xdr:ext cx="534377" cy="259045"/>
    <xdr:sp macro="" textlink="">
      <xdr:nvSpPr>
        <xdr:cNvPr id="140" name="n_1aveValue【道路】&#10;一人当たり延長"/>
        <xdr:cNvSpPr txBox="1"/>
      </xdr:nvSpPr>
      <xdr:spPr>
        <a:xfrm>
          <a:off x="9359411" y="70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164075</xdr:rowOff>
    </xdr:from>
    <xdr:ext cx="534377" cy="259045"/>
    <xdr:sp macro="" textlink="">
      <xdr:nvSpPr>
        <xdr:cNvPr id="141" name="n_2aveValue【道路】&#10;一人当たり延長"/>
        <xdr:cNvSpPr txBox="1"/>
      </xdr:nvSpPr>
      <xdr:spPr>
        <a:xfrm>
          <a:off x="84831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124127</xdr:rowOff>
    </xdr:from>
    <xdr:ext cx="534377" cy="259045"/>
    <xdr:sp macro="" textlink="">
      <xdr:nvSpPr>
        <xdr:cNvPr id="142" name="n_3aveValue【道路】&#10;一人当たり延長"/>
        <xdr:cNvSpPr txBox="1"/>
      </xdr:nvSpPr>
      <xdr:spPr>
        <a:xfrm>
          <a:off x="7594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157427</xdr:rowOff>
    </xdr:from>
    <xdr:ext cx="534377" cy="259045"/>
    <xdr:sp macro="" textlink="">
      <xdr:nvSpPr>
        <xdr:cNvPr id="143" name="n_4aveValue【道路】&#10;一人当たり延長"/>
        <xdr:cNvSpPr txBox="1"/>
      </xdr:nvSpPr>
      <xdr:spPr>
        <a:xfrm>
          <a:off x="6705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43800</xdr:rowOff>
    </xdr:from>
    <xdr:ext cx="534377" cy="259045"/>
    <xdr:sp macro="" textlink="">
      <xdr:nvSpPr>
        <xdr:cNvPr id="144" name="n_1mainValue【道路】&#10;一人当たり延長"/>
        <xdr:cNvSpPr txBox="1"/>
      </xdr:nvSpPr>
      <xdr:spPr>
        <a:xfrm>
          <a:off x="9359411" y="638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47839</xdr:rowOff>
    </xdr:from>
    <xdr:ext cx="534377" cy="259045"/>
    <xdr:sp macro="" textlink="">
      <xdr:nvSpPr>
        <xdr:cNvPr id="145" name="n_2mainValue【道路】&#10;一人当たり延長"/>
        <xdr:cNvSpPr txBox="1"/>
      </xdr:nvSpPr>
      <xdr:spPr>
        <a:xfrm>
          <a:off x="8483111" y="639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52544</xdr:rowOff>
    </xdr:from>
    <xdr:ext cx="534377" cy="259045"/>
    <xdr:sp macro="" textlink="">
      <xdr:nvSpPr>
        <xdr:cNvPr id="146" name="n_3mainValue【道路】&#10;一人当たり延長"/>
        <xdr:cNvSpPr txBox="1"/>
      </xdr:nvSpPr>
      <xdr:spPr>
        <a:xfrm>
          <a:off x="7594111" y="639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59555</xdr:rowOff>
    </xdr:from>
    <xdr:ext cx="534377" cy="259045"/>
    <xdr:sp macro="" textlink="">
      <xdr:nvSpPr>
        <xdr:cNvPr id="147" name="n_4mainValue【道路】&#10;一人当たり延長"/>
        <xdr:cNvSpPr txBox="1"/>
      </xdr:nvSpPr>
      <xdr:spPr>
        <a:xfrm>
          <a:off x="6705111" y="640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69215</xdr:rowOff>
    </xdr:from>
    <xdr:to>
      <xdr:col>24</xdr:col>
      <xdr:colOff>114300</xdr:colOff>
      <xdr:row>61</xdr:row>
      <xdr:rowOff>170815</xdr:rowOff>
    </xdr:to>
    <xdr:sp macro="" textlink="">
      <xdr:nvSpPr>
        <xdr:cNvPr id="188" name="楕円 187"/>
        <xdr:cNvSpPr/>
      </xdr:nvSpPr>
      <xdr:spPr>
        <a:xfrm>
          <a:off x="45847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47642</xdr:rowOff>
    </xdr:from>
    <xdr:ext cx="405111" cy="259045"/>
    <xdr:sp macro="" textlink="">
      <xdr:nvSpPr>
        <xdr:cNvPr id="189" name="【橋りょう・トンネル】&#10;有形固定資産減価償却率該当値テキスト"/>
        <xdr:cNvSpPr txBox="1"/>
      </xdr:nvSpPr>
      <xdr:spPr>
        <a:xfrm>
          <a:off x="4673600"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50165</xdr:rowOff>
    </xdr:from>
    <xdr:to>
      <xdr:col>20</xdr:col>
      <xdr:colOff>38100</xdr:colOff>
      <xdr:row>61</xdr:row>
      <xdr:rowOff>151765</xdr:rowOff>
    </xdr:to>
    <xdr:sp macro="" textlink="">
      <xdr:nvSpPr>
        <xdr:cNvPr id="190" name="楕円 189"/>
        <xdr:cNvSpPr/>
      </xdr:nvSpPr>
      <xdr:spPr>
        <a:xfrm>
          <a:off x="3746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100965</xdr:rowOff>
    </xdr:from>
    <xdr:to>
      <xdr:col>24</xdr:col>
      <xdr:colOff>63500</xdr:colOff>
      <xdr:row>61</xdr:row>
      <xdr:rowOff>120015</xdr:rowOff>
    </xdr:to>
    <xdr:cxnSp macro="">
      <xdr:nvCxnSpPr>
        <xdr:cNvPr id="191" name="直線コネクタ 190"/>
        <xdr:cNvCxnSpPr/>
      </xdr:nvCxnSpPr>
      <xdr:spPr>
        <a:xfrm>
          <a:off x="3797300" y="1055941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27305</xdr:rowOff>
    </xdr:from>
    <xdr:to>
      <xdr:col>15</xdr:col>
      <xdr:colOff>101600</xdr:colOff>
      <xdr:row>61</xdr:row>
      <xdr:rowOff>128905</xdr:rowOff>
    </xdr:to>
    <xdr:sp macro="" textlink="">
      <xdr:nvSpPr>
        <xdr:cNvPr id="192" name="楕円 191"/>
        <xdr:cNvSpPr/>
      </xdr:nvSpPr>
      <xdr:spPr>
        <a:xfrm>
          <a:off x="2857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78105</xdr:rowOff>
    </xdr:from>
    <xdr:to>
      <xdr:col>19</xdr:col>
      <xdr:colOff>177800</xdr:colOff>
      <xdr:row>61</xdr:row>
      <xdr:rowOff>100965</xdr:rowOff>
    </xdr:to>
    <xdr:cxnSp macro="">
      <xdr:nvCxnSpPr>
        <xdr:cNvPr id="193" name="直線コネクタ 192"/>
        <xdr:cNvCxnSpPr/>
      </xdr:nvCxnSpPr>
      <xdr:spPr>
        <a:xfrm>
          <a:off x="2908300" y="105365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xdr:rowOff>
    </xdr:from>
    <xdr:to>
      <xdr:col>10</xdr:col>
      <xdr:colOff>165100</xdr:colOff>
      <xdr:row>61</xdr:row>
      <xdr:rowOff>107950</xdr:rowOff>
    </xdr:to>
    <xdr:sp macro="" textlink="">
      <xdr:nvSpPr>
        <xdr:cNvPr id="194" name="楕円 193"/>
        <xdr:cNvSpPr/>
      </xdr:nvSpPr>
      <xdr:spPr>
        <a:xfrm>
          <a:off x="1968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57150</xdr:rowOff>
    </xdr:from>
    <xdr:to>
      <xdr:col>15</xdr:col>
      <xdr:colOff>50800</xdr:colOff>
      <xdr:row>61</xdr:row>
      <xdr:rowOff>78105</xdr:rowOff>
    </xdr:to>
    <xdr:cxnSp macro="">
      <xdr:nvCxnSpPr>
        <xdr:cNvPr id="195" name="直線コネクタ 194"/>
        <xdr:cNvCxnSpPr/>
      </xdr:nvCxnSpPr>
      <xdr:spPr>
        <a:xfrm>
          <a:off x="2019300" y="105156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151130</xdr:rowOff>
    </xdr:from>
    <xdr:to>
      <xdr:col>6</xdr:col>
      <xdr:colOff>38100</xdr:colOff>
      <xdr:row>61</xdr:row>
      <xdr:rowOff>81280</xdr:rowOff>
    </xdr:to>
    <xdr:sp macro="" textlink="">
      <xdr:nvSpPr>
        <xdr:cNvPr id="196" name="楕円 195"/>
        <xdr:cNvSpPr/>
      </xdr:nvSpPr>
      <xdr:spPr>
        <a:xfrm>
          <a:off x="1079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30480</xdr:rowOff>
    </xdr:from>
    <xdr:to>
      <xdr:col>10</xdr:col>
      <xdr:colOff>114300</xdr:colOff>
      <xdr:row>61</xdr:row>
      <xdr:rowOff>57150</xdr:rowOff>
    </xdr:to>
    <xdr:cxnSp macro="">
      <xdr:nvCxnSpPr>
        <xdr:cNvPr id="197" name="直線コネクタ 196"/>
        <xdr:cNvCxnSpPr/>
      </xdr:nvCxnSpPr>
      <xdr:spPr>
        <a:xfrm>
          <a:off x="1130300" y="104889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142892</xdr:rowOff>
    </xdr:from>
    <xdr:ext cx="405111" cy="259045"/>
    <xdr:sp macro="" textlink="">
      <xdr:nvSpPr>
        <xdr:cNvPr id="202" name="n_1mainValue【橋りょう・トンネル】&#10;有形固定資産減価償却率"/>
        <xdr:cNvSpPr txBox="1"/>
      </xdr:nvSpPr>
      <xdr:spPr>
        <a:xfrm>
          <a:off x="35820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120032</xdr:rowOff>
    </xdr:from>
    <xdr:ext cx="405111" cy="259045"/>
    <xdr:sp macro="" textlink="">
      <xdr:nvSpPr>
        <xdr:cNvPr id="203" name="n_2mainValue【橋りょう・トンネル】&#10;有形固定資産減価償却率"/>
        <xdr:cNvSpPr txBox="1"/>
      </xdr:nvSpPr>
      <xdr:spPr>
        <a:xfrm>
          <a:off x="2705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99077</xdr:rowOff>
    </xdr:from>
    <xdr:ext cx="405111" cy="259045"/>
    <xdr:sp macro="" textlink="">
      <xdr:nvSpPr>
        <xdr:cNvPr id="204" name="n_3mainValue【橋りょう・トンネル】&#10;有形固定資産減価償却率"/>
        <xdr:cNvSpPr txBox="1"/>
      </xdr:nvSpPr>
      <xdr:spPr>
        <a:xfrm>
          <a:off x="1816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72407</xdr:rowOff>
    </xdr:from>
    <xdr:ext cx="405111" cy="259045"/>
    <xdr:sp macro="" textlink="">
      <xdr:nvSpPr>
        <xdr:cNvPr id="205" name="n_4mainValue【橋りょう・トンネル】&#10;有形固定資産減価償却率"/>
        <xdr:cNvSpPr txBox="1"/>
      </xdr:nvSpPr>
      <xdr:spPr>
        <a:xfrm>
          <a:off x="9277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151769</xdr:rowOff>
    </xdr:from>
    <xdr:ext cx="599010" cy="259045"/>
    <xdr:sp macro="" textlink="">
      <xdr:nvSpPr>
        <xdr:cNvPr id="232" name="【橋りょう・トンネル】&#10;一人当たり有形固定資産（償却資産）額平均値テキスト"/>
        <xdr:cNvSpPr txBox="1"/>
      </xdr:nvSpPr>
      <xdr:spPr>
        <a:xfrm>
          <a:off x="10515600" y="10438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84035</xdr:rowOff>
    </xdr:from>
    <xdr:to>
      <xdr:col>55</xdr:col>
      <xdr:colOff>50800</xdr:colOff>
      <xdr:row>59</xdr:row>
      <xdr:rowOff>14185</xdr:rowOff>
    </xdr:to>
    <xdr:sp macro="" textlink="">
      <xdr:nvSpPr>
        <xdr:cNvPr id="243" name="楕円 242"/>
        <xdr:cNvSpPr/>
      </xdr:nvSpPr>
      <xdr:spPr>
        <a:xfrm>
          <a:off x="10426700" y="100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106912</xdr:rowOff>
    </xdr:from>
    <xdr:ext cx="599010" cy="259045"/>
    <xdr:sp macro="" textlink="">
      <xdr:nvSpPr>
        <xdr:cNvPr id="244" name="【橋りょう・トンネル】&#10;一人当たり有形固定資産（償却資産）額該当値テキスト"/>
        <xdr:cNvSpPr txBox="1"/>
      </xdr:nvSpPr>
      <xdr:spPr>
        <a:xfrm>
          <a:off x="10515600" y="987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101119</xdr:rowOff>
    </xdr:from>
    <xdr:to>
      <xdr:col>50</xdr:col>
      <xdr:colOff>165100</xdr:colOff>
      <xdr:row>59</xdr:row>
      <xdr:rowOff>31269</xdr:rowOff>
    </xdr:to>
    <xdr:sp macro="" textlink="">
      <xdr:nvSpPr>
        <xdr:cNvPr id="245" name="楕円 244"/>
        <xdr:cNvSpPr/>
      </xdr:nvSpPr>
      <xdr:spPr>
        <a:xfrm>
          <a:off x="9588500" y="1004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134835</xdr:rowOff>
    </xdr:from>
    <xdr:to>
      <xdr:col>55</xdr:col>
      <xdr:colOff>0</xdr:colOff>
      <xdr:row>58</xdr:row>
      <xdr:rowOff>151919</xdr:rowOff>
    </xdr:to>
    <xdr:cxnSp macro="">
      <xdr:nvCxnSpPr>
        <xdr:cNvPr id="246" name="直線コネクタ 245"/>
        <xdr:cNvCxnSpPr/>
      </xdr:nvCxnSpPr>
      <xdr:spPr>
        <a:xfrm flipV="1">
          <a:off x="9639300" y="10078935"/>
          <a:ext cx="838200" cy="1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112210</xdr:rowOff>
    </xdr:from>
    <xdr:to>
      <xdr:col>46</xdr:col>
      <xdr:colOff>38100</xdr:colOff>
      <xdr:row>59</xdr:row>
      <xdr:rowOff>42360</xdr:rowOff>
    </xdr:to>
    <xdr:sp macro="" textlink="">
      <xdr:nvSpPr>
        <xdr:cNvPr id="247" name="楕円 246"/>
        <xdr:cNvSpPr/>
      </xdr:nvSpPr>
      <xdr:spPr>
        <a:xfrm>
          <a:off x="8699500" y="1005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151919</xdr:rowOff>
    </xdr:from>
    <xdr:to>
      <xdr:col>50</xdr:col>
      <xdr:colOff>114300</xdr:colOff>
      <xdr:row>58</xdr:row>
      <xdr:rowOff>163010</xdr:rowOff>
    </xdr:to>
    <xdr:cxnSp macro="">
      <xdr:nvCxnSpPr>
        <xdr:cNvPr id="248" name="直線コネクタ 247"/>
        <xdr:cNvCxnSpPr/>
      </xdr:nvCxnSpPr>
      <xdr:spPr>
        <a:xfrm flipV="1">
          <a:off x="8750300" y="10096019"/>
          <a:ext cx="889000" cy="1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121004</xdr:rowOff>
    </xdr:from>
    <xdr:to>
      <xdr:col>41</xdr:col>
      <xdr:colOff>101600</xdr:colOff>
      <xdr:row>59</xdr:row>
      <xdr:rowOff>51154</xdr:rowOff>
    </xdr:to>
    <xdr:sp macro="" textlink="">
      <xdr:nvSpPr>
        <xdr:cNvPr id="249" name="楕円 248"/>
        <xdr:cNvSpPr/>
      </xdr:nvSpPr>
      <xdr:spPr>
        <a:xfrm>
          <a:off x="7810500" y="1006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163010</xdr:rowOff>
    </xdr:from>
    <xdr:to>
      <xdr:col>45</xdr:col>
      <xdr:colOff>177800</xdr:colOff>
      <xdr:row>59</xdr:row>
      <xdr:rowOff>354</xdr:rowOff>
    </xdr:to>
    <xdr:cxnSp macro="">
      <xdr:nvCxnSpPr>
        <xdr:cNvPr id="250" name="直線コネクタ 249"/>
        <xdr:cNvCxnSpPr/>
      </xdr:nvCxnSpPr>
      <xdr:spPr>
        <a:xfrm flipV="1">
          <a:off x="7861300" y="10107110"/>
          <a:ext cx="889000" cy="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130395</xdr:rowOff>
    </xdr:from>
    <xdr:to>
      <xdr:col>36</xdr:col>
      <xdr:colOff>165100</xdr:colOff>
      <xdr:row>59</xdr:row>
      <xdr:rowOff>60545</xdr:rowOff>
    </xdr:to>
    <xdr:sp macro="" textlink="">
      <xdr:nvSpPr>
        <xdr:cNvPr id="251" name="楕円 250"/>
        <xdr:cNvSpPr/>
      </xdr:nvSpPr>
      <xdr:spPr>
        <a:xfrm>
          <a:off x="6921500" y="1007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354</xdr:rowOff>
    </xdr:from>
    <xdr:to>
      <xdr:col>41</xdr:col>
      <xdr:colOff>50800</xdr:colOff>
      <xdr:row>59</xdr:row>
      <xdr:rowOff>9745</xdr:rowOff>
    </xdr:to>
    <xdr:cxnSp macro="">
      <xdr:nvCxnSpPr>
        <xdr:cNvPr id="252" name="直線コネクタ 251"/>
        <xdr:cNvCxnSpPr/>
      </xdr:nvCxnSpPr>
      <xdr:spPr>
        <a:xfrm flipV="1">
          <a:off x="6972300" y="10115904"/>
          <a:ext cx="889000" cy="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96759</xdr:rowOff>
    </xdr:from>
    <xdr:ext cx="599010" cy="259045"/>
    <xdr:sp macro="" textlink="">
      <xdr:nvSpPr>
        <xdr:cNvPr id="253" name="n_1aveValue【橋りょう・トンネル】&#10;一人当たり有形固定資産（償却資産）額"/>
        <xdr:cNvSpPr txBox="1"/>
      </xdr:nvSpPr>
      <xdr:spPr>
        <a:xfrm>
          <a:off x="9327095" y="1055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94301</xdr:rowOff>
    </xdr:from>
    <xdr:ext cx="599010" cy="259045"/>
    <xdr:sp macro="" textlink="">
      <xdr:nvSpPr>
        <xdr:cNvPr id="254" name="n_2aveValue【橋りょう・トンネル】&#10;一人当たり有形固定資産（償却資産）額"/>
        <xdr:cNvSpPr txBox="1"/>
      </xdr:nvSpPr>
      <xdr:spPr>
        <a:xfrm>
          <a:off x="84507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109933</xdr:rowOff>
    </xdr:from>
    <xdr:ext cx="599010" cy="259045"/>
    <xdr:sp macro="" textlink="">
      <xdr:nvSpPr>
        <xdr:cNvPr id="255" name="n_3aveValue【橋りょう・トンネル】&#10;一人当たり有形固定資産（償却資産）額"/>
        <xdr:cNvSpPr txBox="1"/>
      </xdr:nvSpPr>
      <xdr:spPr>
        <a:xfrm>
          <a:off x="7561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129060</xdr:rowOff>
    </xdr:from>
    <xdr:ext cx="599010" cy="259045"/>
    <xdr:sp macro="" textlink="">
      <xdr:nvSpPr>
        <xdr:cNvPr id="256" name="n_4aveValue【橋りょう・トンネル】&#10;一人当たり有形固定資産（償却資産）額"/>
        <xdr:cNvSpPr txBox="1"/>
      </xdr:nvSpPr>
      <xdr:spPr>
        <a:xfrm>
          <a:off x="6672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47796</xdr:rowOff>
    </xdr:from>
    <xdr:ext cx="599010" cy="259045"/>
    <xdr:sp macro="" textlink="">
      <xdr:nvSpPr>
        <xdr:cNvPr id="257" name="n_1mainValue【橋りょう・トンネル】&#10;一人当たり有形固定資産（償却資産）額"/>
        <xdr:cNvSpPr txBox="1"/>
      </xdr:nvSpPr>
      <xdr:spPr>
        <a:xfrm>
          <a:off x="9327095" y="982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58887</xdr:rowOff>
    </xdr:from>
    <xdr:ext cx="599010" cy="259045"/>
    <xdr:sp macro="" textlink="">
      <xdr:nvSpPr>
        <xdr:cNvPr id="258" name="n_2mainValue【橋りょう・トンネル】&#10;一人当たり有形固定資産（償却資産）額"/>
        <xdr:cNvSpPr txBox="1"/>
      </xdr:nvSpPr>
      <xdr:spPr>
        <a:xfrm>
          <a:off x="8450795" y="983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67681</xdr:rowOff>
    </xdr:from>
    <xdr:ext cx="599010" cy="259045"/>
    <xdr:sp macro="" textlink="">
      <xdr:nvSpPr>
        <xdr:cNvPr id="259" name="n_3mainValue【橋りょう・トンネル】&#10;一人当たり有形固定資産（償却資産）額"/>
        <xdr:cNvSpPr txBox="1"/>
      </xdr:nvSpPr>
      <xdr:spPr>
        <a:xfrm>
          <a:off x="7561795" y="984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77072</xdr:rowOff>
    </xdr:from>
    <xdr:ext cx="599010" cy="259045"/>
    <xdr:sp macro="" textlink="">
      <xdr:nvSpPr>
        <xdr:cNvPr id="260" name="n_4mainValue【橋りょう・トンネル】&#10;一人当たり有形固定資産（償却資産）額"/>
        <xdr:cNvSpPr txBox="1"/>
      </xdr:nvSpPr>
      <xdr:spPr>
        <a:xfrm>
          <a:off x="6672795" y="984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21589</xdr:rowOff>
    </xdr:from>
    <xdr:to>
      <xdr:col>24</xdr:col>
      <xdr:colOff>114300</xdr:colOff>
      <xdr:row>86</xdr:row>
      <xdr:rowOff>123189</xdr:rowOff>
    </xdr:to>
    <xdr:sp macro="" textlink="">
      <xdr:nvSpPr>
        <xdr:cNvPr id="302" name="楕円 301"/>
        <xdr:cNvSpPr/>
      </xdr:nvSpPr>
      <xdr:spPr>
        <a:xfrm>
          <a:off x="45847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107966</xdr:rowOff>
    </xdr:from>
    <xdr:ext cx="405111" cy="259045"/>
    <xdr:sp macro="" textlink="">
      <xdr:nvSpPr>
        <xdr:cNvPr id="303" name="【公営住宅】&#10;有形固定資産減価償却率該当値テキスト"/>
        <xdr:cNvSpPr txBox="1"/>
      </xdr:nvSpPr>
      <xdr:spPr>
        <a:xfrm>
          <a:off x="4673600" y="1468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6894</xdr:rowOff>
    </xdr:from>
    <xdr:to>
      <xdr:col>20</xdr:col>
      <xdr:colOff>38100</xdr:colOff>
      <xdr:row>86</xdr:row>
      <xdr:rowOff>108494</xdr:rowOff>
    </xdr:to>
    <xdr:sp macro="" textlink="">
      <xdr:nvSpPr>
        <xdr:cNvPr id="304" name="楕円 303"/>
        <xdr:cNvSpPr/>
      </xdr:nvSpPr>
      <xdr:spPr>
        <a:xfrm>
          <a:off x="3746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57694</xdr:rowOff>
    </xdr:from>
    <xdr:to>
      <xdr:col>24</xdr:col>
      <xdr:colOff>63500</xdr:colOff>
      <xdr:row>86</xdr:row>
      <xdr:rowOff>72389</xdr:rowOff>
    </xdr:to>
    <xdr:cxnSp macro="">
      <xdr:nvCxnSpPr>
        <xdr:cNvPr id="305" name="直線コネクタ 304"/>
        <xdr:cNvCxnSpPr/>
      </xdr:nvCxnSpPr>
      <xdr:spPr>
        <a:xfrm>
          <a:off x="3797300" y="14802394"/>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163649</xdr:rowOff>
    </xdr:from>
    <xdr:to>
      <xdr:col>15</xdr:col>
      <xdr:colOff>101600</xdr:colOff>
      <xdr:row>86</xdr:row>
      <xdr:rowOff>93799</xdr:rowOff>
    </xdr:to>
    <xdr:sp macro="" textlink="">
      <xdr:nvSpPr>
        <xdr:cNvPr id="306" name="楕円 305"/>
        <xdr:cNvSpPr/>
      </xdr:nvSpPr>
      <xdr:spPr>
        <a:xfrm>
          <a:off x="2857500" y="147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42999</xdr:rowOff>
    </xdr:from>
    <xdr:to>
      <xdr:col>19</xdr:col>
      <xdr:colOff>177800</xdr:colOff>
      <xdr:row>86</xdr:row>
      <xdr:rowOff>57694</xdr:rowOff>
    </xdr:to>
    <xdr:cxnSp macro="">
      <xdr:nvCxnSpPr>
        <xdr:cNvPr id="307" name="直線コネクタ 306"/>
        <xdr:cNvCxnSpPr/>
      </xdr:nvCxnSpPr>
      <xdr:spPr>
        <a:xfrm>
          <a:off x="2908300" y="1478769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137523</xdr:rowOff>
    </xdr:from>
    <xdr:to>
      <xdr:col>10</xdr:col>
      <xdr:colOff>165100</xdr:colOff>
      <xdr:row>86</xdr:row>
      <xdr:rowOff>67673</xdr:rowOff>
    </xdr:to>
    <xdr:sp macro="" textlink="">
      <xdr:nvSpPr>
        <xdr:cNvPr id="308" name="楕円 307"/>
        <xdr:cNvSpPr/>
      </xdr:nvSpPr>
      <xdr:spPr>
        <a:xfrm>
          <a:off x="19685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16873</xdr:rowOff>
    </xdr:from>
    <xdr:to>
      <xdr:col>15</xdr:col>
      <xdr:colOff>50800</xdr:colOff>
      <xdr:row>86</xdr:row>
      <xdr:rowOff>42999</xdr:rowOff>
    </xdr:to>
    <xdr:cxnSp macro="">
      <xdr:nvCxnSpPr>
        <xdr:cNvPr id="309" name="直線コネクタ 308"/>
        <xdr:cNvCxnSpPr/>
      </xdr:nvCxnSpPr>
      <xdr:spPr>
        <a:xfrm>
          <a:off x="2019300" y="1476157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117929</xdr:rowOff>
    </xdr:from>
    <xdr:to>
      <xdr:col>6</xdr:col>
      <xdr:colOff>38100</xdr:colOff>
      <xdr:row>86</xdr:row>
      <xdr:rowOff>48079</xdr:rowOff>
    </xdr:to>
    <xdr:sp macro="" textlink="">
      <xdr:nvSpPr>
        <xdr:cNvPr id="310" name="楕円 309"/>
        <xdr:cNvSpPr/>
      </xdr:nvSpPr>
      <xdr:spPr>
        <a:xfrm>
          <a:off x="1079500" y="1469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168729</xdr:rowOff>
    </xdr:from>
    <xdr:to>
      <xdr:col>10</xdr:col>
      <xdr:colOff>114300</xdr:colOff>
      <xdr:row>86</xdr:row>
      <xdr:rowOff>16873</xdr:rowOff>
    </xdr:to>
    <xdr:cxnSp macro="">
      <xdr:nvCxnSpPr>
        <xdr:cNvPr id="311" name="直線コネクタ 310"/>
        <xdr:cNvCxnSpPr/>
      </xdr:nvCxnSpPr>
      <xdr:spPr>
        <a:xfrm>
          <a:off x="1130300" y="1474197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2" name="n_1aveValue【公営住宅】&#10;有形固定資産減価償却率"/>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99621</xdr:rowOff>
    </xdr:from>
    <xdr:ext cx="405111" cy="259045"/>
    <xdr:sp macro="" textlink="">
      <xdr:nvSpPr>
        <xdr:cNvPr id="316" name="n_1mainValue【公営住宅】&#10;有形固定資産減価償却率"/>
        <xdr:cNvSpPr txBox="1"/>
      </xdr:nvSpPr>
      <xdr:spPr>
        <a:xfrm>
          <a:off x="3582044" y="1484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84926</xdr:rowOff>
    </xdr:from>
    <xdr:ext cx="405111" cy="259045"/>
    <xdr:sp macro="" textlink="">
      <xdr:nvSpPr>
        <xdr:cNvPr id="317" name="n_2mainValue【公営住宅】&#10;有形固定資産減価償却率"/>
        <xdr:cNvSpPr txBox="1"/>
      </xdr:nvSpPr>
      <xdr:spPr>
        <a:xfrm>
          <a:off x="2705744" y="1482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58800</xdr:rowOff>
    </xdr:from>
    <xdr:ext cx="405111" cy="259045"/>
    <xdr:sp macro="" textlink="">
      <xdr:nvSpPr>
        <xdr:cNvPr id="318" name="n_3mainValue【公営住宅】&#10;有形固定資産減価償却率"/>
        <xdr:cNvSpPr txBox="1"/>
      </xdr:nvSpPr>
      <xdr:spPr>
        <a:xfrm>
          <a:off x="1816744" y="1480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39206</xdr:rowOff>
    </xdr:from>
    <xdr:ext cx="405111" cy="259045"/>
    <xdr:sp macro="" textlink="">
      <xdr:nvSpPr>
        <xdr:cNvPr id="319" name="n_4mainValue【公営住宅】&#10;有形固定資産減価償却率"/>
        <xdr:cNvSpPr txBox="1"/>
      </xdr:nvSpPr>
      <xdr:spPr>
        <a:xfrm>
          <a:off x="927744" y="1478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346" name="【公営住宅】&#10;一人当たり面積平均値テキスト"/>
        <xdr:cNvSpPr txBox="1"/>
      </xdr:nvSpPr>
      <xdr:spPr>
        <a:xfrm>
          <a:off x="10515600" y="1447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107086</xdr:rowOff>
    </xdr:from>
    <xdr:to>
      <xdr:col>55</xdr:col>
      <xdr:colOff>50800</xdr:colOff>
      <xdr:row>84</xdr:row>
      <xdr:rowOff>37236</xdr:rowOff>
    </xdr:to>
    <xdr:sp macro="" textlink="">
      <xdr:nvSpPr>
        <xdr:cNvPr id="357" name="楕円 356"/>
        <xdr:cNvSpPr/>
      </xdr:nvSpPr>
      <xdr:spPr>
        <a:xfrm>
          <a:off x="10426700" y="1433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129963</xdr:rowOff>
    </xdr:from>
    <xdr:ext cx="469744" cy="259045"/>
    <xdr:sp macro="" textlink="">
      <xdr:nvSpPr>
        <xdr:cNvPr id="358" name="【公営住宅】&#10;一人当たり面積該当値テキスト"/>
        <xdr:cNvSpPr txBox="1"/>
      </xdr:nvSpPr>
      <xdr:spPr>
        <a:xfrm>
          <a:off x="10515600" y="1418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113488</xdr:rowOff>
    </xdr:from>
    <xdr:to>
      <xdr:col>50</xdr:col>
      <xdr:colOff>165100</xdr:colOff>
      <xdr:row>84</xdr:row>
      <xdr:rowOff>43638</xdr:rowOff>
    </xdr:to>
    <xdr:sp macro="" textlink="">
      <xdr:nvSpPr>
        <xdr:cNvPr id="359" name="楕円 358"/>
        <xdr:cNvSpPr/>
      </xdr:nvSpPr>
      <xdr:spPr>
        <a:xfrm>
          <a:off x="9588500" y="1434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157886</xdr:rowOff>
    </xdr:from>
    <xdr:to>
      <xdr:col>55</xdr:col>
      <xdr:colOff>0</xdr:colOff>
      <xdr:row>83</xdr:row>
      <xdr:rowOff>164288</xdr:rowOff>
    </xdr:to>
    <xdr:cxnSp macro="">
      <xdr:nvCxnSpPr>
        <xdr:cNvPr id="360" name="直線コネクタ 359"/>
        <xdr:cNvCxnSpPr/>
      </xdr:nvCxnSpPr>
      <xdr:spPr>
        <a:xfrm flipV="1">
          <a:off x="9639300" y="14388236"/>
          <a:ext cx="8382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116687</xdr:rowOff>
    </xdr:from>
    <xdr:to>
      <xdr:col>46</xdr:col>
      <xdr:colOff>38100</xdr:colOff>
      <xdr:row>84</xdr:row>
      <xdr:rowOff>46837</xdr:rowOff>
    </xdr:to>
    <xdr:sp macro="" textlink="">
      <xdr:nvSpPr>
        <xdr:cNvPr id="361" name="楕円 360"/>
        <xdr:cNvSpPr/>
      </xdr:nvSpPr>
      <xdr:spPr>
        <a:xfrm>
          <a:off x="8699500" y="14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164288</xdr:rowOff>
    </xdr:from>
    <xdr:to>
      <xdr:col>50</xdr:col>
      <xdr:colOff>114300</xdr:colOff>
      <xdr:row>83</xdr:row>
      <xdr:rowOff>167487</xdr:rowOff>
    </xdr:to>
    <xdr:cxnSp macro="">
      <xdr:nvCxnSpPr>
        <xdr:cNvPr id="362" name="直線コネクタ 361"/>
        <xdr:cNvCxnSpPr/>
      </xdr:nvCxnSpPr>
      <xdr:spPr>
        <a:xfrm flipV="1">
          <a:off x="8750300" y="14394638"/>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119431</xdr:rowOff>
    </xdr:from>
    <xdr:to>
      <xdr:col>41</xdr:col>
      <xdr:colOff>101600</xdr:colOff>
      <xdr:row>84</xdr:row>
      <xdr:rowOff>49581</xdr:rowOff>
    </xdr:to>
    <xdr:sp macro="" textlink="">
      <xdr:nvSpPr>
        <xdr:cNvPr id="363" name="楕円 362"/>
        <xdr:cNvSpPr/>
      </xdr:nvSpPr>
      <xdr:spPr>
        <a:xfrm>
          <a:off x="7810500" y="143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167487</xdr:rowOff>
    </xdr:from>
    <xdr:to>
      <xdr:col>45</xdr:col>
      <xdr:colOff>177800</xdr:colOff>
      <xdr:row>83</xdr:row>
      <xdr:rowOff>170231</xdr:rowOff>
    </xdr:to>
    <xdr:cxnSp macro="">
      <xdr:nvCxnSpPr>
        <xdr:cNvPr id="364" name="直線コネクタ 363"/>
        <xdr:cNvCxnSpPr/>
      </xdr:nvCxnSpPr>
      <xdr:spPr>
        <a:xfrm flipV="1">
          <a:off x="7861300" y="1439783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123546</xdr:rowOff>
    </xdr:from>
    <xdr:to>
      <xdr:col>36</xdr:col>
      <xdr:colOff>165100</xdr:colOff>
      <xdr:row>84</xdr:row>
      <xdr:rowOff>53696</xdr:rowOff>
    </xdr:to>
    <xdr:sp macro="" textlink="">
      <xdr:nvSpPr>
        <xdr:cNvPr id="365" name="楕円 364"/>
        <xdr:cNvSpPr/>
      </xdr:nvSpPr>
      <xdr:spPr>
        <a:xfrm>
          <a:off x="6921500" y="1435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170231</xdr:rowOff>
    </xdr:from>
    <xdr:to>
      <xdr:col>41</xdr:col>
      <xdr:colOff>50800</xdr:colOff>
      <xdr:row>84</xdr:row>
      <xdr:rowOff>2896</xdr:rowOff>
    </xdr:to>
    <xdr:cxnSp macro="">
      <xdr:nvCxnSpPr>
        <xdr:cNvPr id="366" name="直線コネクタ 365"/>
        <xdr:cNvCxnSpPr/>
      </xdr:nvCxnSpPr>
      <xdr:spPr>
        <a:xfrm flipV="1">
          <a:off x="6972300" y="14400581"/>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8247</xdr:rowOff>
    </xdr:from>
    <xdr:ext cx="469744" cy="259045"/>
    <xdr:sp macro="" textlink="">
      <xdr:nvSpPr>
        <xdr:cNvPr id="367" name="n_1aveValue【公営住宅】&#10;一人当たり面積"/>
        <xdr:cNvSpPr txBox="1"/>
      </xdr:nvSpPr>
      <xdr:spPr>
        <a:xfrm>
          <a:off x="9391727" y="145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7790</xdr:rowOff>
    </xdr:from>
    <xdr:ext cx="469744" cy="259045"/>
    <xdr:sp macro="" textlink="">
      <xdr:nvSpPr>
        <xdr:cNvPr id="368" name="n_2aveValue【公営住宅】&#10;一人当たり面積"/>
        <xdr:cNvSpPr txBox="1"/>
      </xdr:nvSpPr>
      <xdr:spPr>
        <a:xfrm>
          <a:off x="8515427" y="1458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7332</xdr:rowOff>
    </xdr:from>
    <xdr:ext cx="469744" cy="259045"/>
    <xdr:sp macro="" textlink="">
      <xdr:nvSpPr>
        <xdr:cNvPr id="369" name="n_3aveValue【公営住宅】&#10;一人当たり面積"/>
        <xdr:cNvSpPr txBox="1"/>
      </xdr:nvSpPr>
      <xdr:spPr>
        <a:xfrm>
          <a:off x="7626427" y="1458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14191</xdr:rowOff>
    </xdr:from>
    <xdr:ext cx="469744" cy="259045"/>
    <xdr:sp macro="" textlink="">
      <xdr:nvSpPr>
        <xdr:cNvPr id="370" name="n_4aveValue【公営住宅】&#10;一人当たり面積"/>
        <xdr:cNvSpPr txBox="1"/>
      </xdr:nvSpPr>
      <xdr:spPr>
        <a:xfrm>
          <a:off x="6737427" y="1458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60165</xdr:rowOff>
    </xdr:from>
    <xdr:ext cx="469744" cy="259045"/>
    <xdr:sp macro="" textlink="">
      <xdr:nvSpPr>
        <xdr:cNvPr id="371" name="n_1mainValue【公営住宅】&#10;一人当たり面積"/>
        <xdr:cNvSpPr txBox="1"/>
      </xdr:nvSpPr>
      <xdr:spPr>
        <a:xfrm>
          <a:off x="9391727" y="1411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63364</xdr:rowOff>
    </xdr:from>
    <xdr:ext cx="469744" cy="259045"/>
    <xdr:sp macro="" textlink="">
      <xdr:nvSpPr>
        <xdr:cNvPr id="372" name="n_2mainValue【公営住宅】&#10;一人当たり面積"/>
        <xdr:cNvSpPr txBox="1"/>
      </xdr:nvSpPr>
      <xdr:spPr>
        <a:xfrm>
          <a:off x="8515427" y="1412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66108</xdr:rowOff>
    </xdr:from>
    <xdr:ext cx="469744" cy="259045"/>
    <xdr:sp macro="" textlink="">
      <xdr:nvSpPr>
        <xdr:cNvPr id="373" name="n_3mainValue【公営住宅】&#10;一人当たり面積"/>
        <xdr:cNvSpPr txBox="1"/>
      </xdr:nvSpPr>
      <xdr:spPr>
        <a:xfrm>
          <a:off x="7626427" y="1412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70223</xdr:rowOff>
    </xdr:from>
    <xdr:ext cx="469744" cy="259045"/>
    <xdr:sp macro="" textlink="">
      <xdr:nvSpPr>
        <xdr:cNvPr id="374" name="n_4mainValue【公営住宅】&#10;一人当たり面積"/>
        <xdr:cNvSpPr txBox="1"/>
      </xdr:nvSpPr>
      <xdr:spPr>
        <a:xfrm>
          <a:off x="6737427" y="1412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34925</xdr:rowOff>
    </xdr:from>
    <xdr:to>
      <xdr:col>85</xdr:col>
      <xdr:colOff>177800</xdr:colOff>
      <xdr:row>38</xdr:row>
      <xdr:rowOff>136525</xdr:rowOff>
    </xdr:to>
    <xdr:sp macro="" textlink="">
      <xdr:nvSpPr>
        <xdr:cNvPr id="431" name="楕円 430"/>
        <xdr:cNvSpPr/>
      </xdr:nvSpPr>
      <xdr:spPr>
        <a:xfrm>
          <a:off x="162687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13352</xdr:rowOff>
    </xdr:from>
    <xdr:ext cx="405111" cy="259045"/>
    <xdr:sp macro="" textlink="">
      <xdr:nvSpPr>
        <xdr:cNvPr id="432" name="【認定こども園・幼稚園・保育所】&#10;有形固定資産減価償却率該当値テキスト"/>
        <xdr:cNvSpPr txBox="1"/>
      </xdr:nvSpPr>
      <xdr:spPr>
        <a:xfrm>
          <a:off x="16357600"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10160</xdr:rowOff>
    </xdr:from>
    <xdr:to>
      <xdr:col>81</xdr:col>
      <xdr:colOff>101600</xdr:colOff>
      <xdr:row>38</xdr:row>
      <xdr:rowOff>111760</xdr:rowOff>
    </xdr:to>
    <xdr:sp macro="" textlink="">
      <xdr:nvSpPr>
        <xdr:cNvPr id="433" name="楕円 432"/>
        <xdr:cNvSpPr/>
      </xdr:nvSpPr>
      <xdr:spPr>
        <a:xfrm>
          <a:off x="15430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60960</xdr:rowOff>
    </xdr:from>
    <xdr:to>
      <xdr:col>85</xdr:col>
      <xdr:colOff>127000</xdr:colOff>
      <xdr:row>38</xdr:row>
      <xdr:rowOff>85725</xdr:rowOff>
    </xdr:to>
    <xdr:cxnSp macro="">
      <xdr:nvCxnSpPr>
        <xdr:cNvPr id="434" name="直線コネクタ 433"/>
        <xdr:cNvCxnSpPr/>
      </xdr:nvCxnSpPr>
      <xdr:spPr>
        <a:xfrm>
          <a:off x="15481300" y="657606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130175</xdr:rowOff>
    </xdr:from>
    <xdr:to>
      <xdr:col>76</xdr:col>
      <xdr:colOff>165100</xdr:colOff>
      <xdr:row>38</xdr:row>
      <xdr:rowOff>60325</xdr:rowOff>
    </xdr:to>
    <xdr:sp macro="" textlink="">
      <xdr:nvSpPr>
        <xdr:cNvPr id="435" name="楕円 434"/>
        <xdr:cNvSpPr/>
      </xdr:nvSpPr>
      <xdr:spPr>
        <a:xfrm>
          <a:off x="14541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9525</xdr:rowOff>
    </xdr:from>
    <xdr:to>
      <xdr:col>81</xdr:col>
      <xdr:colOff>50800</xdr:colOff>
      <xdr:row>38</xdr:row>
      <xdr:rowOff>60960</xdr:rowOff>
    </xdr:to>
    <xdr:cxnSp macro="">
      <xdr:nvCxnSpPr>
        <xdr:cNvPr id="436" name="直線コネクタ 435"/>
        <xdr:cNvCxnSpPr/>
      </xdr:nvCxnSpPr>
      <xdr:spPr>
        <a:xfrm>
          <a:off x="14592300" y="65246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37" name="楕円 436"/>
        <xdr:cNvSpPr/>
      </xdr:nvSpPr>
      <xdr:spPr>
        <a:xfrm>
          <a:off x="13652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80010</xdr:rowOff>
    </xdr:from>
    <xdr:to>
      <xdr:col>76</xdr:col>
      <xdr:colOff>114300</xdr:colOff>
      <xdr:row>38</xdr:row>
      <xdr:rowOff>9525</xdr:rowOff>
    </xdr:to>
    <xdr:cxnSp macro="">
      <xdr:nvCxnSpPr>
        <xdr:cNvPr id="438" name="直線コネクタ 437"/>
        <xdr:cNvCxnSpPr/>
      </xdr:nvCxnSpPr>
      <xdr:spPr>
        <a:xfrm>
          <a:off x="13703300" y="642366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162560</xdr:rowOff>
    </xdr:from>
    <xdr:to>
      <xdr:col>67</xdr:col>
      <xdr:colOff>101600</xdr:colOff>
      <xdr:row>37</xdr:row>
      <xdr:rowOff>92710</xdr:rowOff>
    </xdr:to>
    <xdr:sp macro="" textlink="">
      <xdr:nvSpPr>
        <xdr:cNvPr id="439" name="楕円 438"/>
        <xdr:cNvSpPr/>
      </xdr:nvSpPr>
      <xdr:spPr>
        <a:xfrm>
          <a:off x="12763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41910</xdr:rowOff>
    </xdr:from>
    <xdr:to>
      <xdr:col>71</xdr:col>
      <xdr:colOff>177800</xdr:colOff>
      <xdr:row>37</xdr:row>
      <xdr:rowOff>80010</xdr:rowOff>
    </xdr:to>
    <xdr:cxnSp macro="">
      <xdr:nvCxnSpPr>
        <xdr:cNvPr id="440" name="直線コネクタ 439"/>
        <xdr:cNvCxnSpPr/>
      </xdr:nvCxnSpPr>
      <xdr:spPr>
        <a:xfrm>
          <a:off x="12814300" y="6385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2"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443" name="n_3aveValue【認定こども園・幼稚園・保育所】&#10;有形固定資産減価償却率"/>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444" name="n_4aveValue【認定こども園・幼稚園・保育所】&#10;有形固定資産減価償却率"/>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102887</xdr:rowOff>
    </xdr:from>
    <xdr:ext cx="405111" cy="259045"/>
    <xdr:sp macro="" textlink="">
      <xdr:nvSpPr>
        <xdr:cNvPr id="445" name="n_1mainValue【認定こども園・幼稚園・保育所】&#10;有形固定資産減価償却率"/>
        <xdr:cNvSpPr txBox="1"/>
      </xdr:nvSpPr>
      <xdr:spPr>
        <a:xfrm>
          <a:off x="15266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51452</xdr:rowOff>
    </xdr:from>
    <xdr:ext cx="405111" cy="259045"/>
    <xdr:sp macro="" textlink="">
      <xdr:nvSpPr>
        <xdr:cNvPr id="446" name="n_2mainValue【認定こども園・幼稚園・保育所】&#10;有形固定資産減価償却率"/>
        <xdr:cNvSpPr txBox="1"/>
      </xdr:nvSpPr>
      <xdr:spPr>
        <a:xfrm>
          <a:off x="14389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147337</xdr:rowOff>
    </xdr:from>
    <xdr:ext cx="405111" cy="259045"/>
    <xdr:sp macro="" textlink="">
      <xdr:nvSpPr>
        <xdr:cNvPr id="447" name="n_3mainValue【認定こども園・幼稚園・保育所】&#10;有形固定資産減価償却率"/>
        <xdr:cNvSpPr txBox="1"/>
      </xdr:nvSpPr>
      <xdr:spPr>
        <a:xfrm>
          <a:off x="13500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109237</xdr:rowOff>
    </xdr:from>
    <xdr:ext cx="405111" cy="259045"/>
    <xdr:sp macro="" textlink="">
      <xdr:nvSpPr>
        <xdr:cNvPr id="448" name="n_4mainValue【認定こども園・幼稚園・保育所】&#10;有形固定資産減価償却率"/>
        <xdr:cNvSpPr txBox="1"/>
      </xdr:nvSpPr>
      <xdr:spPr>
        <a:xfrm>
          <a:off x="12611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75" name="【認定こども園・幼稚園・保育所】&#10;一人当たり面積平均値テキスト"/>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128270</xdr:rowOff>
    </xdr:from>
    <xdr:to>
      <xdr:col>116</xdr:col>
      <xdr:colOff>114300</xdr:colOff>
      <xdr:row>36</xdr:row>
      <xdr:rowOff>58420</xdr:rowOff>
    </xdr:to>
    <xdr:sp macro="" textlink="">
      <xdr:nvSpPr>
        <xdr:cNvPr id="486" name="楕円 485"/>
        <xdr:cNvSpPr/>
      </xdr:nvSpPr>
      <xdr:spPr>
        <a:xfrm>
          <a:off x="22110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151147</xdr:rowOff>
    </xdr:from>
    <xdr:ext cx="469744" cy="259045"/>
    <xdr:sp macro="" textlink="">
      <xdr:nvSpPr>
        <xdr:cNvPr id="487" name="【認定こども園・幼稚園・保育所】&#10;一人当たり面積該当値テキスト"/>
        <xdr:cNvSpPr txBox="1"/>
      </xdr:nvSpPr>
      <xdr:spPr>
        <a:xfrm>
          <a:off x="22199600"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91694</xdr:rowOff>
    </xdr:from>
    <xdr:to>
      <xdr:col>112</xdr:col>
      <xdr:colOff>38100</xdr:colOff>
      <xdr:row>36</xdr:row>
      <xdr:rowOff>21844</xdr:rowOff>
    </xdr:to>
    <xdr:sp macro="" textlink="">
      <xdr:nvSpPr>
        <xdr:cNvPr id="488" name="楕円 487"/>
        <xdr:cNvSpPr/>
      </xdr:nvSpPr>
      <xdr:spPr>
        <a:xfrm>
          <a:off x="21272500" y="60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142494</xdr:rowOff>
    </xdr:from>
    <xdr:to>
      <xdr:col>116</xdr:col>
      <xdr:colOff>63500</xdr:colOff>
      <xdr:row>36</xdr:row>
      <xdr:rowOff>7620</xdr:rowOff>
    </xdr:to>
    <xdr:cxnSp macro="">
      <xdr:nvCxnSpPr>
        <xdr:cNvPr id="489" name="直線コネクタ 488"/>
        <xdr:cNvCxnSpPr/>
      </xdr:nvCxnSpPr>
      <xdr:spPr>
        <a:xfrm>
          <a:off x="21323300" y="61432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105410</xdr:rowOff>
    </xdr:from>
    <xdr:to>
      <xdr:col>107</xdr:col>
      <xdr:colOff>101600</xdr:colOff>
      <xdr:row>36</xdr:row>
      <xdr:rowOff>35560</xdr:rowOff>
    </xdr:to>
    <xdr:sp macro="" textlink="">
      <xdr:nvSpPr>
        <xdr:cNvPr id="490" name="楕円 489"/>
        <xdr:cNvSpPr/>
      </xdr:nvSpPr>
      <xdr:spPr>
        <a:xfrm>
          <a:off x="20383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142494</xdr:rowOff>
    </xdr:from>
    <xdr:to>
      <xdr:col>111</xdr:col>
      <xdr:colOff>177800</xdr:colOff>
      <xdr:row>35</xdr:row>
      <xdr:rowOff>156210</xdr:rowOff>
    </xdr:to>
    <xdr:cxnSp macro="">
      <xdr:nvCxnSpPr>
        <xdr:cNvPr id="491" name="直線コネクタ 490"/>
        <xdr:cNvCxnSpPr/>
      </xdr:nvCxnSpPr>
      <xdr:spPr>
        <a:xfrm flipV="1">
          <a:off x="20434300" y="61432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52832</xdr:rowOff>
    </xdr:from>
    <xdr:to>
      <xdr:col>102</xdr:col>
      <xdr:colOff>165100</xdr:colOff>
      <xdr:row>36</xdr:row>
      <xdr:rowOff>154432</xdr:rowOff>
    </xdr:to>
    <xdr:sp macro="" textlink="">
      <xdr:nvSpPr>
        <xdr:cNvPr id="492" name="楕円 491"/>
        <xdr:cNvSpPr/>
      </xdr:nvSpPr>
      <xdr:spPr>
        <a:xfrm>
          <a:off x="194945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156210</xdr:rowOff>
    </xdr:from>
    <xdr:to>
      <xdr:col>107</xdr:col>
      <xdr:colOff>50800</xdr:colOff>
      <xdr:row>36</xdr:row>
      <xdr:rowOff>103632</xdr:rowOff>
    </xdr:to>
    <xdr:cxnSp macro="">
      <xdr:nvCxnSpPr>
        <xdr:cNvPr id="493" name="直線コネクタ 492"/>
        <xdr:cNvCxnSpPr/>
      </xdr:nvCxnSpPr>
      <xdr:spPr>
        <a:xfrm flipV="1">
          <a:off x="19545300" y="615696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25400</xdr:rowOff>
    </xdr:from>
    <xdr:to>
      <xdr:col>98</xdr:col>
      <xdr:colOff>38100</xdr:colOff>
      <xdr:row>36</xdr:row>
      <xdr:rowOff>127000</xdr:rowOff>
    </xdr:to>
    <xdr:sp macro="" textlink="">
      <xdr:nvSpPr>
        <xdr:cNvPr id="494" name="楕円 493"/>
        <xdr:cNvSpPr/>
      </xdr:nvSpPr>
      <xdr:spPr>
        <a:xfrm>
          <a:off x="18605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76200</xdr:rowOff>
    </xdr:from>
    <xdr:to>
      <xdr:col>102</xdr:col>
      <xdr:colOff>114300</xdr:colOff>
      <xdr:row>36</xdr:row>
      <xdr:rowOff>103632</xdr:rowOff>
    </xdr:to>
    <xdr:cxnSp macro="">
      <xdr:nvCxnSpPr>
        <xdr:cNvPr id="495" name="直線コネクタ 494"/>
        <xdr:cNvCxnSpPr/>
      </xdr:nvCxnSpPr>
      <xdr:spPr>
        <a:xfrm>
          <a:off x="18656300" y="62484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496" name="n_1aveValue【認定こども園・幼稚園・保育所】&#10;一人当たり面積"/>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497" name="n_2aveValue【認定こども園・幼稚園・保育所】&#10;一人当たり面積"/>
        <xdr:cNvSpPr txBox="1"/>
      </xdr:nvSpPr>
      <xdr:spPr>
        <a:xfrm>
          <a:off x="20199427"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498" name="n_3aveValue【認定こども園・幼稚園・保育所】&#10;一人当たり面積"/>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499" name="n_4aveValue【認定こども園・幼稚園・保育所】&#10;一人当たり面積"/>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38371</xdr:rowOff>
    </xdr:from>
    <xdr:ext cx="469744" cy="259045"/>
    <xdr:sp macro="" textlink="">
      <xdr:nvSpPr>
        <xdr:cNvPr id="500" name="n_1mainValue【認定こども園・幼稚園・保育所】&#10;一人当たり面積"/>
        <xdr:cNvSpPr txBox="1"/>
      </xdr:nvSpPr>
      <xdr:spPr>
        <a:xfrm>
          <a:off x="21075727" y="586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52087</xdr:rowOff>
    </xdr:from>
    <xdr:ext cx="469744" cy="259045"/>
    <xdr:sp macro="" textlink="">
      <xdr:nvSpPr>
        <xdr:cNvPr id="501" name="n_2mainValue【認定こども園・幼稚園・保育所】&#10;一人当たり面積"/>
        <xdr:cNvSpPr txBox="1"/>
      </xdr:nvSpPr>
      <xdr:spPr>
        <a:xfrm>
          <a:off x="201994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170959</xdr:rowOff>
    </xdr:from>
    <xdr:ext cx="469744" cy="259045"/>
    <xdr:sp macro="" textlink="">
      <xdr:nvSpPr>
        <xdr:cNvPr id="502" name="n_3mainValue【認定こども園・幼稚園・保育所】&#10;一人当たり面積"/>
        <xdr:cNvSpPr txBox="1"/>
      </xdr:nvSpPr>
      <xdr:spPr>
        <a:xfrm>
          <a:off x="19310427" y="600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143527</xdr:rowOff>
    </xdr:from>
    <xdr:ext cx="469744" cy="259045"/>
    <xdr:sp macro="" textlink="">
      <xdr:nvSpPr>
        <xdr:cNvPr id="503" name="n_4mainValue【認定こども園・幼稚園・保育所】&#10;一人当たり面積"/>
        <xdr:cNvSpPr txBox="1"/>
      </xdr:nvSpPr>
      <xdr:spPr>
        <a:xfrm>
          <a:off x="18421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5"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34109</xdr:rowOff>
    </xdr:from>
    <xdr:to>
      <xdr:col>85</xdr:col>
      <xdr:colOff>177800</xdr:colOff>
      <xdr:row>58</xdr:row>
      <xdr:rowOff>135709</xdr:rowOff>
    </xdr:to>
    <xdr:sp macro="" textlink="">
      <xdr:nvSpPr>
        <xdr:cNvPr id="546" name="楕円 545"/>
        <xdr:cNvSpPr/>
      </xdr:nvSpPr>
      <xdr:spPr>
        <a:xfrm>
          <a:off x="162687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56986</xdr:rowOff>
    </xdr:from>
    <xdr:ext cx="405111" cy="259045"/>
    <xdr:sp macro="" textlink="">
      <xdr:nvSpPr>
        <xdr:cNvPr id="547" name="【学校施設】&#10;有形固定資産減価償却率該当値テキスト"/>
        <xdr:cNvSpPr txBox="1"/>
      </xdr:nvSpPr>
      <xdr:spPr>
        <a:xfrm>
          <a:off x="16357600" y="9829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153307</xdr:rowOff>
    </xdr:from>
    <xdr:to>
      <xdr:col>81</xdr:col>
      <xdr:colOff>101600</xdr:colOff>
      <xdr:row>58</xdr:row>
      <xdr:rowOff>83457</xdr:rowOff>
    </xdr:to>
    <xdr:sp macro="" textlink="">
      <xdr:nvSpPr>
        <xdr:cNvPr id="548" name="楕円 547"/>
        <xdr:cNvSpPr/>
      </xdr:nvSpPr>
      <xdr:spPr>
        <a:xfrm>
          <a:off x="15430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32657</xdr:rowOff>
    </xdr:from>
    <xdr:to>
      <xdr:col>85</xdr:col>
      <xdr:colOff>127000</xdr:colOff>
      <xdr:row>58</xdr:row>
      <xdr:rowOff>84909</xdr:rowOff>
    </xdr:to>
    <xdr:cxnSp macro="">
      <xdr:nvCxnSpPr>
        <xdr:cNvPr id="549" name="直線コネクタ 548"/>
        <xdr:cNvCxnSpPr/>
      </xdr:nvCxnSpPr>
      <xdr:spPr>
        <a:xfrm>
          <a:off x="15481300" y="997675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110853</xdr:rowOff>
    </xdr:from>
    <xdr:to>
      <xdr:col>76</xdr:col>
      <xdr:colOff>165100</xdr:colOff>
      <xdr:row>58</xdr:row>
      <xdr:rowOff>41003</xdr:rowOff>
    </xdr:to>
    <xdr:sp macro="" textlink="">
      <xdr:nvSpPr>
        <xdr:cNvPr id="550" name="楕円 549"/>
        <xdr:cNvSpPr/>
      </xdr:nvSpPr>
      <xdr:spPr>
        <a:xfrm>
          <a:off x="14541500" y="98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161653</xdr:rowOff>
    </xdr:from>
    <xdr:to>
      <xdr:col>81</xdr:col>
      <xdr:colOff>50800</xdr:colOff>
      <xdr:row>58</xdr:row>
      <xdr:rowOff>32657</xdr:rowOff>
    </xdr:to>
    <xdr:cxnSp macro="">
      <xdr:nvCxnSpPr>
        <xdr:cNvPr id="551" name="直線コネクタ 550"/>
        <xdr:cNvCxnSpPr/>
      </xdr:nvCxnSpPr>
      <xdr:spPr>
        <a:xfrm>
          <a:off x="14592300" y="993430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104322</xdr:rowOff>
    </xdr:from>
    <xdr:to>
      <xdr:col>72</xdr:col>
      <xdr:colOff>38100</xdr:colOff>
      <xdr:row>58</xdr:row>
      <xdr:rowOff>34472</xdr:rowOff>
    </xdr:to>
    <xdr:sp macro="" textlink="">
      <xdr:nvSpPr>
        <xdr:cNvPr id="552" name="楕円 551"/>
        <xdr:cNvSpPr/>
      </xdr:nvSpPr>
      <xdr:spPr>
        <a:xfrm>
          <a:off x="13652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155122</xdr:rowOff>
    </xdr:from>
    <xdr:to>
      <xdr:col>76</xdr:col>
      <xdr:colOff>114300</xdr:colOff>
      <xdr:row>57</xdr:row>
      <xdr:rowOff>161653</xdr:rowOff>
    </xdr:to>
    <xdr:cxnSp macro="">
      <xdr:nvCxnSpPr>
        <xdr:cNvPr id="553" name="直線コネクタ 552"/>
        <xdr:cNvCxnSpPr/>
      </xdr:nvCxnSpPr>
      <xdr:spPr>
        <a:xfrm>
          <a:off x="13703300" y="99277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39007</xdr:rowOff>
    </xdr:from>
    <xdr:to>
      <xdr:col>67</xdr:col>
      <xdr:colOff>101600</xdr:colOff>
      <xdr:row>57</xdr:row>
      <xdr:rowOff>140607</xdr:rowOff>
    </xdr:to>
    <xdr:sp macro="" textlink="">
      <xdr:nvSpPr>
        <xdr:cNvPr id="554" name="楕円 553"/>
        <xdr:cNvSpPr/>
      </xdr:nvSpPr>
      <xdr:spPr>
        <a:xfrm>
          <a:off x="12763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89807</xdr:rowOff>
    </xdr:from>
    <xdr:to>
      <xdr:col>71</xdr:col>
      <xdr:colOff>177800</xdr:colOff>
      <xdr:row>57</xdr:row>
      <xdr:rowOff>155122</xdr:rowOff>
    </xdr:to>
    <xdr:cxnSp macro="">
      <xdr:nvCxnSpPr>
        <xdr:cNvPr id="555" name="直線コネクタ 554"/>
        <xdr:cNvCxnSpPr/>
      </xdr:nvCxnSpPr>
      <xdr:spPr>
        <a:xfrm>
          <a:off x="12814300" y="98624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56" name="n_1aveValue【学校施設】&#10;有形固定資産減価償却率"/>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557" name="n_2aveValue【学校施設】&#10;有形固定資産減価償却率"/>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558" name="n_3aveValue【学校施設】&#10;有形固定資産減価償却率"/>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559" name="n_4aveValue【学校施設】&#10;有形固定資産減価償却率"/>
        <xdr:cNvSpPr txBox="1"/>
      </xdr:nvSpPr>
      <xdr:spPr>
        <a:xfrm>
          <a:off x="12611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99984</xdr:rowOff>
    </xdr:from>
    <xdr:ext cx="405111" cy="259045"/>
    <xdr:sp macro="" textlink="">
      <xdr:nvSpPr>
        <xdr:cNvPr id="560" name="n_1mainValue【学校施設】&#10;有形固定資産減価償却率"/>
        <xdr:cNvSpPr txBox="1"/>
      </xdr:nvSpPr>
      <xdr:spPr>
        <a:xfrm>
          <a:off x="152660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57530</xdr:rowOff>
    </xdr:from>
    <xdr:ext cx="405111" cy="259045"/>
    <xdr:sp macro="" textlink="">
      <xdr:nvSpPr>
        <xdr:cNvPr id="561" name="n_2mainValue【学校施設】&#10;有形固定資産減価償却率"/>
        <xdr:cNvSpPr txBox="1"/>
      </xdr:nvSpPr>
      <xdr:spPr>
        <a:xfrm>
          <a:off x="14389744" y="965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50999</xdr:rowOff>
    </xdr:from>
    <xdr:ext cx="405111" cy="259045"/>
    <xdr:sp macro="" textlink="">
      <xdr:nvSpPr>
        <xdr:cNvPr id="562" name="n_3mainValue【学校施設】&#10;有形固定資産減価償却率"/>
        <xdr:cNvSpPr txBox="1"/>
      </xdr:nvSpPr>
      <xdr:spPr>
        <a:xfrm>
          <a:off x="13500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157134</xdr:rowOff>
    </xdr:from>
    <xdr:ext cx="405111" cy="259045"/>
    <xdr:sp macro="" textlink="">
      <xdr:nvSpPr>
        <xdr:cNvPr id="563" name="n_4mainValue【学校施設】&#10;有形固定資産減価償却率"/>
        <xdr:cNvSpPr txBox="1"/>
      </xdr:nvSpPr>
      <xdr:spPr>
        <a:xfrm>
          <a:off x="126117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592" name="【学校施設】&#10;一人当たり面積平均値テキスト"/>
        <xdr:cNvSpPr txBox="1"/>
      </xdr:nvSpPr>
      <xdr:spPr>
        <a:xfrm>
          <a:off x="22199600" y="10849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48260</xdr:rowOff>
    </xdr:from>
    <xdr:to>
      <xdr:col>116</xdr:col>
      <xdr:colOff>114300</xdr:colOff>
      <xdr:row>63</xdr:row>
      <xdr:rowOff>149860</xdr:rowOff>
    </xdr:to>
    <xdr:sp macro="" textlink="">
      <xdr:nvSpPr>
        <xdr:cNvPr id="603" name="楕円 602"/>
        <xdr:cNvSpPr/>
      </xdr:nvSpPr>
      <xdr:spPr>
        <a:xfrm>
          <a:off x="221107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7637</xdr:rowOff>
    </xdr:from>
    <xdr:ext cx="469744" cy="259045"/>
    <xdr:sp macro="" textlink="">
      <xdr:nvSpPr>
        <xdr:cNvPr id="604" name="【学校施設】&#10;一人当たり面積該当値テキスト"/>
        <xdr:cNvSpPr txBox="1"/>
      </xdr:nvSpPr>
      <xdr:spPr>
        <a:xfrm>
          <a:off x="22199600"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50698</xdr:rowOff>
    </xdr:from>
    <xdr:to>
      <xdr:col>112</xdr:col>
      <xdr:colOff>38100</xdr:colOff>
      <xdr:row>63</xdr:row>
      <xdr:rowOff>152298</xdr:rowOff>
    </xdr:to>
    <xdr:sp macro="" textlink="">
      <xdr:nvSpPr>
        <xdr:cNvPr id="605" name="楕円 604"/>
        <xdr:cNvSpPr/>
      </xdr:nvSpPr>
      <xdr:spPr>
        <a:xfrm>
          <a:off x="21272500" y="1085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99060</xdr:rowOff>
    </xdr:from>
    <xdr:to>
      <xdr:col>116</xdr:col>
      <xdr:colOff>63500</xdr:colOff>
      <xdr:row>63</xdr:row>
      <xdr:rowOff>101498</xdr:rowOff>
    </xdr:to>
    <xdr:cxnSp macro="">
      <xdr:nvCxnSpPr>
        <xdr:cNvPr id="606" name="直線コネクタ 605"/>
        <xdr:cNvCxnSpPr/>
      </xdr:nvCxnSpPr>
      <xdr:spPr>
        <a:xfrm flipV="1">
          <a:off x="21323300" y="10900410"/>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52070</xdr:rowOff>
    </xdr:from>
    <xdr:to>
      <xdr:col>107</xdr:col>
      <xdr:colOff>101600</xdr:colOff>
      <xdr:row>63</xdr:row>
      <xdr:rowOff>153670</xdr:rowOff>
    </xdr:to>
    <xdr:sp macro="" textlink="">
      <xdr:nvSpPr>
        <xdr:cNvPr id="607" name="楕円 606"/>
        <xdr:cNvSpPr/>
      </xdr:nvSpPr>
      <xdr:spPr>
        <a:xfrm>
          <a:off x="20383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101498</xdr:rowOff>
    </xdr:from>
    <xdr:to>
      <xdr:col>111</xdr:col>
      <xdr:colOff>177800</xdr:colOff>
      <xdr:row>63</xdr:row>
      <xdr:rowOff>102870</xdr:rowOff>
    </xdr:to>
    <xdr:cxnSp macro="">
      <xdr:nvCxnSpPr>
        <xdr:cNvPr id="608" name="直線コネクタ 607"/>
        <xdr:cNvCxnSpPr/>
      </xdr:nvCxnSpPr>
      <xdr:spPr>
        <a:xfrm flipV="1">
          <a:off x="20434300" y="1090284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48489</xdr:rowOff>
    </xdr:from>
    <xdr:to>
      <xdr:col>102</xdr:col>
      <xdr:colOff>165100</xdr:colOff>
      <xdr:row>63</xdr:row>
      <xdr:rowOff>150089</xdr:rowOff>
    </xdr:to>
    <xdr:sp macro="" textlink="">
      <xdr:nvSpPr>
        <xdr:cNvPr id="609" name="楕円 608"/>
        <xdr:cNvSpPr/>
      </xdr:nvSpPr>
      <xdr:spPr>
        <a:xfrm>
          <a:off x="19494500" y="1084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99289</xdr:rowOff>
    </xdr:from>
    <xdr:to>
      <xdr:col>107</xdr:col>
      <xdr:colOff>50800</xdr:colOff>
      <xdr:row>63</xdr:row>
      <xdr:rowOff>102870</xdr:rowOff>
    </xdr:to>
    <xdr:cxnSp macro="">
      <xdr:nvCxnSpPr>
        <xdr:cNvPr id="610" name="直線コネクタ 609"/>
        <xdr:cNvCxnSpPr/>
      </xdr:nvCxnSpPr>
      <xdr:spPr>
        <a:xfrm>
          <a:off x="19545300" y="10900639"/>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49250</xdr:rowOff>
    </xdr:from>
    <xdr:to>
      <xdr:col>98</xdr:col>
      <xdr:colOff>38100</xdr:colOff>
      <xdr:row>63</xdr:row>
      <xdr:rowOff>150850</xdr:rowOff>
    </xdr:to>
    <xdr:sp macro="" textlink="">
      <xdr:nvSpPr>
        <xdr:cNvPr id="611" name="楕円 610"/>
        <xdr:cNvSpPr/>
      </xdr:nvSpPr>
      <xdr:spPr>
        <a:xfrm>
          <a:off x="18605500" y="1085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99289</xdr:rowOff>
    </xdr:from>
    <xdr:to>
      <xdr:col>102</xdr:col>
      <xdr:colOff>114300</xdr:colOff>
      <xdr:row>63</xdr:row>
      <xdr:rowOff>100050</xdr:rowOff>
    </xdr:to>
    <xdr:cxnSp macro="">
      <xdr:nvCxnSpPr>
        <xdr:cNvPr id="612" name="直線コネクタ 611"/>
        <xdr:cNvCxnSpPr/>
      </xdr:nvCxnSpPr>
      <xdr:spPr>
        <a:xfrm flipV="1">
          <a:off x="18656300" y="10900639"/>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163161</xdr:rowOff>
    </xdr:from>
    <xdr:ext cx="469744" cy="259045"/>
    <xdr:sp macro="" textlink="">
      <xdr:nvSpPr>
        <xdr:cNvPr id="613" name="n_1aveValue【学校施設】&#10;一人当たり面積"/>
        <xdr:cNvSpPr txBox="1"/>
      </xdr:nvSpPr>
      <xdr:spPr>
        <a:xfrm>
          <a:off x="21075727" y="1096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166514</xdr:rowOff>
    </xdr:from>
    <xdr:ext cx="469744" cy="259045"/>
    <xdr:sp macro="" textlink="">
      <xdr:nvSpPr>
        <xdr:cNvPr id="614" name="n_2aveValue【学校施設】&#10;一人当たり面積"/>
        <xdr:cNvSpPr txBox="1"/>
      </xdr:nvSpPr>
      <xdr:spPr>
        <a:xfrm>
          <a:off x="20199427" y="109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168191</xdr:rowOff>
    </xdr:from>
    <xdr:ext cx="469744" cy="259045"/>
    <xdr:sp macro="" textlink="">
      <xdr:nvSpPr>
        <xdr:cNvPr id="615" name="n_3aveValue【学校施設】&#10;一人当たり面積"/>
        <xdr:cNvSpPr txBox="1"/>
      </xdr:nvSpPr>
      <xdr:spPr>
        <a:xfrm>
          <a:off x="19310427" y="109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170477</xdr:rowOff>
    </xdr:from>
    <xdr:ext cx="469744" cy="259045"/>
    <xdr:sp macro="" textlink="">
      <xdr:nvSpPr>
        <xdr:cNvPr id="616" name="n_4aveValue【学校施設】&#10;一人当たり面積"/>
        <xdr:cNvSpPr txBox="1"/>
      </xdr:nvSpPr>
      <xdr:spPr>
        <a:xfrm>
          <a:off x="18421427" y="109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168825</xdr:rowOff>
    </xdr:from>
    <xdr:ext cx="469744" cy="259045"/>
    <xdr:sp macro="" textlink="">
      <xdr:nvSpPr>
        <xdr:cNvPr id="617" name="n_1mainValue【学校施設】&#10;一人当たり面積"/>
        <xdr:cNvSpPr txBox="1"/>
      </xdr:nvSpPr>
      <xdr:spPr>
        <a:xfrm>
          <a:off x="21075727" y="106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170197</xdr:rowOff>
    </xdr:from>
    <xdr:ext cx="469744" cy="259045"/>
    <xdr:sp macro="" textlink="">
      <xdr:nvSpPr>
        <xdr:cNvPr id="618" name="n_2mainValue【学校施設】&#10;一人当たり面積"/>
        <xdr:cNvSpPr txBox="1"/>
      </xdr:nvSpPr>
      <xdr:spPr>
        <a:xfrm>
          <a:off x="20199427" y="1062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166616</xdr:rowOff>
    </xdr:from>
    <xdr:ext cx="469744" cy="259045"/>
    <xdr:sp macro="" textlink="">
      <xdr:nvSpPr>
        <xdr:cNvPr id="619" name="n_3mainValue【学校施設】&#10;一人当たり面積"/>
        <xdr:cNvSpPr txBox="1"/>
      </xdr:nvSpPr>
      <xdr:spPr>
        <a:xfrm>
          <a:off x="19310427" y="1062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167377</xdr:rowOff>
    </xdr:from>
    <xdr:ext cx="469744" cy="259045"/>
    <xdr:sp macro="" textlink="">
      <xdr:nvSpPr>
        <xdr:cNvPr id="620" name="n_4mainValue【学校施設】&#10;一人当たり面積"/>
        <xdr:cNvSpPr txBox="1"/>
      </xdr:nvSpPr>
      <xdr:spPr>
        <a:xfrm>
          <a:off x="18421427" y="106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650" name="【児童館】&#10;有形固定資産減価償却率平均値テキスト"/>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93980</xdr:rowOff>
    </xdr:from>
    <xdr:to>
      <xdr:col>85</xdr:col>
      <xdr:colOff>177800</xdr:colOff>
      <xdr:row>85</xdr:row>
      <xdr:rowOff>24130</xdr:rowOff>
    </xdr:to>
    <xdr:sp macro="" textlink="">
      <xdr:nvSpPr>
        <xdr:cNvPr id="661" name="楕円 660"/>
        <xdr:cNvSpPr/>
      </xdr:nvSpPr>
      <xdr:spPr>
        <a:xfrm>
          <a:off x="162687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72407</xdr:rowOff>
    </xdr:from>
    <xdr:ext cx="405111" cy="259045"/>
    <xdr:sp macro="" textlink="">
      <xdr:nvSpPr>
        <xdr:cNvPr id="662" name="【児童館】&#10;有形固定資産減価償却率該当値テキスト"/>
        <xdr:cNvSpPr txBox="1"/>
      </xdr:nvSpPr>
      <xdr:spPr>
        <a:xfrm>
          <a:off x="16357600"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61595</xdr:rowOff>
    </xdr:from>
    <xdr:to>
      <xdr:col>81</xdr:col>
      <xdr:colOff>101600</xdr:colOff>
      <xdr:row>84</xdr:row>
      <xdr:rowOff>163195</xdr:rowOff>
    </xdr:to>
    <xdr:sp macro="" textlink="">
      <xdr:nvSpPr>
        <xdr:cNvPr id="663" name="楕円 662"/>
        <xdr:cNvSpPr/>
      </xdr:nvSpPr>
      <xdr:spPr>
        <a:xfrm>
          <a:off x="15430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112395</xdr:rowOff>
    </xdr:from>
    <xdr:to>
      <xdr:col>85</xdr:col>
      <xdr:colOff>127000</xdr:colOff>
      <xdr:row>84</xdr:row>
      <xdr:rowOff>144780</xdr:rowOff>
    </xdr:to>
    <xdr:cxnSp macro="">
      <xdr:nvCxnSpPr>
        <xdr:cNvPr id="664" name="直線コネクタ 663"/>
        <xdr:cNvCxnSpPr/>
      </xdr:nvCxnSpPr>
      <xdr:spPr>
        <a:xfrm>
          <a:off x="15481300" y="145141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27305</xdr:rowOff>
    </xdr:from>
    <xdr:to>
      <xdr:col>76</xdr:col>
      <xdr:colOff>165100</xdr:colOff>
      <xdr:row>84</xdr:row>
      <xdr:rowOff>128905</xdr:rowOff>
    </xdr:to>
    <xdr:sp macro="" textlink="">
      <xdr:nvSpPr>
        <xdr:cNvPr id="665" name="楕円 664"/>
        <xdr:cNvSpPr/>
      </xdr:nvSpPr>
      <xdr:spPr>
        <a:xfrm>
          <a:off x="14541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78105</xdr:rowOff>
    </xdr:from>
    <xdr:to>
      <xdr:col>81</xdr:col>
      <xdr:colOff>50800</xdr:colOff>
      <xdr:row>84</xdr:row>
      <xdr:rowOff>112395</xdr:rowOff>
    </xdr:to>
    <xdr:cxnSp macro="">
      <xdr:nvCxnSpPr>
        <xdr:cNvPr id="666" name="直線コネクタ 665"/>
        <xdr:cNvCxnSpPr/>
      </xdr:nvCxnSpPr>
      <xdr:spPr>
        <a:xfrm>
          <a:off x="14592300" y="144799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166370</xdr:rowOff>
    </xdr:from>
    <xdr:to>
      <xdr:col>72</xdr:col>
      <xdr:colOff>38100</xdr:colOff>
      <xdr:row>84</xdr:row>
      <xdr:rowOff>96520</xdr:rowOff>
    </xdr:to>
    <xdr:sp macro="" textlink="">
      <xdr:nvSpPr>
        <xdr:cNvPr id="667" name="楕円 666"/>
        <xdr:cNvSpPr/>
      </xdr:nvSpPr>
      <xdr:spPr>
        <a:xfrm>
          <a:off x="13652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45720</xdr:rowOff>
    </xdr:from>
    <xdr:to>
      <xdr:col>76</xdr:col>
      <xdr:colOff>114300</xdr:colOff>
      <xdr:row>84</xdr:row>
      <xdr:rowOff>78105</xdr:rowOff>
    </xdr:to>
    <xdr:cxnSp macro="">
      <xdr:nvCxnSpPr>
        <xdr:cNvPr id="668" name="直線コネクタ 667"/>
        <xdr:cNvCxnSpPr/>
      </xdr:nvCxnSpPr>
      <xdr:spPr>
        <a:xfrm>
          <a:off x="13703300" y="144475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132080</xdr:rowOff>
    </xdr:from>
    <xdr:to>
      <xdr:col>67</xdr:col>
      <xdr:colOff>101600</xdr:colOff>
      <xdr:row>84</xdr:row>
      <xdr:rowOff>62230</xdr:rowOff>
    </xdr:to>
    <xdr:sp macro="" textlink="">
      <xdr:nvSpPr>
        <xdr:cNvPr id="669" name="楕円 668"/>
        <xdr:cNvSpPr/>
      </xdr:nvSpPr>
      <xdr:spPr>
        <a:xfrm>
          <a:off x="12763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11430</xdr:rowOff>
    </xdr:from>
    <xdr:to>
      <xdr:col>71</xdr:col>
      <xdr:colOff>177800</xdr:colOff>
      <xdr:row>84</xdr:row>
      <xdr:rowOff>45720</xdr:rowOff>
    </xdr:to>
    <xdr:cxnSp macro="">
      <xdr:nvCxnSpPr>
        <xdr:cNvPr id="670" name="直線コネクタ 669"/>
        <xdr:cNvCxnSpPr/>
      </xdr:nvCxnSpPr>
      <xdr:spPr>
        <a:xfrm>
          <a:off x="12814300" y="14413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671"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72"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673" name="n_3aveValue【児童館】&#10;有形固定資産減価償却率"/>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674" name="n_4aveValue【児童館】&#10;有形固定資産減価償却率"/>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154322</xdr:rowOff>
    </xdr:from>
    <xdr:ext cx="405111" cy="259045"/>
    <xdr:sp macro="" textlink="">
      <xdr:nvSpPr>
        <xdr:cNvPr id="675" name="n_1mainValue【児童館】&#10;有形固定資産減価償却率"/>
        <xdr:cNvSpPr txBox="1"/>
      </xdr:nvSpPr>
      <xdr:spPr>
        <a:xfrm>
          <a:off x="15266044"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120032</xdr:rowOff>
    </xdr:from>
    <xdr:ext cx="405111" cy="259045"/>
    <xdr:sp macro="" textlink="">
      <xdr:nvSpPr>
        <xdr:cNvPr id="676" name="n_2mainValue【児童館】&#10;有形固定資産減価償却率"/>
        <xdr:cNvSpPr txBox="1"/>
      </xdr:nvSpPr>
      <xdr:spPr>
        <a:xfrm>
          <a:off x="14389744" y="1452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87647</xdr:rowOff>
    </xdr:from>
    <xdr:ext cx="405111" cy="259045"/>
    <xdr:sp macro="" textlink="">
      <xdr:nvSpPr>
        <xdr:cNvPr id="677" name="n_3mainValue【児童館】&#10;有形固定資産減価償却率"/>
        <xdr:cNvSpPr txBox="1"/>
      </xdr:nvSpPr>
      <xdr:spPr>
        <a:xfrm>
          <a:off x="13500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53357</xdr:rowOff>
    </xdr:from>
    <xdr:ext cx="405111" cy="259045"/>
    <xdr:sp macro="" textlink="">
      <xdr:nvSpPr>
        <xdr:cNvPr id="678" name="n_4mainValue【児童館】&#10;有形固定資産減価償却率"/>
        <xdr:cNvSpPr txBox="1"/>
      </xdr:nvSpPr>
      <xdr:spPr>
        <a:xfrm>
          <a:off x="126117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707" name="【児童館】&#10;一人当たり面積平均値テキスト"/>
        <xdr:cNvSpPr txBox="1"/>
      </xdr:nvSpPr>
      <xdr:spPr>
        <a:xfrm>
          <a:off x="22199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82550</xdr:rowOff>
    </xdr:from>
    <xdr:to>
      <xdr:col>116</xdr:col>
      <xdr:colOff>114300</xdr:colOff>
      <xdr:row>85</xdr:row>
      <xdr:rowOff>12700</xdr:rowOff>
    </xdr:to>
    <xdr:sp macro="" textlink="">
      <xdr:nvSpPr>
        <xdr:cNvPr id="718" name="楕円 717"/>
        <xdr:cNvSpPr/>
      </xdr:nvSpPr>
      <xdr:spPr>
        <a:xfrm>
          <a:off x="221107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60977</xdr:rowOff>
    </xdr:from>
    <xdr:ext cx="469744" cy="259045"/>
    <xdr:sp macro="" textlink="">
      <xdr:nvSpPr>
        <xdr:cNvPr id="719" name="【児童館】&#10;一人当たり面積該当値テキスト"/>
        <xdr:cNvSpPr txBox="1"/>
      </xdr:nvSpPr>
      <xdr:spPr>
        <a:xfrm>
          <a:off x="22199600"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82550</xdr:rowOff>
    </xdr:from>
    <xdr:to>
      <xdr:col>112</xdr:col>
      <xdr:colOff>38100</xdr:colOff>
      <xdr:row>85</xdr:row>
      <xdr:rowOff>12700</xdr:rowOff>
    </xdr:to>
    <xdr:sp macro="" textlink="">
      <xdr:nvSpPr>
        <xdr:cNvPr id="720" name="楕円 719"/>
        <xdr:cNvSpPr/>
      </xdr:nvSpPr>
      <xdr:spPr>
        <a:xfrm>
          <a:off x="21272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133350</xdr:rowOff>
    </xdr:from>
    <xdr:to>
      <xdr:col>116</xdr:col>
      <xdr:colOff>63500</xdr:colOff>
      <xdr:row>84</xdr:row>
      <xdr:rowOff>133350</xdr:rowOff>
    </xdr:to>
    <xdr:cxnSp macro="">
      <xdr:nvCxnSpPr>
        <xdr:cNvPr id="721" name="直線コネクタ 720"/>
        <xdr:cNvCxnSpPr/>
      </xdr:nvCxnSpPr>
      <xdr:spPr>
        <a:xfrm>
          <a:off x="21323300" y="14535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82550</xdr:rowOff>
    </xdr:from>
    <xdr:to>
      <xdr:col>107</xdr:col>
      <xdr:colOff>101600</xdr:colOff>
      <xdr:row>85</xdr:row>
      <xdr:rowOff>12700</xdr:rowOff>
    </xdr:to>
    <xdr:sp macro="" textlink="">
      <xdr:nvSpPr>
        <xdr:cNvPr id="722" name="楕円 721"/>
        <xdr:cNvSpPr/>
      </xdr:nvSpPr>
      <xdr:spPr>
        <a:xfrm>
          <a:off x="20383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133350</xdr:rowOff>
    </xdr:from>
    <xdr:to>
      <xdr:col>111</xdr:col>
      <xdr:colOff>177800</xdr:colOff>
      <xdr:row>84</xdr:row>
      <xdr:rowOff>133350</xdr:rowOff>
    </xdr:to>
    <xdr:cxnSp macro="">
      <xdr:nvCxnSpPr>
        <xdr:cNvPr id="723" name="直線コネクタ 722"/>
        <xdr:cNvCxnSpPr/>
      </xdr:nvCxnSpPr>
      <xdr:spPr>
        <a:xfrm>
          <a:off x="20434300" y="1453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82550</xdr:rowOff>
    </xdr:from>
    <xdr:to>
      <xdr:col>102</xdr:col>
      <xdr:colOff>165100</xdr:colOff>
      <xdr:row>85</xdr:row>
      <xdr:rowOff>12700</xdr:rowOff>
    </xdr:to>
    <xdr:sp macro="" textlink="">
      <xdr:nvSpPr>
        <xdr:cNvPr id="724" name="楕円 723"/>
        <xdr:cNvSpPr/>
      </xdr:nvSpPr>
      <xdr:spPr>
        <a:xfrm>
          <a:off x="19494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133350</xdr:rowOff>
    </xdr:from>
    <xdr:to>
      <xdr:col>107</xdr:col>
      <xdr:colOff>50800</xdr:colOff>
      <xdr:row>84</xdr:row>
      <xdr:rowOff>133350</xdr:rowOff>
    </xdr:to>
    <xdr:cxnSp macro="">
      <xdr:nvCxnSpPr>
        <xdr:cNvPr id="725" name="直線コネクタ 724"/>
        <xdr:cNvCxnSpPr/>
      </xdr:nvCxnSpPr>
      <xdr:spPr>
        <a:xfrm>
          <a:off x="19545300" y="1453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82550</xdr:rowOff>
    </xdr:from>
    <xdr:to>
      <xdr:col>98</xdr:col>
      <xdr:colOff>38100</xdr:colOff>
      <xdr:row>85</xdr:row>
      <xdr:rowOff>12700</xdr:rowOff>
    </xdr:to>
    <xdr:sp macro="" textlink="">
      <xdr:nvSpPr>
        <xdr:cNvPr id="726" name="楕円 725"/>
        <xdr:cNvSpPr/>
      </xdr:nvSpPr>
      <xdr:spPr>
        <a:xfrm>
          <a:off x="18605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133350</xdr:rowOff>
    </xdr:from>
    <xdr:to>
      <xdr:col>102</xdr:col>
      <xdr:colOff>114300</xdr:colOff>
      <xdr:row>84</xdr:row>
      <xdr:rowOff>133350</xdr:rowOff>
    </xdr:to>
    <xdr:cxnSp macro="">
      <xdr:nvCxnSpPr>
        <xdr:cNvPr id="727" name="直線コネクタ 726"/>
        <xdr:cNvCxnSpPr/>
      </xdr:nvCxnSpPr>
      <xdr:spPr>
        <a:xfrm>
          <a:off x="18656300" y="1453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8"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9"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0" name="n_3ave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31"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3827</xdr:rowOff>
    </xdr:from>
    <xdr:ext cx="469744" cy="259045"/>
    <xdr:sp macro="" textlink="">
      <xdr:nvSpPr>
        <xdr:cNvPr id="732" name="n_1mainValue【児童館】&#10;一人当たり面積"/>
        <xdr:cNvSpPr txBox="1"/>
      </xdr:nvSpPr>
      <xdr:spPr>
        <a:xfrm>
          <a:off x="210757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3827</xdr:rowOff>
    </xdr:from>
    <xdr:ext cx="469744" cy="259045"/>
    <xdr:sp macro="" textlink="">
      <xdr:nvSpPr>
        <xdr:cNvPr id="733" name="n_2mainValue【児童館】&#10;一人当たり面積"/>
        <xdr:cNvSpPr txBox="1"/>
      </xdr:nvSpPr>
      <xdr:spPr>
        <a:xfrm>
          <a:off x="20199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3827</xdr:rowOff>
    </xdr:from>
    <xdr:ext cx="469744" cy="259045"/>
    <xdr:sp macro="" textlink="">
      <xdr:nvSpPr>
        <xdr:cNvPr id="734" name="n_3mainValue【児童館】&#10;一人当たり面積"/>
        <xdr:cNvSpPr txBox="1"/>
      </xdr:nvSpPr>
      <xdr:spPr>
        <a:xfrm>
          <a:off x="19310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3827</xdr:rowOff>
    </xdr:from>
    <xdr:ext cx="469744" cy="259045"/>
    <xdr:sp macro="" textlink="">
      <xdr:nvSpPr>
        <xdr:cNvPr id="735" name="n_4mainValue【児童館】&#10;一人当たり面積"/>
        <xdr:cNvSpPr txBox="1"/>
      </xdr:nvSpPr>
      <xdr:spPr>
        <a:xfrm>
          <a:off x="18421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0" name="直線コネクタ 759"/>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1"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2" name="直線コネクタ 761"/>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3"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4" name="直線コネクタ 763"/>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765" name="【公民館】&#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6" name="フローチャート: 判断 765"/>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8" name="フローチャート: 判断 767"/>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9" name="フローチャート: 判断 768"/>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0" name="フローチャート: 判断 769"/>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76" name="楕円 775"/>
        <xdr:cNvSpPr/>
      </xdr:nvSpPr>
      <xdr:spPr>
        <a:xfrm>
          <a:off x="162687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108602</xdr:rowOff>
    </xdr:from>
    <xdr:ext cx="405111" cy="259045"/>
    <xdr:sp macro="" textlink="">
      <xdr:nvSpPr>
        <xdr:cNvPr id="777" name="【公民館】&#10;有形固定資産減価償却率該当値テキスト"/>
        <xdr:cNvSpPr txBox="1"/>
      </xdr:nvSpPr>
      <xdr:spPr>
        <a:xfrm>
          <a:off x="16357600" y="1793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86361</xdr:rowOff>
    </xdr:from>
    <xdr:to>
      <xdr:col>81</xdr:col>
      <xdr:colOff>101600</xdr:colOff>
      <xdr:row>105</xdr:row>
      <xdr:rowOff>16511</xdr:rowOff>
    </xdr:to>
    <xdr:sp macro="" textlink="">
      <xdr:nvSpPr>
        <xdr:cNvPr id="778" name="楕円 777"/>
        <xdr:cNvSpPr/>
      </xdr:nvSpPr>
      <xdr:spPr>
        <a:xfrm>
          <a:off x="15430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137161</xdr:rowOff>
    </xdr:from>
    <xdr:to>
      <xdr:col>85</xdr:col>
      <xdr:colOff>127000</xdr:colOff>
      <xdr:row>105</xdr:row>
      <xdr:rowOff>9525</xdr:rowOff>
    </xdr:to>
    <xdr:cxnSp macro="">
      <xdr:nvCxnSpPr>
        <xdr:cNvPr id="779" name="直線コネクタ 778"/>
        <xdr:cNvCxnSpPr/>
      </xdr:nvCxnSpPr>
      <xdr:spPr>
        <a:xfrm>
          <a:off x="15481300" y="1796796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36830</xdr:rowOff>
    </xdr:from>
    <xdr:to>
      <xdr:col>76</xdr:col>
      <xdr:colOff>165100</xdr:colOff>
      <xdr:row>104</xdr:row>
      <xdr:rowOff>138430</xdr:rowOff>
    </xdr:to>
    <xdr:sp macro="" textlink="">
      <xdr:nvSpPr>
        <xdr:cNvPr id="780" name="楕円 779"/>
        <xdr:cNvSpPr/>
      </xdr:nvSpPr>
      <xdr:spPr>
        <a:xfrm>
          <a:off x="14541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87630</xdr:rowOff>
    </xdr:from>
    <xdr:to>
      <xdr:col>81</xdr:col>
      <xdr:colOff>50800</xdr:colOff>
      <xdr:row>104</xdr:row>
      <xdr:rowOff>137161</xdr:rowOff>
    </xdr:to>
    <xdr:cxnSp macro="">
      <xdr:nvCxnSpPr>
        <xdr:cNvPr id="781" name="直線コネクタ 780"/>
        <xdr:cNvCxnSpPr/>
      </xdr:nvCxnSpPr>
      <xdr:spPr>
        <a:xfrm>
          <a:off x="14592300" y="179184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156845</xdr:rowOff>
    </xdr:from>
    <xdr:to>
      <xdr:col>72</xdr:col>
      <xdr:colOff>38100</xdr:colOff>
      <xdr:row>104</xdr:row>
      <xdr:rowOff>86995</xdr:rowOff>
    </xdr:to>
    <xdr:sp macro="" textlink="">
      <xdr:nvSpPr>
        <xdr:cNvPr id="782" name="楕円 781"/>
        <xdr:cNvSpPr/>
      </xdr:nvSpPr>
      <xdr:spPr>
        <a:xfrm>
          <a:off x="13652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36195</xdr:rowOff>
    </xdr:from>
    <xdr:to>
      <xdr:col>76</xdr:col>
      <xdr:colOff>114300</xdr:colOff>
      <xdr:row>104</xdr:row>
      <xdr:rowOff>87630</xdr:rowOff>
    </xdr:to>
    <xdr:cxnSp macro="">
      <xdr:nvCxnSpPr>
        <xdr:cNvPr id="783" name="直線コネクタ 782"/>
        <xdr:cNvCxnSpPr/>
      </xdr:nvCxnSpPr>
      <xdr:spPr>
        <a:xfrm>
          <a:off x="13703300" y="178669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122555</xdr:rowOff>
    </xdr:from>
    <xdr:to>
      <xdr:col>67</xdr:col>
      <xdr:colOff>101600</xdr:colOff>
      <xdr:row>104</xdr:row>
      <xdr:rowOff>52705</xdr:rowOff>
    </xdr:to>
    <xdr:sp macro="" textlink="">
      <xdr:nvSpPr>
        <xdr:cNvPr id="784" name="楕円 783"/>
        <xdr:cNvSpPr/>
      </xdr:nvSpPr>
      <xdr:spPr>
        <a:xfrm>
          <a:off x="12763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1905</xdr:rowOff>
    </xdr:from>
    <xdr:to>
      <xdr:col>71</xdr:col>
      <xdr:colOff>177800</xdr:colOff>
      <xdr:row>104</xdr:row>
      <xdr:rowOff>36195</xdr:rowOff>
    </xdr:to>
    <xdr:cxnSp macro="">
      <xdr:nvCxnSpPr>
        <xdr:cNvPr id="785" name="直線コネクタ 784"/>
        <xdr:cNvCxnSpPr/>
      </xdr:nvCxnSpPr>
      <xdr:spPr>
        <a:xfrm>
          <a:off x="12814300" y="178327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786" name="n_1aveValue【公民館】&#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787" name="n_2aveValue【公民館】&#10;有形固定資産減価償却率"/>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88"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789" name="n_4aveValue【公民館】&#10;有形固定資産減価償却率"/>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7638</xdr:rowOff>
    </xdr:from>
    <xdr:ext cx="405111" cy="259045"/>
    <xdr:sp macro="" textlink="">
      <xdr:nvSpPr>
        <xdr:cNvPr id="790" name="n_1main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129557</xdr:rowOff>
    </xdr:from>
    <xdr:ext cx="405111" cy="259045"/>
    <xdr:sp macro="" textlink="">
      <xdr:nvSpPr>
        <xdr:cNvPr id="791" name="n_2mainValue【公民館】&#10;有形固定資産減価償却率"/>
        <xdr:cNvSpPr txBox="1"/>
      </xdr:nvSpPr>
      <xdr:spPr>
        <a:xfrm>
          <a:off x="14389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78122</xdr:rowOff>
    </xdr:from>
    <xdr:ext cx="405111" cy="259045"/>
    <xdr:sp macro="" textlink="">
      <xdr:nvSpPr>
        <xdr:cNvPr id="792" name="n_3mainValue【公民館】&#10;有形固定資産減価償却率"/>
        <xdr:cNvSpPr txBox="1"/>
      </xdr:nvSpPr>
      <xdr:spPr>
        <a:xfrm>
          <a:off x="13500744" y="1790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43832</xdr:rowOff>
    </xdr:from>
    <xdr:ext cx="405111" cy="259045"/>
    <xdr:sp macro="" textlink="">
      <xdr:nvSpPr>
        <xdr:cNvPr id="793" name="n_4mainValue【公民館】&#10;有形固定資産減価償却率"/>
        <xdr:cNvSpPr txBox="1"/>
      </xdr:nvSpPr>
      <xdr:spPr>
        <a:xfrm>
          <a:off x="12611744"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5" name="直線コネクタ 814"/>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6"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7" name="直線コネクタ 816"/>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18"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19" name="直線コネクタ 818"/>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820" name="【公民館】&#10;一人当たり面積平均値テキスト"/>
        <xdr:cNvSpPr txBox="1"/>
      </xdr:nvSpPr>
      <xdr:spPr>
        <a:xfrm>
          <a:off x="22199600" y="1819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1" name="フローチャート: 判断 820"/>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2" name="フローチャート: 判断 821"/>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3" name="フローチャート: 判断 822"/>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4" name="フローチャート: 判断 823"/>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5" name="フローチャート: 判断 824"/>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7113</xdr:rowOff>
    </xdr:from>
    <xdr:to>
      <xdr:col>116</xdr:col>
      <xdr:colOff>114300</xdr:colOff>
      <xdr:row>106</xdr:row>
      <xdr:rowOff>108713</xdr:rowOff>
    </xdr:to>
    <xdr:sp macro="" textlink="">
      <xdr:nvSpPr>
        <xdr:cNvPr id="831" name="楕円 830"/>
        <xdr:cNvSpPr/>
      </xdr:nvSpPr>
      <xdr:spPr>
        <a:xfrm>
          <a:off x="221107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29990</xdr:rowOff>
    </xdr:from>
    <xdr:ext cx="469744" cy="259045"/>
    <xdr:sp macro="" textlink="">
      <xdr:nvSpPr>
        <xdr:cNvPr id="832" name="【公民館】&#10;一人当たり面積該当値テキスト"/>
        <xdr:cNvSpPr txBox="1"/>
      </xdr:nvSpPr>
      <xdr:spPr>
        <a:xfrm>
          <a:off x="22199600" y="1803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11685</xdr:rowOff>
    </xdr:from>
    <xdr:to>
      <xdr:col>112</xdr:col>
      <xdr:colOff>38100</xdr:colOff>
      <xdr:row>106</xdr:row>
      <xdr:rowOff>113285</xdr:rowOff>
    </xdr:to>
    <xdr:sp macro="" textlink="">
      <xdr:nvSpPr>
        <xdr:cNvPr id="833" name="楕円 832"/>
        <xdr:cNvSpPr/>
      </xdr:nvSpPr>
      <xdr:spPr>
        <a:xfrm>
          <a:off x="21272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57913</xdr:rowOff>
    </xdr:from>
    <xdr:to>
      <xdr:col>116</xdr:col>
      <xdr:colOff>63500</xdr:colOff>
      <xdr:row>106</xdr:row>
      <xdr:rowOff>62485</xdr:rowOff>
    </xdr:to>
    <xdr:cxnSp macro="">
      <xdr:nvCxnSpPr>
        <xdr:cNvPr id="834" name="直線コネクタ 833"/>
        <xdr:cNvCxnSpPr/>
      </xdr:nvCxnSpPr>
      <xdr:spPr>
        <a:xfrm flipV="1">
          <a:off x="21323300" y="182316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11685</xdr:rowOff>
    </xdr:from>
    <xdr:to>
      <xdr:col>107</xdr:col>
      <xdr:colOff>101600</xdr:colOff>
      <xdr:row>106</xdr:row>
      <xdr:rowOff>113285</xdr:rowOff>
    </xdr:to>
    <xdr:sp macro="" textlink="">
      <xdr:nvSpPr>
        <xdr:cNvPr id="835" name="楕円 834"/>
        <xdr:cNvSpPr/>
      </xdr:nvSpPr>
      <xdr:spPr>
        <a:xfrm>
          <a:off x="20383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62485</xdr:rowOff>
    </xdr:from>
    <xdr:to>
      <xdr:col>111</xdr:col>
      <xdr:colOff>177800</xdr:colOff>
      <xdr:row>106</xdr:row>
      <xdr:rowOff>62485</xdr:rowOff>
    </xdr:to>
    <xdr:cxnSp macro="">
      <xdr:nvCxnSpPr>
        <xdr:cNvPr id="836" name="直線コネクタ 835"/>
        <xdr:cNvCxnSpPr/>
      </xdr:nvCxnSpPr>
      <xdr:spPr>
        <a:xfrm>
          <a:off x="20434300" y="18236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48261</xdr:rowOff>
    </xdr:from>
    <xdr:to>
      <xdr:col>102</xdr:col>
      <xdr:colOff>165100</xdr:colOff>
      <xdr:row>105</xdr:row>
      <xdr:rowOff>149861</xdr:rowOff>
    </xdr:to>
    <xdr:sp macro="" textlink="">
      <xdr:nvSpPr>
        <xdr:cNvPr id="837" name="楕円 836"/>
        <xdr:cNvSpPr/>
      </xdr:nvSpPr>
      <xdr:spPr>
        <a:xfrm>
          <a:off x="19494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99061</xdr:rowOff>
    </xdr:from>
    <xdr:to>
      <xdr:col>107</xdr:col>
      <xdr:colOff>50800</xdr:colOff>
      <xdr:row>106</xdr:row>
      <xdr:rowOff>62485</xdr:rowOff>
    </xdr:to>
    <xdr:cxnSp macro="">
      <xdr:nvCxnSpPr>
        <xdr:cNvPr id="838" name="直線コネクタ 837"/>
        <xdr:cNvCxnSpPr/>
      </xdr:nvCxnSpPr>
      <xdr:spPr>
        <a:xfrm>
          <a:off x="19545300" y="18101311"/>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52832</xdr:rowOff>
    </xdr:from>
    <xdr:to>
      <xdr:col>98</xdr:col>
      <xdr:colOff>38100</xdr:colOff>
      <xdr:row>105</xdr:row>
      <xdr:rowOff>154432</xdr:rowOff>
    </xdr:to>
    <xdr:sp macro="" textlink="">
      <xdr:nvSpPr>
        <xdr:cNvPr id="839" name="楕円 838"/>
        <xdr:cNvSpPr/>
      </xdr:nvSpPr>
      <xdr:spPr>
        <a:xfrm>
          <a:off x="18605500" y="1805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99061</xdr:rowOff>
    </xdr:from>
    <xdr:to>
      <xdr:col>102</xdr:col>
      <xdr:colOff>114300</xdr:colOff>
      <xdr:row>105</xdr:row>
      <xdr:rowOff>103632</xdr:rowOff>
    </xdr:to>
    <xdr:cxnSp macro="">
      <xdr:nvCxnSpPr>
        <xdr:cNvPr id="840" name="直線コネクタ 839"/>
        <xdr:cNvCxnSpPr/>
      </xdr:nvCxnSpPr>
      <xdr:spPr>
        <a:xfrm flipV="1">
          <a:off x="18656300" y="1810131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841" name="n_1aveValue【公民館】&#10;一人当たり面積"/>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842" name="n_2aveValue【公民館】&#10;一人当たり面積"/>
        <xdr:cNvSpPr txBox="1"/>
      </xdr:nvSpPr>
      <xdr:spPr>
        <a:xfrm>
          <a:off x="20199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843" name="n_3aveValue【公民館】&#10;一人当たり面積"/>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161562</xdr:rowOff>
    </xdr:from>
    <xdr:ext cx="469744" cy="259045"/>
    <xdr:sp macro="" textlink="">
      <xdr:nvSpPr>
        <xdr:cNvPr id="844" name="n_4aveValue【公民館】&#10;一人当たり面積"/>
        <xdr:cNvSpPr txBox="1"/>
      </xdr:nvSpPr>
      <xdr:spPr>
        <a:xfrm>
          <a:off x="18421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129812</xdr:rowOff>
    </xdr:from>
    <xdr:ext cx="469744" cy="259045"/>
    <xdr:sp macro="" textlink="">
      <xdr:nvSpPr>
        <xdr:cNvPr id="845" name="n_1mainValue【公民館】&#10;一人当たり面積"/>
        <xdr:cNvSpPr txBox="1"/>
      </xdr:nvSpPr>
      <xdr:spPr>
        <a:xfrm>
          <a:off x="21075727" y="179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129812</xdr:rowOff>
    </xdr:from>
    <xdr:ext cx="469744" cy="259045"/>
    <xdr:sp macro="" textlink="">
      <xdr:nvSpPr>
        <xdr:cNvPr id="846" name="n_2mainValue【公民館】&#10;一人当たり面積"/>
        <xdr:cNvSpPr txBox="1"/>
      </xdr:nvSpPr>
      <xdr:spPr>
        <a:xfrm>
          <a:off x="20199427" y="179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166388</xdr:rowOff>
    </xdr:from>
    <xdr:ext cx="469744" cy="259045"/>
    <xdr:sp macro="" textlink="">
      <xdr:nvSpPr>
        <xdr:cNvPr id="847" name="n_3mainValue【公民館】&#10;一人当たり面積"/>
        <xdr:cNvSpPr txBox="1"/>
      </xdr:nvSpPr>
      <xdr:spPr>
        <a:xfrm>
          <a:off x="19310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170959</xdr:rowOff>
    </xdr:from>
    <xdr:ext cx="469744" cy="259045"/>
    <xdr:sp macro="" textlink="">
      <xdr:nvSpPr>
        <xdr:cNvPr id="848" name="n_4mainValue【公民館】&#10;一人当たり面積"/>
        <xdr:cNvSpPr txBox="1"/>
      </xdr:nvSpPr>
      <xdr:spPr>
        <a:xfrm>
          <a:off x="18421427" y="1783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おおよそ各施設について類似団体と比較して有形固定資産減価償却率が高くなっているが、特に高くなっている施設は、「橋りょう・トンネル」、「公営住宅」及び「児童館」であり、唯一低くなっているのが「学校施設」である。</a:t>
          </a:r>
          <a:endParaRPr lang="ja-JP" altLang="ja-JP" sz="1400">
            <a:effectLst/>
          </a:endParaRPr>
        </a:p>
        <a:p>
          <a:r>
            <a:rPr kumimoji="1" lang="ja-JP" altLang="ja-JP" sz="1100">
              <a:solidFill>
                <a:schemeClr val="dk1"/>
              </a:solidFill>
              <a:effectLst/>
              <a:latin typeface="+mn-lt"/>
              <a:ea typeface="+mn-ea"/>
              <a:cs typeface="+mn-cs"/>
            </a:rPr>
            <a:t>一人当たりの有形固定資産（償却資産）額をみると、「道路」と「橋りょう・トンネル」について、高い数値となっているが、「道路」については市町村合併により市の面積が広くなったことが、また、「橋りょう・トンネル」については、河川にかかる橋りょうが多いことが要因と考えられる。</a:t>
          </a:r>
          <a:endParaRPr lang="ja-JP" altLang="ja-JP" sz="1400">
            <a:effectLst/>
          </a:endParaRPr>
        </a:p>
        <a:p>
          <a:r>
            <a:rPr kumimoji="1" lang="ja-JP" altLang="ja-JP" sz="1100">
              <a:solidFill>
                <a:schemeClr val="dk1"/>
              </a:solidFill>
              <a:effectLst/>
              <a:latin typeface="+mn-lt"/>
              <a:ea typeface="+mn-ea"/>
              <a:cs typeface="+mn-cs"/>
            </a:rPr>
            <a:t>道路及び橋りょうについては、老朽化が進んでおり、修繕や補修等を急ぐ必要のある箇所もあることから、修繕箇所の選択を適切に行い、また橋りょうについては集約化を図った上で、計画的に実施していく。</a:t>
          </a:r>
          <a:endParaRPr lang="ja-JP" altLang="ja-JP" sz="1400">
            <a:effectLst/>
          </a:endParaRPr>
        </a:p>
        <a:p>
          <a:r>
            <a:rPr kumimoji="1" lang="ja-JP" altLang="ja-JP" sz="1100">
              <a:solidFill>
                <a:schemeClr val="dk1"/>
              </a:solidFill>
              <a:effectLst/>
              <a:latin typeface="+mn-lt"/>
              <a:ea typeface="+mn-ea"/>
              <a:cs typeface="+mn-cs"/>
            </a:rPr>
            <a:t>「公営住宅」の率が高い要因については、市町村合併により管理戸数が増えたためである。また、老朽化している施設が多数あり、入居の状況に応じて必要な修繕を行っているが、その一方で解体や払い下げを実施しており、その結果として維持管理費の軽減を図っている。</a:t>
          </a:r>
          <a:endParaRPr lang="ja-JP" altLang="ja-JP" sz="1400">
            <a:effectLst/>
          </a:endParaRPr>
        </a:p>
        <a:p>
          <a:r>
            <a:rPr kumimoji="1" lang="ja-JP" altLang="ja-JP" sz="1100">
              <a:solidFill>
                <a:schemeClr val="dk1"/>
              </a:solidFill>
              <a:effectLst/>
              <a:latin typeface="+mn-lt"/>
              <a:ea typeface="+mn-ea"/>
              <a:cs typeface="+mn-cs"/>
            </a:rPr>
            <a:t>「学校施設」の一人当たり面積については、校区再編により各学校の統廃合を進めており、年々下がってくるものと考える。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89,763
84,212
558.23
55,134,273
54,080,937
829,657
27,597,469
53,262,774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98878</xdr:rowOff>
    </xdr:from>
    <xdr:to>
      <xdr:col>24</xdr:col>
      <xdr:colOff>114300</xdr:colOff>
      <xdr:row>40</xdr:row>
      <xdr:rowOff>29028</xdr:rowOff>
    </xdr:to>
    <xdr:sp macro="" textlink="">
      <xdr:nvSpPr>
        <xdr:cNvPr id="74" name="楕円 73"/>
        <xdr:cNvSpPr/>
      </xdr:nvSpPr>
      <xdr:spPr>
        <a:xfrm>
          <a:off x="45847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77305</xdr:rowOff>
    </xdr:from>
    <xdr:ext cx="405111" cy="259045"/>
    <xdr:sp macro="" textlink="">
      <xdr:nvSpPr>
        <xdr:cNvPr id="75" name="【図書館】&#10;有形固定資産減価償却率該当値テキスト"/>
        <xdr:cNvSpPr txBox="1"/>
      </xdr:nvSpPr>
      <xdr:spPr>
        <a:xfrm>
          <a:off x="4673600"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66222</xdr:rowOff>
    </xdr:from>
    <xdr:to>
      <xdr:col>20</xdr:col>
      <xdr:colOff>38100</xdr:colOff>
      <xdr:row>39</xdr:row>
      <xdr:rowOff>167822</xdr:rowOff>
    </xdr:to>
    <xdr:sp macro="" textlink="">
      <xdr:nvSpPr>
        <xdr:cNvPr id="76" name="楕円 75"/>
        <xdr:cNvSpPr/>
      </xdr:nvSpPr>
      <xdr:spPr>
        <a:xfrm>
          <a:off x="3746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117022</xdr:rowOff>
    </xdr:from>
    <xdr:to>
      <xdr:col>24</xdr:col>
      <xdr:colOff>63500</xdr:colOff>
      <xdr:row>39</xdr:row>
      <xdr:rowOff>149678</xdr:rowOff>
    </xdr:to>
    <xdr:cxnSp macro="">
      <xdr:nvCxnSpPr>
        <xdr:cNvPr id="77" name="直線コネクタ 76"/>
        <xdr:cNvCxnSpPr/>
      </xdr:nvCxnSpPr>
      <xdr:spPr>
        <a:xfrm>
          <a:off x="3797300" y="68035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33565</xdr:rowOff>
    </xdr:from>
    <xdr:to>
      <xdr:col>15</xdr:col>
      <xdr:colOff>101600</xdr:colOff>
      <xdr:row>39</xdr:row>
      <xdr:rowOff>135165</xdr:rowOff>
    </xdr:to>
    <xdr:sp macro="" textlink="">
      <xdr:nvSpPr>
        <xdr:cNvPr id="78" name="楕円 77"/>
        <xdr:cNvSpPr/>
      </xdr:nvSpPr>
      <xdr:spPr>
        <a:xfrm>
          <a:off x="2857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84365</xdr:rowOff>
    </xdr:from>
    <xdr:to>
      <xdr:col>19</xdr:col>
      <xdr:colOff>177800</xdr:colOff>
      <xdr:row>39</xdr:row>
      <xdr:rowOff>117022</xdr:rowOff>
    </xdr:to>
    <xdr:cxnSp macro="">
      <xdr:nvCxnSpPr>
        <xdr:cNvPr id="79" name="直線コネクタ 78"/>
        <xdr:cNvCxnSpPr/>
      </xdr:nvCxnSpPr>
      <xdr:spPr>
        <a:xfrm>
          <a:off x="2908300" y="677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907</xdr:rowOff>
    </xdr:from>
    <xdr:to>
      <xdr:col>10</xdr:col>
      <xdr:colOff>165100</xdr:colOff>
      <xdr:row>39</xdr:row>
      <xdr:rowOff>102507</xdr:rowOff>
    </xdr:to>
    <xdr:sp macro="" textlink="">
      <xdr:nvSpPr>
        <xdr:cNvPr id="80" name="楕円 79"/>
        <xdr:cNvSpPr/>
      </xdr:nvSpPr>
      <xdr:spPr>
        <a:xfrm>
          <a:off x="1968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51707</xdr:rowOff>
    </xdr:from>
    <xdr:to>
      <xdr:col>15</xdr:col>
      <xdr:colOff>50800</xdr:colOff>
      <xdr:row>39</xdr:row>
      <xdr:rowOff>84365</xdr:rowOff>
    </xdr:to>
    <xdr:cxnSp macro="">
      <xdr:nvCxnSpPr>
        <xdr:cNvPr id="81" name="直線コネクタ 80"/>
        <xdr:cNvCxnSpPr/>
      </xdr:nvCxnSpPr>
      <xdr:spPr>
        <a:xfrm>
          <a:off x="2019300" y="673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139700</xdr:rowOff>
    </xdr:from>
    <xdr:to>
      <xdr:col>6</xdr:col>
      <xdr:colOff>38100</xdr:colOff>
      <xdr:row>39</xdr:row>
      <xdr:rowOff>69850</xdr:rowOff>
    </xdr:to>
    <xdr:sp macro="" textlink="">
      <xdr:nvSpPr>
        <xdr:cNvPr id="82" name="楕円 81"/>
        <xdr:cNvSpPr/>
      </xdr:nvSpPr>
      <xdr:spPr>
        <a:xfrm>
          <a:off x="107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19050</xdr:rowOff>
    </xdr:from>
    <xdr:to>
      <xdr:col>10</xdr:col>
      <xdr:colOff>114300</xdr:colOff>
      <xdr:row>39</xdr:row>
      <xdr:rowOff>51707</xdr:rowOff>
    </xdr:to>
    <xdr:cxnSp macro="">
      <xdr:nvCxnSpPr>
        <xdr:cNvPr id="83" name="直線コネクタ 82"/>
        <xdr:cNvCxnSpPr/>
      </xdr:nvCxnSpPr>
      <xdr:spPr>
        <a:xfrm>
          <a:off x="1130300" y="670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158949</xdr:rowOff>
    </xdr:from>
    <xdr:ext cx="405111" cy="259045"/>
    <xdr:sp macro="" textlink="">
      <xdr:nvSpPr>
        <xdr:cNvPr id="88" name="n_1mainValue【図書館】&#10;有形固定資産減価償却率"/>
        <xdr:cNvSpPr txBox="1"/>
      </xdr:nvSpPr>
      <xdr:spPr>
        <a:xfrm>
          <a:off x="35820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126292</xdr:rowOff>
    </xdr:from>
    <xdr:ext cx="405111" cy="259045"/>
    <xdr:sp macro="" textlink="">
      <xdr:nvSpPr>
        <xdr:cNvPr id="89" name="n_2mainValue【図書館】&#10;有形固定資産減価償却率"/>
        <xdr:cNvSpPr txBox="1"/>
      </xdr:nvSpPr>
      <xdr:spPr>
        <a:xfrm>
          <a:off x="2705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93634</xdr:rowOff>
    </xdr:from>
    <xdr:ext cx="405111" cy="259045"/>
    <xdr:sp macro="" textlink="">
      <xdr:nvSpPr>
        <xdr:cNvPr id="90" name="n_3mainValue【図書館】&#10;有形固定資産減価償却率"/>
        <xdr:cNvSpPr txBox="1"/>
      </xdr:nvSpPr>
      <xdr:spPr>
        <a:xfrm>
          <a:off x="1816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60977</xdr:rowOff>
    </xdr:from>
    <xdr:ext cx="405111" cy="259045"/>
    <xdr:sp macro="" textlink="">
      <xdr:nvSpPr>
        <xdr:cNvPr id="91" name="n_4mainValue【図書館】&#10;有形固定資産減価償却率"/>
        <xdr:cNvSpPr txBox="1"/>
      </xdr:nvSpPr>
      <xdr:spPr>
        <a:xfrm>
          <a:off x="927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88900</xdr:rowOff>
    </xdr:from>
    <xdr:to>
      <xdr:col>55</xdr:col>
      <xdr:colOff>50800</xdr:colOff>
      <xdr:row>41</xdr:row>
      <xdr:rowOff>19050</xdr:rowOff>
    </xdr:to>
    <xdr:sp macro="" textlink="">
      <xdr:nvSpPr>
        <xdr:cNvPr id="131" name="楕円 130"/>
        <xdr:cNvSpPr/>
      </xdr:nvSpPr>
      <xdr:spPr>
        <a:xfrm>
          <a:off x="104267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67327</xdr:rowOff>
    </xdr:from>
    <xdr:ext cx="469744" cy="259045"/>
    <xdr:sp macro="" textlink="">
      <xdr:nvSpPr>
        <xdr:cNvPr id="132" name="【図書館】&#10;一人当たり面積該当値テキスト"/>
        <xdr:cNvSpPr txBox="1"/>
      </xdr:nvSpPr>
      <xdr:spPr>
        <a:xfrm>
          <a:off x="10515600"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33" name="楕円 132"/>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139700</xdr:rowOff>
    </xdr:from>
    <xdr:to>
      <xdr:col>55</xdr:col>
      <xdr:colOff>0</xdr:colOff>
      <xdr:row>40</xdr:row>
      <xdr:rowOff>152400</xdr:rowOff>
    </xdr:to>
    <xdr:cxnSp macro="">
      <xdr:nvCxnSpPr>
        <xdr:cNvPr id="134" name="直線コネクタ 133"/>
        <xdr:cNvCxnSpPr/>
      </xdr:nvCxnSpPr>
      <xdr:spPr>
        <a:xfrm flipV="1">
          <a:off x="9639300" y="6997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35" name="楕円 134"/>
        <xdr:cNvSpPr/>
      </xdr:nvSpPr>
      <xdr:spPr>
        <a:xfrm>
          <a:off x="8699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152400</xdr:rowOff>
    </xdr:to>
    <xdr:cxnSp macro="">
      <xdr:nvCxnSpPr>
        <xdr:cNvPr id="136" name="直線コネクタ 135"/>
        <xdr:cNvCxnSpPr/>
      </xdr:nvCxnSpPr>
      <xdr:spPr>
        <a:xfrm>
          <a:off x="8750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101600</xdr:rowOff>
    </xdr:from>
    <xdr:to>
      <xdr:col>41</xdr:col>
      <xdr:colOff>101600</xdr:colOff>
      <xdr:row>41</xdr:row>
      <xdr:rowOff>31750</xdr:rowOff>
    </xdr:to>
    <xdr:sp macro="" textlink="">
      <xdr:nvSpPr>
        <xdr:cNvPr id="137" name="楕円 136"/>
        <xdr:cNvSpPr/>
      </xdr:nvSpPr>
      <xdr:spPr>
        <a:xfrm>
          <a:off x="7810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152400</xdr:rowOff>
    </xdr:from>
    <xdr:to>
      <xdr:col>45</xdr:col>
      <xdr:colOff>177800</xdr:colOff>
      <xdr:row>40</xdr:row>
      <xdr:rowOff>152400</xdr:rowOff>
    </xdr:to>
    <xdr:cxnSp macro="">
      <xdr:nvCxnSpPr>
        <xdr:cNvPr id="138" name="直線コネクタ 137"/>
        <xdr:cNvCxnSpPr/>
      </xdr:nvCxnSpPr>
      <xdr:spPr>
        <a:xfrm>
          <a:off x="7861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39" name="楕円 138"/>
        <xdr:cNvSpPr/>
      </xdr:nvSpPr>
      <xdr:spPr>
        <a:xfrm>
          <a:off x="6921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152400</xdr:rowOff>
    </xdr:from>
    <xdr:to>
      <xdr:col>41</xdr:col>
      <xdr:colOff>50800</xdr:colOff>
      <xdr:row>40</xdr:row>
      <xdr:rowOff>152400</xdr:rowOff>
    </xdr:to>
    <xdr:cxnSp macro="">
      <xdr:nvCxnSpPr>
        <xdr:cNvPr id="140" name="直線コネクタ 139"/>
        <xdr:cNvCxnSpPr/>
      </xdr:nvCxnSpPr>
      <xdr:spPr>
        <a:xfrm>
          <a:off x="6972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45"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6" name="n_2main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7" name="n_3mainValue【図書館】&#10;一人当たり面積"/>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8" name="n_4mainValue【図書館】&#10;一人当たり面積"/>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91259</xdr:rowOff>
    </xdr:from>
    <xdr:to>
      <xdr:col>24</xdr:col>
      <xdr:colOff>114300</xdr:colOff>
      <xdr:row>63</xdr:row>
      <xdr:rowOff>21409</xdr:rowOff>
    </xdr:to>
    <xdr:sp macro="" textlink="">
      <xdr:nvSpPr>
        <xdr:cNvPr id="190" name="楕円 189"/>
        <xdr:cNvSpPr/>
      </xdr:nvSpPr>
      <xdr:spPr>
        <a:xfrm>
          <a:off x="45847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69686</xdr:rowOff>
    </xdr:from>
    <xdr:ext cx="405111" cy="259045"/>
    <xdr:sp macro="" textlink="">
      <xdr:nvSpPr>
        <xdr:cNvPr id="191" name="【体育館・プール】&#10;有形固定資産減価償却率該当値テキスト"/>
        <xdr:cNvSpPr txBox="1"/>
      </xdr:nvSpPr>
      <xdr:spPr>
        <a:xfrm>
          <a:off x="4673600"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60234</xdr:rowOff>
    </xdr:from>
    <xdr:to>
      <xdr:col>20</xdr:col>
      <xdr:colOff>38100</xdr:colOff>
      <xdr:row>62</xdr:row>
      <xdr:rowOff>161834</xdr:rowOff>
    </xdr:to>
    <xdr:sp macro="" textlink="">
      <xdr:nvSpPr>
        <xdr:cNvPr id="192" name="楕円 191"/>
        <xdr:cNvSpPr/>
      </xdr:nvSpPr>
      <xdr:spPr>
        <a:xfrm>
          <a:off x="3746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111034</xdr:rowOff>
    </xdr:from>
    <xdr:to>
      <xdr:col>24</xdr:col>
      <xdr:colOff>63500</xdr:colOff>
      <xdr:row>62</xdr:row>
      <xdr:rowOff>142059</xdr:rowOff>
    </xdr:to>
    <xdr:cxnSp macro="">
      <xdr:nvCxnSpPr>
        <xdr:cNvPr id="193" name="直線コネクタ 192"/>
        <xdr:cNvCxnSpPr/>
      </xdr:nvCxnSpPr>
      <xdr:spPr>
        <a:xfrm>
          <a:off x="3797300" y="1074093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25944</xdr:rowOff>
    </xdr:from>
    <xdr:to>
      <xdr:col>15</xdr:col>
      <xdr:colOff>101600</xdr:colOff>
      <xdr:row>62</xdr:row>
      <xdr:rowOff>127544</xdr:rowOff>
    </xdr:to>
    <xdr:sp macro="" textlink="">
      <xdr:nvSpPr>
        <xdr:cNvPr id="194" name="楕円 193"/>
        <xdr:cNvSpPr/>
      </xdr:nvSpPr>
      <xdr:spPr>
        <a:xfrm>
          <a:off x="28575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76744</xdr:rowOff>
    </xdr:from>
    <xdr:to>
      <xdr:col>19</xdr:col>
      <xdr:colOff>177800</xdr:colOff>
      <xdr:row>62</xdr:row>
      <xdr:rowOff>111034</xdr:rowOff>
    </xdr:to>
    <xdr:cxnSp macro="">
      <xdr:nvCxnSpPr>
        <xdr:cNvPr id="195" name="直線コネクタ 194"/>
        <xdr:cNvCxnSpPr/>
      </xdr:nvCxnSpPr>
      <xdr:spPr>
        <a:xfrm>
          <a:off x="2908300" y="107066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58601</xdr:rowOff>
    </xdr:from>
    <xdr:to>
      <xdr:col>10</xdr:col>
      <xdr:colOff>165100</xdr:colOff>
      <xdr:row>61</xdr:row>
      <xdr:rowOff>160201</xdr:rowOff>
    </xdr:to>
    <xdr:sp macro="" textlink="">
      <xdr:nvSpPr>
        <xdr:cNvPr id="196" name="楕円 195"/>
        <xdr:cNvSpPr/>
      </xdr:nvSpPr>
      <xdr:spPr>
        <a:xfrm>
          <a:off x="1968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109401</xdr:rowOff>
    </xdr:from>
    <xdr:to>
      <xdr:col>15</xdr:col>
      <xdr:colOff>50800</xdr:colOff>
      <xdr:row>62</xdr:row>
      <xdr:rowOff>76744</xdr:rowOff>
    </xdr:to>
    <xdr:cxnSp macro="">
      <xdr:nvCxnSpPr>
        <xdr:cNvPr id="197" name="直線コネクタ 196"/>
        <xdr:cNvCxnSpPr/>
      </xdr:nvCxnSpPr>
      <xdr:spPr>
        <a:xfrm>
          <a:off x="2019300" y="10567851"/>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136978</xdr:rowOff>
    </xdr:from>
    <xdr:to>
      <xdr:col>6</xdr:col>
      <xdr:colOff>38100</xdr:colOff>
      <xdr:row>62</xdr:row>
      <xdr:rowOff>67128</xdr:rowOff>
    </xdr:to>
    <xdr:sp macro="" textlink="">
      <xdr:nvSpPr>
        <xdr:cNvPr id="198" name="楕円 197"/>
        <xdr:cNvSpPr/>
      </xdr:nvSpPr>
      <xdr:spPr>
        <a:xfrm>
          <a:off x="1079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109401</xdr:rowOff>
    </xdr:from>
    <xdr:to>
      <xdr:col>10</xdr:col>
      <xdr:colOff>114300</xdr:colOff>
      <xdr:row>62</xdr:row>
      <xdr:rowOff>16328</xdr:rowOff>
    </xdr:to>
    <xdr:cxnSp macro="">
      <xdr:nvCxnSpPr>
        <xdr:cNvPr id="199" name="直線コネクタ 198"/>
        <xdr:cNvCxnSpPr/>
      </xdr:nvCxnSpPr>
      <xdr:spPr>
        <a:xfrm flipV="1">
          <a:off x="1130300" y="1056785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152961</xdr:rowOff>
    </xdr:from>
    <xdr:ext cx="405111" cy="259045"/>
    <xdr:sp macro="" textlink="">
      <xdr:nvSpPr>
        <xdr:cNvPr id="204" name="n_1mainValue【体育館・プール】&#10;有形固定資産減価償却率"/>
        <xdr:cNvSpPr txBox="1"/>
      </xdr:nvSpPr>
      <xdr:spPr>
        <a:xfrm>
          <a:off x="35820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118671</xdr:rowOff>
    </xdr:from>
    <xdr:ext cx="405111" cy="259045"/>
    <xdr:sp macro="" textlink="">
      <xdr:nvSpPr>
        <xdr:cNvPr id="205" name="n_2mainValue【体育館・プール】&#10;有形固定資産減価償却率"/>
        <xdr:cNvSpPr txBox="1"/>
      </xdr:nvSpPr>
      <xdr:spPr>
        <a:xfrm>
          <a:off x="2705744" y="107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151328</xdr:rowOff>
    </xdr:from>
    <xdr:ext cx="405111" cy="259045"/>
    <xdr:sp macro="" textlink="">
      <xdr:nvSpPr>
        <xdr:cNvPr id="206" name="n_3mainValue【体育館・プール】&#10;有形固定資産減価償却率"/>
        <xdr:cNvSpPr txBox="1"/>
      </xdr:nvSpPr>
      <xdr:spPr>
        <a:xfrm>
          <a:off x="1816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58255</xdr:rowOff>
    </xdr:from>
    <xdr:ext cx="405111" cy="259045"/>
    <xdr:sp macro="" textlink="">
      <xdr:nvSpPr>
        <xdr:cNvPr id="207" name="n_4mainValue【体育館・プール】&#10;有形固定資産減価償却率"/>
        <xdr:cNvSpPr txBox="1"/>
      </xdr:nvSpPr>
      <xdr:spPr>
        <a:xfrm>
          <a:off x="927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122555</xdr:rowOff>
    </xdr:from>
    <xdr:to>
      <xdr:col>55</xdr:col>
      <xdr:colOff>50800</xdr:colOff>
      <xdr:row>63</xdr:row>
      <xdr:rowOff>52705</xdr:rowOff>
    </xdr:to>
    <xdr:sp macro="" textlink="">
      <xdr:nvSpPr>
        <xdr:cNvPr id="247" name="楕円 246"/>
        <xdr:cNvSpPr/>
      </xdr:nvSpPr>
      <xdr:spPr>
        <a:xfrm>
          <a:off x="104267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100982</xdr:rowOff>
    </xdr:from>
    <xdr:ext cx="469744" cy="259045"/>
    <xdr:sp macro="" textlink="">
      <xdr:nvSpPr>
        <xdr:cNvPr id="248" name="【体育館・プール】&#10;一人当たり面積該当値テキスト"/>
        <xdr:cNvSpPr txBox="1"/>
      </xdr:nvSpPr>
      <xdr:spPr>
        <a:xfrm>
          <a:off x="10515600" y="1073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122555</xdr:rowOff>
    </xdr:from>
    <xdr:to>
      <xdr:col>50</xdr:col>
      <xdr:colOff>165100</xdr:colOff>
      <xdr:row>63</xdr:row>
      <xdr:rowOff>52705</xdr:rowOff>
    </xdr:to>
    <xdr:sp macro="" textlink="">
      <xdr:nvSpPr>
        <xdr:cNvPr id="249" name="楕円 248"/>
        <xdr:cNvSpPr/>
      </xdr:nvSpPr>
      <xdr:spPr>
        <a:xfrm>
          <a:off x="95885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1905</xdr:rowOff>
    </xdr:from>
    <xdr:to>
      <xdr:col>55</xdr:col>
      <xdr:colOff>0</xdr:colOff>
      <xdr:row>63</xdr:row>
      <xdr:rowOff>1905</xdr:rowOff>
    </xdr:to>
    <xdr:cxnSp macro="">
      <xdr:nvCxnSpPr>
        <xdr:cNvPr id="250" name="直線コネクタ 249"/>
        <xdr:cNvCxnSpPr/>
      </xdr:nvCxnSpPr>
      <xdr:spPr>
        <a:xfrm>
          <a:off x="9639300" y="108032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124460</xdr:rowOff>
    </xdr:from>
    <xdr:to>
      <xdr:col>46</xdr:col>
      <xdr:colOff>38100</xdr:colOff>
      <xdr:row>63</xdr:row>
      <xdr:rowOff>54610</xdr:rowOff>
    </xdr:to>
    <xdr:sp macro="" textlink="">
      <xdr:nvSpPr>
        <xdr:cNvPr id="251" name="楕円 250"/>
        <xdr:cNvSpPr/>
      </xdr:nvSpPr>
      <xdr:spPr>
        <a:xfrm>
          <a:off x="8699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1905</xdr:rowOff>
    </xdr:from>
    <xdr:to>
      <xdr:col>50</xdr:col>
      <xdr:colOff>114300</xdr:colOff>
      <xdr:row>63</xdr:row>
      <xdr:rowOff>3810</xdr:rowOff>
    </xdr:to>
    <xdr:cxnSp macro="">
      <xdr:nvCxnSpPr>
        <xdr:cNvPr id="252" name="直線コネクタ 251"/>
        <xdr:cNvCxnSpPr/>
      </xdr:nvCxnSpPr>
      <xdr:spPr>
        <a:xfrm flipV="1">
          <a:off x="8750300" y="108032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137795</xdr:rowOff>
    </xdr:from>
    <xdr:to>
      <xdr:col>41</xdr:col>
      <xdr:colOff>101600</xdr:colOff>
      <xdr:row>63</xdr:row>
      <xdr:rowOff>67945</xdr:rowOff>
    </xdr:to>
    <xdr:sp macro="" textlink="">
      <xdr:nvSpPr>
        <xdr:cNvPr id="253" name="楕円 252"/>
        <xdr:cNvSpPr/>
      </xdr:nvSpPr>
      <xdr:spPr>
        <a:xfrm>
          <a:off x="7810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3810</xdr:rowOff>
    </xdr:from>
    <xdr:to>
      <xdr:col>45</xdr:col>
      <xdr:colOff>177800</xdr:colOff>
      <xdr:row>63</xdr:row>
      <xdr:rowOff>17145</xdr:rowOff>
    </xdr:to>
    <xdr:cxnSp macro="">
      <xdr:nvCxnSpPr>
        <xdr:cNvPr id="254" name="直線コネクタ 253"/>
        <xdr:cNvCxnSpPr/>
      </xdr:nvCxnSpPr>
      <xdr:spPr>
        <a:xfrm flipV="1">
          <a:off x="7861300" y="108051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128270</xdr:rowOff>
    </xdr:from>
    <xdr:to>
      <xdr:col>36</xdr:col>
      <xdr:colOff>165100</xdr:colOff>
      <xdr:row>63</xdr:row>
      <xdr:rowOff>58420</xdr:rowOff>
    </xdr:to>
    <xdr:sp macro="" textlink="">
      <xdr:nvSpPr>
        <xdr:cNvPr id="255" name="楕円 254"/>
        <xdr:cNvSpPr/>
      </xdr:nvSpPr>
      <xdr:spPr>
        <a:xfrm>
          <a:off x="6921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7620</xdr:rowOff>
    </xdr:from>
    <xdr:to>
      <xdr:col>41</xdr:col>
      <xdr:colOff>50800</xdr:colOff>
      <xdr:row>63</xdr:row>
      <xdr:rowOff>17145</xdr:rowOff>
    </xdr:to>
    <xdr:cxnSp macro="">
      <xdr:nvCxnSpPr>
        <xdr:cNvPr id="256" name="直線コネクタ 255"/>
        <xdr:cNvCxnSpPr/>
      </xdr:nvCxnSpPr>
      <xdr:spPr>
        <a:xfrm>
          <a:off x="6972300" y="108089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43832</xdr:rowOff>
    </xdr:from>
    <xdr:ext cx="469744" cy="259045"/>
    <xdr:sp macro="" textlink="">
      <xdr:nvSpPr>
        <xdr:cNvPr id="261" name="n_1mainValue【体育館・プール】&#10;一人当たり面積"/>
        <xdr:cNvSpPr txBox="1"/>
      </xdr:nvSpPr>
      <xdr:spPr>
        <a:xfrm>
          <a:off x="9391727" y="1084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45737</xdr:rowOff>
    </xdr:from>
    <xdr:ext cx="469744" cy="259045"/>
    <xdr:sp macro="" textlink="">
      <xdr:nvSpPr>
        <xdr:cNvPr id="262" name="n_2mainValue【体育館・プール】&#10;一人当たり面積"/>
        <xdr:cNvSpPr txBox="1"/>
      </xdr:nvSpPr>
      <xdr:spPr>
        <a:xfrm>
          <a:off x="8515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59072</xdr:rowOff>
    </xdr:from>
    <xdr:ext cx="469744" cy="259045"/>
    <xdr:sp macro="" textlink="">
      <xdr:nvSpPr>
        <xdr:cNvPr id="263" name="n_3mainValue【体育館・プール】&#10;一人当たり面積"/>
        <xdr:cNvSpPr txBox="1"/>
      </xdr:nvSpPr>
      <xdr:spPr>
        <a:xfrm>
          <a:off x="76264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49547</xdr:rowOff>
    </xdr:from>
    <xdr:ext cx="469744" cy="259045"/>
    <xdr:sp macro="" textlink="">
      <xdr:nvSpPr>
        <xdr:cNvPr id="264" name="n_4mainValue【体育館・プール】&#10;一人当たり面積"/>
        <xdr:cNvSpPr txBox="1"/>
      </xdr:nvSpPr>
      <xdr:spPr>
        <a:xfrm>
          <a:off x="67374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160038</xdr:rowOff>
    </xdr:from>
    <xdr:ext cx="405111" cy="259045"/>
    <xdr:sp macro="" textlink="">
      <xdr:nvSpPr>
        <xdr:cNvPr id="294" name="【福祉施設】&#10;有形固定資産減価償却率平均値テキスト"/>
        <xdr:cNvSpPr txBox="1"/>
      </xdr:nvSpPr>
      <xdr:spPr>
        <a:xfrm>
          <a:off x="4673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118745</xdr:rowOff>
    </xdr:from>
    <xdr:to>
      <xdr:col>24</xdr:col>
      <xdr:colOff>114300</xdr:colOff>
      <xdr:row>81</xdr:row>
      <xdr:rowOff>48895</xdr:rowOff>
    </xdr:to>
    <xdr:sp macro="" textlink="">
      <xdr:nvSpPr>
        <xdr:cNvPr id="305" name="楕円 304"/>
        <xdr:cNvSpPr/>
      </xdr:nvSpPr>
      <xdr:spPr>
        <a:xfrm>
          <a:off x="45847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141622</xdr:rowOff>
    </xdr:from>
    <xdr:ext cx="405111" cy="259045"/>
    <xdr:sp macro="" textlink="">
      <xdr:nvSpPr>
        <xdr:cNvPr id="306" name="【福祉施設】&#10;有形固定資産減価償却率該当値テキスト"/>
        <xdr:cNvSpPr txBox="1"/>
      </xdr:nvSpPr>
      <xdr:spPr>
        <a:xfrm>
          <a:off x="4673600"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71120</xdr:rowOff>
    </xdr:from>
    <xdr:to>
      <xdr:col>20</xdr:col>
      <xdr:colOff>38100</xdr:colOff>
      <xdr:row>81</xdr:row>
      <xdr:rowOff>1270</xdr:rowOff>
    </xdr:to>
    <xdr:sp macro="" textlink="">
      <xdr:nvSpPr>
        <xdr:cNvPr id="307" name="楕円 306"/>
        <xdr:cNvSpPr/>
      </xdr:nvSpPr>
      <xdr:spPr>
        <a:xfrm>
          <a:off x="3746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121920</xdr:rowOff>
    </xdr:from>
    <xdr:to>
      <xdr:col>24</xdr:col>
      <xdr:colOff>63500</xdr:colOff>
      <xdr:row>80</xdr:row>
      <xdr:rowOff>169545</xdr:rowOff>
    </xdr:to>
    <xdr:cxnSp macro="">
      <xdr:nvCxnSpPr>
        <xdr:cNvPr id="308" name="直線コネクタ 307"/>
        <xdr:cNvCxnSpPr/>
      </xdr:nvCxnSpPr>
      <xdr:spPr>
        <a:xfrm>
          <a:off x="3797300" y="1383792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23495</xdr:rowOff>
    </xdr:from>
    <xdr:to>
      <xdr:col>15</xdr:col>
      <xdr:colOff>101600</xdr:colOff>
      <xdr:row>80</xdr:row>
      <xdr:rowOff>125095</xdr:rowOff>
    </xdr:to>
    <xdr:sp macro="" textlink="">
      <xdr:nvSpPr>
        <xdr:cNvPr id="309" name="楕円 308"/>
        <xdr:cNvSpPr/>
      </xdr:nvSpPr>
      <xdr:spPr>
        <a:xfrm>
          <a:off x="2857500" y="1373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74295</xdr:rowOff>
    </xdr:from>
    <xdr:to>
      <xdr:col>19</xdr:col>
      <xdr:colOff>177800</xdr:colOff>
      <xdr:row>80</xdr:row>
      <xdr:rowOff>121920</xdr:rowOff>
    </xdr:to>
    <xdr:cxnSp macro="">
      <xdr:nvCxnSpPr>
        <xdr:cNvPr id="310" name="直線コネクタ 309"/>
        <xdr:cNvCxnSpPr/>
      </xdr:nvCxnSpPr>
      <xdr:spPr>
        <a:xfrm>
          <a:off x="2908300" y="137902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149225</xdr:rowOff>
    </xdr:from>
    <xdr:to>
      <xdr:col>10</xdr:col>
      <xdr:colOff>165100</xdr:colOff>
      <xdr:row>80</xdr:row>
      <xdr:rowOff>79375</xdr:rowOff>
    </xdr:to>
    <xdr:sp macro="" textlink="">
      <xdr:nvSpPr>
        <xdr:cNvPr id="311" name="楕円 310"/>
        <xdr:cNvSpPr/>
      </xdr:nvSpPr>
      <xdr:spPr>
        <a:xfrm>
          <a:off x="1968500" y="13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28575</xdr:rowOff>
    </xdr:from>
    <xdr:to>
      <xdr:col>15</xdr:col>
      <xdr:colOff>50800</xdr:colOff>
      <xdr:row>80</xdr:row>
      <xdr:rowOff>74295</xdr:rowOff>
    </xdr:to>
    <xdr:cxnSp macro="">
      <xdr:nvCxnSpPr>
        <xdr:cNvPr id="312" name="直線コネクタ 311"/>
        <xdr:cNvCxnSpPr/>
      </xdr:nvCxnSpPr>
      <xdr:spPr>
        <a:xfrm>
          <a:off x="2019300" y="137445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103505</xdr:rowOff>
    </xdr:from>
    <xdr:to>
      <xdr:col>6</xdr:col>
      <xdr:colOff>38100</xdr:colOff>
      <xdr:row>80</xdr:row>
      <xdr:rowOff>33655</xdr:rowOff>
    </xdr:to>
    <xdr:sp macro="" textlink="">
      <xdr:nvSpPr>
        <xdr:cNvPr id="313" name="楕円 312"/>
        <xdr:cNvSpPr/>
      </xdr:nvSpPr>
      <xdr:spPr>
        <a:xfrm>
          <a:off x="10795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154305</xdr:rowOff>
    </xdr:from>
    <xdr:to>
      <xdr:col>10</xdr:col>
      <xdr:colOff>114300</xdr:colOff>
      <xdr:row>80</xdr:row>
      <xdr:rowOff>28575</xdr:rowOff>
    </xdr:to>
    <xdr:cxnSp macro="">
      <xdr:nvCxnSpPr>
        <xdr:cNvPr id="314" name="直線コネクタ 313"/>
        <xdr:cNvCxnSpPr/>
      </xdr:nvCxnSpPr>
      <xdr:spPr>
        <a:xfrm>
          <a:off x="1130300" y="136988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315" name="n_1aveValue【福祉施設】&#10;有形固定資産減価償却率"/>
        <xdr:cNvSpPr txBox="1"/>
      </xdr:nvSpPr>
      <xdr:spPr>
        <a:xfrm>
          <a:off x="3582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316" name="n_2aveValue【福祉施設】&#10;有形固定資産減価償却率"/>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317" name="n_3aveValue【福祉施設】&#10;有形固定資産減価償却率"/>
        <xdr:cNvSpPr txBox="1"/>
      </xdr:nvSpPr>
      <xdr:spPr>
        <a:xfrm>
          <a:off x="1816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156227</xdr:rowOff>
    </xdr:from>
    <xdr:ext cx="405111" cy="259045"/>
    <xdr:sp macro="" textlink="">
      <xdr:nvSpPr>
        <xdr:cNvPr id="318" name="n_4aveValue【福祉施設】&#10;有形固定資産減価償却率"/>
        <xdr:cNvSpPr txBox="1"/>
      </xdr:nvSpPr>
      <xdr:spPr>
        <a:xfrm>
          <a:off x="927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17797</xdr:rowOff>
    </xdr:from>
    <xdr:ext cx="405111" cy="259045"/>
    <xdr:sp macro="" textlink="">
      <xdr:nvSpPr>
        <xdr:cNvPr id="319" name="n_1mainValue【福祉施設】&#10;有形固定資産減価償却率"/>
        <xdr:cNvSpPr txBox="1"/>
      </xdr:nvSpPr>
      <xdr:spPr>
        <a:xfrm>
          <a:off x="35820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141622</xdr:rowOff>
    </xdr:from>
    <xdr:ext cx="405111" cy="259045"/>
    <xdr:sp macro="" textlink="">
      <xdr:nvSpPr>
        <xdr:cNvPr id="320" name="n_2mainValue【福祉施設】&#10;有形固定資産減価償却率"/>
        <xdr:cNvSpPr txBox="1"/>
      </xdr:nvSpPr>
      <xdr:spPr>
        <a:xfrm>
          <a:off x="2705744"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95902</xdr:rowOff>
    </xdr:from>
    <xdr:ext cx="405111" cy="259045"/>
    <xdr:sp macro="" textlink="">
      <xdr:nvSpPr>
        <xdr:cNvPr id="321" name="n_3mainValue【福祉施設】&#10;有形固定資産減価償却率"/>
        <xdr:cNvSpPr txBox="1"/>
      </xdr:nvSpPr>
      <xdr:spPr>
        <a:xfrm>
          <a:off x="1816744"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50182</xdr:rowOff>
    </xdr:from>
    <xdr:ext cx="405111" cy="259045"/>
    <xdr:sp macro="" textlink="">
      <xdr:nvSpPr>
        <xdr:cNvPr id="322" name="n_4mainValue【福祉施設】&#10;有形固定資産減価償却率"/>
        <xdr:cNvSpPr txBox="1"/>
      </xdr:nvSpPr>
      <xdr:spPr>
        <a:xfrm>
          <a:off x="9277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118890</xdr:rowOff>
    </xdr:from>
    <xdr:ext cx="469744" cy="259045"/>
    <xdr:sp macro="" textlink="">
      <xdr:nvSpPr>
        <xdr:cNvPr id="349" name="【福祉施設】&#10;一人当たり面積平均値テキスト"/>
        <xdr:cNvSpPr txBox="1"/>
      </xdr:nvSpPr>
      <xdr:spPr>
        <a:xfrm>
          <a:off x="10515600" y="143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92456</xdr:rowOff>
    </xdr:from>
    <xdr:to>
      <xdr:col>55</xdr:col>
      <xdr:colOff>50800</xdr:colOff>
      <xdr:row>83</xdr:row>
      <xdr:rowOff>22606</xdr:rowOff>
    </xdr:to>
    <xdr:sp macro="" textlink="">
      <xdr:nvSpPr>
        <xdr:cNvPr id="360" name="楕円 359"/>
        <xdr:cNvSpPr/>
      </xdr:nvSpPr>
      <xdr:spPr>
        <a:xfrm>
          <a:off x="104267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115333</xdr:rowOff>
    </xdr:from>
    <xdr:ext cx="469744" cy="259045"/>
    <xdr:sp macro="" textlink="">
      <xdr:nvSpPr>
        <xdr:cNvPr id="361" name="【福祉施設】&#10;一人当たり面積該当値テキスト"/>
        <xdr:cNvSpPr txBox="1"/>
      </xdr:nvSpPr>
      <xdr:spPr>
        <a:xfrm>
          <a:off x="10515600" y="1400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101600</xdr:rowOff>
    </xdr:from>
    <xdr:to>
      <xdr:col>50</xdr:col>
      <xdr:colOff>165100</xdr:colOff>
      <xdr:row>83</xdr:row>
      <xdr:rowOff>31750</xdr:rowOff>
    </xdr:to>
    <xdr:sp macro="" textlink="">
      <xdr:nvSpPr>
        <xdr:cNvPr id="362" name="楕円 361"/>
        <xdr:cNvSpPr/>
      </xdr:nvSpPr>
      <xdr:spPr>
        <a:xfrm>
          <a:off x="958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143256</xdr:rowOff>
    </xdr:from>
    <xdr:to>
      <xdr:col>55</xdr:col>
      <xdr:colOff>0</xdr:colOff>
      <xdr:row>82</xdr:row>
      <xdr:rowOff>152400</xdr:rowOff>
    </xdr:to>
    <xdr:cxnSp macro="">
      <xdr:nvCxnSpPr>
        <xdr:cNvPr id="363" name="直線コネクタ 362"/>
        <xdr:cNvCxnSpPr/>
      </xdr:nvCxnSpPr>
      <xdr:spPr>
        <a:xfrm flipV="1">
          <a:off x="9639300" y="142021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101600</xdr:rowOff>
    </xdr:from>
    <xdr:to>
      <xdr:col>46</xdr:col>
      <xdr:colOff>38100</xdr:colOff>
      <xdr:row>83</xdr:row>
      <xdr:rowOff>31750</xdr:rowOff>
    </xdr:to>
    <xdr:sp macro="" textlink="">
      <xdr:nvSpPr>
        <xdr:cNvPr id="364" name="楕円 363"/>
        <xdr:cNvSpPr/>
      </xdr:nvSpPr>
      <xdr:spPr>
        <a:xfrm>
          <a:off x="869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152400</xdr:rowOff>
    </xdr:from>
    <xdr:to>
      <xdr:col>50</xdr:col>
      <xdr:colOff>114300</xdr:colOff>
      <xdr:row>82</xdr:row>
      <xdr:rowOff>152400</xdr:rowOff>
    </xdr:to>
    <xdr:cxnSp macro="">
      <xdr:nvCxnSpPr>
        <xdr:cNvPr id="365" name="直線コネクタ 364"/>
        <xdr:cNvCxnSpPr/>
      </xdr:nvCxnSpPr>
      <xdr:spPr>
        <a:xfrm>
          <a:off x="8750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106172</xdr:rowOff>
    </xdr:from>
    <xdr:to>
      <xdr:col>41</xdr:col>
      <xdr:colOff>101600</xdr:colOff>
      <xdr:row>83</xdr:row>
      <xdr:rowOff>36322</xdr:rowOff>
    </xdr:to>
    <xdr:sp macro="" textlink="">
      <xdr:nvSpPr>
        <xdr:cNvPr id="366" name="楕円 365"/>
        <xdr:cNvSpPr/>
      </xdr:nvSpPr>
      <xdr:spPr>
        <a:xfrm>
          <a:off x="7810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152400</xdr:rowOff>
    </xdr:from>
    <xdr:to>
      <xdr:col>45</xdr:col>
      <xdr:colOff>177800</xdr:colOff>
      <xdr:row>82</xdr:row>
      <xdr:rowOff>156972</xdr:rowOff>
    </xdr:to>
    <xdr:cxnSp macro="">
      <xdr:nvCxnSpPr>
        <xdr:cNvPr id="367" name="直線コネクタ 366"/>
        <xdr:cNvCxnSpPr/>
      </xdr:nvCxnSpPr>
      <xdr:spPr>
        <a:xfrm flipV="1">
          <a:off x="7861300" y="14211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115315</xdr:rowOff>
    </xdr:from>
    <xdr:to>
      <xdr:col>36</xdr:col>
      <xdr:colOff>165100</xdr:colOff>
      <xdr:row>83</xdr:row>
      <xdr:rowOff>45465</xdr:rowOff>
    </xdr:to>
    <xdr:sp macro="" textlink="">
      <xdr:nvSpPr>
        <xdr:cNvPr id="368" name="楕円 367"/>
        <xdr:cNvSpPr/>
      </xdr:nvSpPr>
      <xdr:spPr>
        <a:xfrm>
          <a:off x="6921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156972</xdr:rowOff>
    </xdr:from>
    <xdr:to>
      <xdr:col>41</xdr:col>
      <xdr:colOff>50800</xdr:colOff>
      <xdr:row>82</xdr:row>
      <xdr:rowOff>166115</xdr:rowOff>
    </xdr:to>
    <xdr:cxnSp macro="">
      <xdr:nvCxnSpPr>
        <xdr:cNvPr id="369" name="直線コネクタ 368"/>
        <xdr:cNvCxnSpPr/>
      </xdr:nvCxnSpPr>
      <xdr:spPr>
        <a:xfrm flipV="1">
          <a:off x="6972300" y="142158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20590</xdr:rowOff>
    </xdr:from>
    <xdr:ext cx="469744" cy="259045"/>
    <xdr:sp macro="" textlink="">
      <xdr:nvSpPr>
        <xdr:cNvPr id="370" name="n_1aveValue【福祉施設】&#10;一人当たり面積"/>
        <xdr:cNvSpPr txBox="1"/>
      </xdr:nvSpPr>
      <xdr:spPr>
        <a:xfrm>
          <a:off x="9391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29735</xdr:rowOff>
    </xdr:from>
    <xdr:ext cx="469744" cy="259045"/>
    <xdr:sp macro="" textlink="">
      <xdr:nvSpPr>
        <xdr:cNvPr id="371" name="n_2aveValue【福祉施設】&#10;一人当たり面積"/>
        <xdr:cNvSpPr txBox="1"/>
      </xdr:nvSpPr>
      <xdr:spPr>
        <a:xfrm>
          <a:off x="8515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38879</xdr:rowOff>
    </xdr:from>
    <xdr:ext cx="469744" cy="259045"/>
    <xdr:sp macro="" textlink="">
      <xdr:nvSpPr>
        <xdr:cNvPr id="372" name="n_3aveValue【福祉施設】&#10;一人当たり面積"/>
        <xdr:cNvSpPr txBox="1"/>
      </xdr:nvSpPr>
      <xdr:spPr>
        <a:xfrm>
          <a:off x="7626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73" name="n_4aveValue【福祉施設】&#10;一人当たり面積"/>
        <xdr:cNvSpPr txBox="1"/>
      </xdr:nvSpPr>
      <xdr:spPr>
        <a:xfrm>
          <a:off x="6737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48277</xdr:rowOff>
    </xdr:from>
    <xdr:ext cx="469744" cy="259045"/>
    <xdr:sp macro="" textlink="">
      <xdr:nvSpPr>
        <xdr:cNvPr id="374" name="n_1mainValue【福祉施設】&#10;一人当たり面積"/>
        <xdr:cNvSpPr txBox="1"/>
      </xdr:nvSpPr>
      <xdr:spPr>
        <a:xfrm>
          <a:off x="9391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48277</xdr:rowOff>
    </xdr:from>
    <xdr:ext cx="469744" cy="259045"/>
    <xdr:sp macro="" textlink="">
      <xdr:nvSpPr>
        <xdr:cNvPr id="375" name="n_2mainValue【福祉施設】&#10;一人当たり面積"/>
        <xdr:cNvSpPr txBox="1"/>
      </xdr:nvSpPr>
      <xdr:spPr>
        <a:xfrm>
          <a:off x="8515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52849</xdr:rowOff>
    </xdr:from>
    <xdr:ext cx="469744" cy="259045"/>
    <xdr:sp macro="" textlink="">
      <xdr:nvSpPr>
        <xdr:cNvPr id="376" name="n_3mainValue【福祉施設】&#10;一人当たり面積"/>
        <xdr:cNvSpPr txBox="1"/>
      </xdr:nvSpPr>
      <xdr:spPr>
        <a:xfrm>
          <a:off x="7626427" y="1394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61992</xdr:rowOff>
    </xdr:from>
    <xdr:ext cx="469744" cy="259045"/>
    <xdr:sp macro="" textlink="">
      <xdr:nvSpPr>
        <xdr:cNvPr id="377" name="n_4mainValue【福祉施設】&#10;一人当たり面積"/>
        <xdr:cNvSpPr txBox="1"/>
      </xdr:nvSpPr>
      <xdr:spPr>
        <a:xfrm>
          <a:off x="67374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408" name="【市民会館】&#10;有形固定資産減価償却率平均値テキスト"/>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31931</xdr:rowOff>
    </xdr:from>
    <xdr:to>
      <xdr:col>24</xdr:col>
      <xdr:colOff>114300</xdr:colOff>
      <xdr:row>104</xdr:row>
      <xdr:rowOff>133531</xdr:rowOff>
    </xdr:to>
    <xdr:sp macro="" textlink="">
      <xdr:nvSpPr>
        <xdr:cNvPr id="419" name="楕円 418"/>
        <xdr:cNvSpPr/>
      </xdr:nvSpPr>
      <xdr:spPr>
        <a:xfrm>
          <a:off x="45847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54808</xdr:rowOff>
    </xdr:from>
    <xdr:ext cx="405111" cy="259045"/>
    <xdr:sp macro="" textlink="">
      <xdr:nvSpPr>
        <xdr:cNvPr id="420" name="【市民会館】&#10;有形固定資産減価償却率該当値テキスト"/>
        <xdr:cNvSpPr txBox="1"/>
      </xdr:nvSpPr>
      <xdr:spPr>
        <a:xfrm>
          <a:off x="4673600" y="1771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18869</xdr:rowOff>
    </xdr:from>
    <xdr:to>
      <xdr:col>20</xdr:col>
      <xdr:colOff>38100</xdr:colOff>
      <xdr:row>104</xdr:row>
      <xdr:rowOff>120469</xdr:rowOff>
    </xdr:to>
    <xdr:sp macro="" textlink="">
      <xdr:nvSpPr>
        <xdr:cNvPr id="421" name="楕円 420"/>
        <xdr:cNvSpPr/>
      </xdr:nvSpPr>
      <xdr:spPr>
        <a:xfrm>
          <a:off x="3746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69669</xdr:rowOff>
    </xdr:from>
    <xdr:to>
      <xdr:col>24</xdr:col>
      <xdr:colOff>63500</xdr:colOff>
      <xdr:row>104</xdr:row>
      <xdr:rowOff>82731</xdr:rowOff>
    </xdr:to>
    <xdr:cxnSp macro="">
      <xdr:nvCxnSpPr>
        <xdr:cNvPr id="422" name="直線コネクタ 421"/>
        <xdr:cNvCxnSpPr/>
      </xdr:nvCxnSpPr>
      <xdr:spPr>
        <a:xfrm>
          <a:off x="3797300" y="1790046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159294</xdr:rowOff>
    </xdr:from>
    <xdr:to>
      <xdr:col>15</xdr:col>
      <xdr:colOff>101600</xdr:colOff>
      <xdr:row>104</xdr:row>
      <xdr:rowOff>89444</xdr:rowOff>
    </xdr:to>
    <xdr:sp macro="" textlink="">
      <xdr:nvSpPr>
        <xdr:cNvPr id="423" name="楕円 422"/>
        <xdr:cNvSpPr/>
      </xdr:nvSpPr>
      <xdr:spPr>
        <a:xfrm>
          <a:off x="2857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38644</xdr:rowOff>
    </xdr:from>
    <xdr:to>
      <xdr:col>19</xdr:col>
      <xdr:colOff>177800</xdr:colOff>
      <xdr:row>104</xdr:row>
      <xdr:rowOff>69669</xdr:rowOff>
    </xdr:to>
    <xdr:cxnSp macro="">
      <xdr:nvCxnSpPr>
        <xdr:cNvPr id="424" name="直線コネクタ 423"/>
        <xdr:cNvCxnSpPr/>
      </xdr:nvCxnSpPr>
      <xdr:spPr>
        <a:xfrm>
          <a:off x="2908300" y="178694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125005</xdr:rowOff>
    </xdr:from>
    <xdr:to>
      <xdr:col>10</xdr:col>
      <xdr:colOff>165100</xdr:colOff>
      <xdr:row>104</xdr:row>
      <xdr:rowOff>55155</xdr:rowOff>
    </xdr:to>
    <xdr:sp macro="" textlink="">
      <xdr:nvSpPr>
        <xdr:cNvPr id="425" name="楕円 424"/>
        <xdr:cNvSpPr/>
      </xdr:nvSpPr>
      <xdr:spPr>
        <a:xfrm>
          <a:off x="1968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4355</xdr:rowOff>
    </xdr:from>
    <xdr:to>
      <xdr:col>15</xdr:col>
      <xdr:colOff>50800</xdr:colOff>
      <xdr:row>104</xdr:row>
      <xdr:rowOff>38644</xdr:rowOff>
    </xdr:to>
    <xdr:cxnSp macro="">
      <xdr:nvCxnSpPr>
        <xdr:cNvPr id="426" name="直線コネクタ 425"/>
        <xdr:cNvCxnSpPr/>
      </xdr:nvCxnSpPr>
      <xdr:spPr>
        <a:xfrm>
          <a:off x="2019300" y="178351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90714</xdr:rowOff>
    </xdr:from>
    <xdr:to>
      <xdr:col>6</xdr:col>
      <xdr:colOff>38100</xdr:colOff>
      <xdr:row>104</xdr:row>
      <xdr:rowOff>20864</xdr:rowOff>
    </xdr:to>
    <xdr:sp macro="" textlink="">
      <xdr:nvSpPr>
        <xdr:cNvPr id="427" name="楕円 426"/>
        <xdr:cNvSpPr/>
      </xdr:nvSpPr>
      <xdr:spPr>
        <a:xfrm>
          <a:off x="1079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141514</xdr:rowOff>
    </xdr:from>
    <xdr:to>
      <xdr:col>10</xdr:col>
      <xdr:colOff>114300</xdr:colOff>
      <xdr:row>104</xdr:row>
      <xdr:rowOff>4355</xdr:rowOff>
    </xdr:to>
    <xdr:cxnSp macro="">
      <xdr:nvCxnSpPr>
        <xdr:cNvPr id="428" name="直線コネクタ 427"/>
        <xdr:cNvCxnSpPr/>
      </xdr:nvCxnSpPr>
      <xdr:spPr>
        <a:xfrm>
          <a:off x="1130300" y="178008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9" name="n_1aveValue【市民会館】&#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430" name="n_2aveValue【市民会館】&#10;有形固定資産減価償却率"/>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31"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32" name="n_4aveValue【市民会館】&#10;有形固定資産減価償却率"/>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136996</xdr:rowOff>
    </xdr:from>
    <xdr:ext cx="405111" cy="259045"/>
    <xdr:sp macro="" textlink="">
      <xdr:nvSpPr>
        <xdr:cNvPr id="433" name="n_1mainValue【市民会館】&#10;有形固定資産減価償却率"/>
        <xdr:cNvSpPr txBox="1"/>
      </xdr:nvSpPr>
      <xdr:spPr>
        <a:xfrm>
          <a:off x="35820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434" name="n_2mainValue【市民会館】&#10;有形固定資産減価償却率"/>
        <xdr:cNvSpPr txBox="1"/>
      </xdr:nvSpPr>
      <xdr:spPr>
        <a:xfrm>
          <a:off x="2705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71682</xdr:rowOff>
    </xdr:from>
    <xdr:ext cx="405111" cy="259045"/>
    <xdr:sp macro="" textlink="">
      <xdr:nvSpPr>
        <xdr:cNvPr id="435" name="n_3mainValue【市民会館】&#10;有形固定資産減価償却率"/>
        <xdr:cNvSpPr txBox="1"/>
      </xdr:nvSpPr>
      <xdr:spPr>
        <a:xfrm>
          <a:off x="18167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37391</xdr:rowOff>
    </xdr:from>
    <xdr:ext cx="405111" cy="259045"/>
    <xdr:sp macro="" textlink="">
      <xdr:nvSpPr>
        <xdr:cNvPr id="436" name="n_4mainValue【市民会館】&#10;有形固定資産減価償却率"/>
        <xdr:cNvSpPr txBox="1"/>
      </xdr:nvSpPr>
      <xdr:spPr>
        <a:xfrm>
          <a:off x="927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67" name="【市民会館】&#10;一人当たり面積平均値テキスト"/>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167458</xdr:rowOff>
    </xdr:from>
    <xdr:to>
      <xdr:col>55</xdr:col>
      <xdr:colOff>50800</xdr:colOff>
      <xdr:row>106</xdr:row>
      <xdr:rowOff>97608</xdr:rowOff>
    </xdr:to>
    <xdr:sp macro="" textlink="">
      <xdr:nvSpPr>
        <xdr:cNvPr id="478" name="楕円 477"/>
        <xdr:cNvSpPr/>
      </xdr:nvSpPr>
      <xdr:spPr>
        <a:xfrm>
          <a:off x="104267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18885</xdr:rowOff>
    </xdr:from>
    <xdr:ext cx="469744" cy="259045"/>
    <xdr:sp macro="" textlink="">
      <xdr:nvSpPr>
        <xdr:cNvPr id="479" name="【市民会館】&#10;一人当たり面積該当値テキスト"/>
        <xdr:cNvSpPr txBox="1"/>
      </xdr:nvSpPr>
      <xdr:spPr>
        <a:xfrm>
          <a:off x="10515600" y="180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5806</xdr:rowOff>
    </xdr:from>
    <xdr:to>
      <xdr:col>50</xdr:col>
      <xdr:colOff>165100</xdr:colOff>
      <xdr:row>106</xdr:row>
      <xdr:rowOff>107406</xdr:rowOff>
    </xdr:to>
    <xdr:sp macro="" textlink="">
      <xdr:nvSpPr>
        <xdr:cNvPr id="480" name="楕円 479"/>
        <xdr:cNvSpPr/>
      </xdr:nvSpPr>
      <xdr:spPr>
        <a:xfrm>
          <a:off x="9588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46808</xdr:rowOff>
    </xdr:from>
    <xdr:to>
      <xdr:col>55</xdr:col>
      <xdr:colOff>0</xdr:colOff>
      <xdr:row>106</xdr:row>
      <xdr:rowOff>56606</xdr:rowOff>
    </xdr:to>
    <xdr:cxnSp macro="">
      <xdr:nvCxnSpPr>
        <xdr:cNvPr id="481" name="直線コネクタ 480"/>
        <xdr:cNvCxnSpPr/>
      </xdr:nvCxnSpPr>
      <xdr:spPr>
        <a:xfrm flipV="1">
          <a:off x="9639300" y="1822050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9071</xdr:rowOff>
    </xdr:from>
    <xdr:to>
      <xdr:col>46</xdr:col>
      <xdr:colOff>38100</xdr:colOff>
      <xdr:row>106</xdr:row>
      <xdr:rowOff>110671</xdr:rowOff>
    </xdr:to>
    <xdr:sp macro="" textlink="">
      <xdr:nvSpPr>
        <xdr:cNvPr id="482" name="楕円 481"/>
        <xdr:cNvSpPr/>
      </xdr:nvSpPr>
      <xdr:spPr>
        <a:xfrm>
          <a:off x="8699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56606</xdr:rowOff>
    </xdr:from>
    <xdr:to>
      <xdr:col>50</xdr:col>
      <xdr:colOff>114300</xdr:colOff>
      <xdr:row>106</xdr:row>
      <xdr:rowOff>59871</xdr:rowOff>
    </xdr:to>
    <xdr:cxnSp macro="">
      <xdr:nvCxnSpPr>
        <xdr:cNvPr id="483" name="直線コネクタ 482"/>
        <xdr:cNvCxnSpPr/>
      </xdr:nvCxnSpPr>
      <xdr:spPr>
        <a:xfrm flipV="1">
          <a:off x="8750300" y="182303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12337</xdr:rowOff>
    </xdr:from>
    <xdr:to>
      <xdr:col>41</xdr:col>
      <xdr:colOff>101600</xdr:colOff>
      <xdr:row>106</xdr:row>
      <xdr:rowOff>113937</xdr:rowOff>
    </xdr:to>
    <xdr:sp macro="" textlink="">
      <xdr:nvSpPr>
        <xdr:cNvPr id="484" name="楕円 483"/>
        <xdr:cNvSpPr/>
      </xdr:nvSpPr>
      <xdr:spPr>
        <a:xfrm>
          <a:off x="7810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59871</xdr:rowOff>
    </xdr:from>
    <xdr:to>
      <xdr:col>45</xdr:col>
      <xdr:colOff>177800</xdr:colOff>
      <xdr:row>106</xdr:row>
      <xdr:rowOff>63137</xdr:rowOff>
    </xdr:to>
    <xdr:cxnSp macro="">
      <xdr:nvCxnSpPr>
        <xdr:cNvPr id="485" name="直線コネクタ 484"/>
        <xdr:cNvCxnSpPr/>
      </xdr:nvCxnSpPr>
      <xdr:spPr>
        <a:xfrm flipV="1">
          <a:off x="7861300" y="182335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28666</xdr:rowOff>
    </xdr:from>
    <xdr:to>
      <xdr:col>36</xdr:col>
      <xdr:colOff>165100</xdr:colOff>
      <xdr:row>106</xdr:row>
      <xdr:rowOff>130266</xdr:rowOff>
    </xdr:to>
    <xdr:sp macro="" textlink="">
      <xdr:nvSpPr>
        <xdr:cNvPr id="486" name="楕円 485"/>
        <xdr:cNvSpPr/>
      </xdr:nvSpPr>
      <xdr:spPr>
        <a:xfrm>
          <a:off x="6921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63137</xdr:rowOff>
    </xdr:from>
    <xdr:to>
      <xdr:col>41</xdr:col>
      <xdr:colOff>50800</xdr:colOff>
      <xdr:row>106</xdr:row>
      <xdr:rowOff>79466</xdr:rowOff>
    </xdr:to>
    <xdr:cxnSp macro="">
      <xdr:nvCxnSpPr>
        <xdr:cNvPr id="487" name="直線コネクタ 486"/>
        <xdr:cNvCxnSpPr/>
      </xdr:nvCxnSpPr>
      <xdr:spPr>
        <a:xfrm flipV="1">
          <a:off x="6972300" y="182368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488" name="n_1aveValue【市民会館】&#10;一人当たり面積"/>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89"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490" name="n_3aveValue【市民会館】&#10;一人当たり面積"/>
        <xdr:cNvSpPr txBox="1"/>
      </xdr:nvSpPr>
      <xdr:spPr>
        <a:xfrm>
          <a:off x="7626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1"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123933</xdr:rowOff>
    </xdr:from>
    <xdr:ext cx="469744" cy="259045"/>
    <xdr:sp macro="" textlink="">
      <xdr:nvSpPr>
        <xdr:cNvPr id="492" name="n_1mainValue【市民会館】&#10;一人当たり面積"/>
        <xdr:cNvSpPr txBox="1"/>
      </xdr:nvSpPr>
      <xdr:spPr>
        <a:xfrm>
          <a:off x="9391727" y="179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127198</xdr:rowOff>
    </xdr:from>
    <xdr:ext cx="469744" cy="259045"/>
    <xdr:sp macro="" textlink="">
      <xdr:nvSpPr>
        <xdr:cNvPr id="493" name="n_2mainValue【市民会館】&#10;一人当たり面積"/>
        <xdr:cNvSpPr txBox="1"/>
      </xdr:nvSpPr>
      <xdr:spPr>
        <a:xfrm>
          <a:off x="85154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130464</xdr:rowOff>
    </xdr:from>
    <xdr:ext cx="469744" cy="259045"/>
    <xdr:sp macro="" textlink="">
      <xdr:nvSpPr>
        <xdr:cNvPr id="494" name="n_3mainValue【市民会館】&#10;一人当たり面積"/>
        <xdr:cNvSpPr txBox="1"/>
      </xdr:nvSpPr>
      <xdr:spPr>
        <a:xfrm>
          <a:off x="76264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146793</xdr:rowOff>
    </xdr:from>
    <xdr:ext cx="469744" cy="259045"/>
    <xdr:sp macro="" textlink="">
      <xdr:nvSpPr>
        <xdr:cNvPr id="495" name="n_4mainValue【市民会館】&#10;一人当たり面積"/>
        <xdr:cNvSpPr txBox="1"/>
      </xdr:nvSpPr>
      <xdr:spPr>
        <a:xfrm>
          <a:off x="67374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526" name="【一般廃棄物処理施設】&#10;有形固定資産減価償却率平均値テキスト"/>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136434</xdr:rowOff>
    </xdr:from>
    <xdr:to>
      <xdr:col>85</xdr:col>
      <xdr:colOff>177800</xdr:colOff>
      <xdr:row>36</xdr:row>
      <xdr:rowOff>66584</xdr:rowOff>
    </xdr:to>
    <xdr:sp macro="" textlink="">
      <xdr:nvSpPr>
        <xdr:cNvPr id="537" name="楕円 536"/>
        <xdr:cNvSpPr/>
      </xdr:nvSpPr>
      <xdr:spPr>
        <a:xfrm>
          <a:off x="162687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159311</xdr:rowOff>
    </xdr:from>
    <xdr:ext cx="405111" cy="259045"/>
    <xdr:sp macro="" textlink="">
      <xdr:nvSpPr>
        <xdr:cNvPr id="538" name="【一般廃棄物処理施設】&#10;有形固定資産減価償却率該当値テキスト"/>
        <xdr:cNvSpPr txBox="1"/>
      </xdr:nvSpPr>
      <xdr:spPr>
        <a:xfrm>
          <a:off x="16357600" y="598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97246</xdr:rowOff>
    </xdr:from>
    <xdr:to>
      <xdr:col>81</xdr:col>
      <xdr:colOff>101600</xdr:colOff>
      <xdr:row>38</xdr:row>
      <xdr:rowOff>27395</xdr:rowOff>
    </xdr:to>
    <xdr:sp macro="" textlink="">
      <xdr:nvSpPr>
        <xdr:cNvPr id="539" name="楕円 538"/>
        <xdr:cNvSpPr/>
      </xdr:nvSpPr>
      <xdr:spPr>
        <a:xfrm>
          <a:off x="15430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15784</xdr:rowOff>
    </xdr:from>
    <xdr:to>
      <xdr:col>85</xdr:col>
      <xdr:colOff>127000</xdr:colOff>
      <xdr:row>37</xdr:row>
      <xdr:rowOff>148046</xdr:rowOff>
    </xdr:to>
    <xdr:cxnSp macro="">
      <xdr:nvCxnSpPr>
        <xdr:cNvPr id="540" name="直線コネクタ 539"/>
        <xdr:cNvCxnSpPr/>
      </xdr:nvCxnSpPr>
      <xdr:spPr>
        <a:xfrm flipV="1">
          <a:off x="15481300" y="6187984"/>
          <a:ext cx="8382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56424</xdr:rowOff>
    </xdr:from>
    <xdr:to>
      <xdr:col>76</xdr:col>
      <xdr:colOff>165100</xdr:colOff>
      <xdr:row>37</xdr:row>
      <xdr:rowOff>158024</xdr:rowOff>
    </xdr:to>
    <xdr:sp macro="" textlink="">
      <xdr:nvSpPr>
        <xdr:cNvPr id="541" name="楕円 540"/>
        <xdr:cNvSpPr/>
      </xdr:nvSpPr>
      <xdr:spPr>
        <a:xfrm>
          <a:off x="14541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107224</xdr:rowOff>
    </xdr:from>
    <xdr:to>
      <xdr:col>81</xdr:col>
      <xdr:colOff>50800</xdr:colOff>
      <xdr:row>37</xdr:row>
      <xdr:rowOff>148046</xdr:rowOff>
    </xdr:to>
    <xdr:cxnSp macro="">
      <xdr:nvCxnSpPr>
        <xdr:cNvPr id="542" name="直線コネクタ 541"/>
        <xdr:cNvCxnSpPr/>
      </xdr:nvCxnSpPr>
      <xdr:spPr>
        <a:xfrm>
          <a:off x="14592300" y="645087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120106</xdr:rowOff>
    </xdr:from>
    <xdr:to>
      <xdr:col>72</xdr:col>
      <xdr:colOff>38100</xdr:colOff>
      <xdr:row>37</xdr:row>
      <xdr:rowOff>50256</xdr:rowOff>
    </xdr:to>
    <xdr:sp macro="" textlink="">
      <xdr:nvSpPr>
        <xdr:cNvPr id="543" name="楕円 542"/>
        <xdr:cNvSpPr/>
      </xdr:nvSpPr>
      <xdr:spPr>
        <a:xfrm>
          <a:off x="13652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170906</xdr:rowOff>
    </xdr:from>
    <xdr:to>
      <xdr:col>76</xdr:col>
      <xdr:colOff>114300</xdr:colOff>
      <xdr:row>37</xdr:row>
      <xdr:rowOff>107224</xdr:rowOff>
    </xdr:to>
    <xdr:cxnSp macro="">
      <xdr:nvCxnSpPr>
        <xdr:cNvPr id="544" name="直線コネクタ 543"/>
        <xdr:cNvCxnSpPr/>
      </xdr:nvCxnSpPr>
      <xdr:spPr>
        <a:xfrm>
          <a:off x="13703300" y="6343106"/>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85816</xdr:rowOff>
    </xdr:from>
    <xdr:to>
      <xdr:col>67</xdr:col>
      <xdr:colOff>101600</xdr:colOff>
      <xdr:row>37</xdr:row>
      <xdr:rowOff>15966</xdr:rowOff>
    </xdr:to>
    <xdr:sp macro="" textlink="">
      <xdr:nvSpPr>
        <xdr:cNvPr id="545" name="楕円 544"/>
        <xdr:cNvSpPr/>
      </xdr:nvSpPr>
      <xdr:spPr>
        <a:xfrm>
          <a:off x="12763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136616</xdr:rowOff>
    </xdr:from>
    <xdr:to>
      <xdr:col>71</xdr:col>
      <xdr:colOff>177800</xdr:colOff>
      <xdr:row>36</xdr:row>
      <xdr:rowOff>170906</xdr:rowOff>
    </xdr:to>
    <xdr:cxnSp macro="">
      <xdr:nvCxnSpPr>
        <xdr:cNvPr id="546" name="直線コネクタ 545"/>
        <xdr:cNvCxnSpPr/>
      </xdr:nvCxnSpPr>
      <xdr:spPr>
        <a:xfrm>
          <a:off x="12814300" y="63088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47" name="n_1aveValue【一般廃棄物処理施設】&#10;有形固定資産減価償却率"/>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49" name="n_3aveValue【一般廃棄物処理施設】&#10;有形固定資産減価償却率"/>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50" name="n_4aveValue【一般廃棄物処理施設】&#10;有形固定資産減価償却率"/>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43923</xdr:rowOff>
    </xdr:from>
    <xdr:ext cx="405111" cy="259045"/>
    <xdr:sp macro="" textlink="">
      <xdr:nvSpPr>
        <xdr:cNvPr id="551" name="n_1mainValue【一般廃棄物処理施設】&#10;有形固定資産減価償却率"/>
        <xdr:cNvSpPr txBox="1"/>
      </xdr:nvSpPr>
      <xdr:spPr>
        <a:xfrm>
          <a:off x="15266044"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3101</xdr:rowOff>
    </xdr:from>
    <xdr:ext cx="405111" cy="259045"/>
    <xdr:sp macro="" textlink="">
      <xdr:nvSpPr>
        <xdr:cNvPr id="552" name="n_2mainValue【一般廃棄物処理施設】&#10;有形固定資産減価償却率"/>
        <xdr:cNvSpPr txBox="1"/>
      </xdr:nvSpPr>
      <xdr:spPr>
        <a:xfrm>
          <a:off x="143897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66783</xdr:rowOff>
    </xdr:from>
    <xdr:ext cx="405111" cy="259045"/>
    <xdr:sp macro="" textlink="">
      <xdr:nvSpPr>
        <xdr:cNvPr id="553" name="n_3mainValue【一般廃棄物処理施設】&#10;有形固定資産減価償却率"/>
        <xdr:cNvSpPr txBox="1"/>
      </xdr:nvSpPr>
      <xdr:spPr>
        <a:xfrm>
          <a:off x="13500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32493</xdr:rowOff>
    </xdr:from>
    <xdr:ext cx="405111" cy="259045"/>
    <xdr:sp macro="" textlink="">
      <xdr:nvSpPr>
        <xdr:cNvPr id="554" name="n_4mainValue【一般廃棄物処理施設】&#10;有形固定資産減価償却率"/>
        <xdr:cNvSpPr txBox="1"/>
      </xdr:nvSpPr>
      <xdr:spPr>
        <a:xfrm>
          <a:off x="12611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81" name="【一般廃棄物処理施設】&#10;一人当たり有形固定資産（償却資産）額平均値テキスト"/>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128245</xdr:rowOff>
    </xdr:from>
    <xdr:to>
      <xdr:col>116</xdr:col>
      <xdr:colOff>114300</xdr:colOff>
      <xdr:row>41</xdr:row>
      <xdr:rowOff>58395</xdr:rowOff>
    </xdr:to>
    <xdr:sp macro="" textlink="">
      <xdr:nvSpPr>
        <xdr:cNvPr id="592" name="楕円 591"/>
        <xdr:cNvSpPr/>
      </xdr:nvSpPr>
      <xdr:spPr>
        <a:xfrm>
          <a:off x="22110700" y="69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43172</xdr:rowOff>
    </xdr:from>
    <xdr:ext cx="534377" cy="259045"/>
    <xdr:sp macro="" textlink="">
      <xdr:nvSpPr>
        <xdr:cNvPr id="593" name="【一般廃棄物処理施設】&#10;一人当たり有形固定資産（償却資産）額該当値テキスト"/>
        <xdr:cNvSpPr txBox="1"/>
      </xdr:nvSpPr>
      <xdr:spPr>
        <a:xfrm>
          <a:off x="22199600" y="69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157556</xdr:rowOff>
    </xdr:from>
    <xdr:to>
      <xdr:col>112</xdr:col>
      <xdr:colOff>38100</xdr:colOff>
      <xdr:row>41</xdr:row>
      <xdr:rowOff>87706</xdr:rowOff>
    </xdr:to>
    <xdr:sp macro="" textlink="">
      <xdr:nvSpPr>
        <xdr:cNvPr id="594" name="楕円 593"/>
        <xdr:cNvSpPr/>
      </xdr:nvSpPr>
      <xdr:spPr>
        <a:xfrm>
          <a:off x="21272500" y="701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7595</xdr:rowOff>
    </xdr:from>
    <xdr:to>
      <xdr:col>116</xdr:col>
      <xdr:colOff>63500</xdr:colOff>
      <xdr:row>41</xdr:row>
      <xdr:rowOff>36906</xdr:rowOff>
    </xdr:to>
    <xdr:cxnSp macro="">
      <xdr:nvCxnSpPr>
        <xdr:cNvPr id="595" name="直線コネクタ 594"/>
        <xdr:cNvCxnSpPr/>
      </xdr:nvCxnSpPr>
      <xdr:spPr>
        <a:xfrm flipV="1">
          <a:off x="21323300" y="7037045"/>
          <a:ext cx="838200" cy="2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158214</xdr:rowOff>
    </xdr:from>
    <xdr:to>
      <xdr:col>107</xdr:col>
      <xdr:colOff>101600</xdr:colOff>
      <xdr:row>41</xdr:row>
      <xdr:rowOff>88364</xdr:rowOff>
    </xdr:to>
    <xdr:sp macro="" textlink="">
      <xdr:nvSpPr>
        <xdr:cNvPr id="596" name="楕円 595"/>
        <xdr:cNvSpPr/>
      </xdr:nvSpPr>
      <xdr:spPr>
        <a:xfrm>
          <a:off x="20383500" y="701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36906</xdr:rowOff>
    </xdr:from>
    <xdr:to>
      <xdr:col>111</xdr:col>
      <xdr:colOff>177800</xdr:colOff>
      <xdr:row>41</xdr:row>
      <xdr:rowOff>37564</xdr:rowOff>
    </xdr:to>
    <xdr:cxnSp macro="">
      <xdr:nvCxnSpPr>
        <xdr:cNvPr id="597" name="直線コネクタ 596"/>
        <xdr:cNvCxnSpPr/>
      </xdr:nvCxnSpPr>
      <xdr:spPr>
        <a:xfrm flipV="1">
          <a:off x="20434300" y="7066356"/>
          <a:ext cx="889000" cy="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165541</xdr:rowOff>
    </xdr:from>
    <xdr:to>
      <xdr:col>102</xdr:col>
      <xdr:colOff>165100</xdr:colOff>
      <xdr:row>41</xdr:row>
      <xdr:rowOff>95691</xdr:rowOff>
    </xdr:to>
    <xdr:sp macro="" textlink="">
      <xdr:nvSpPr>
        <xdr:cNvPr id="598" name="楕円 597"/>
        <xdr:cNvSpPr/>
      </xdr:nvSpPr>
      <xdr:spPr>
        <a:xfrm>
          <a:off x="19494500" y="702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37564</xdr:rowOff>
    </xdr:from>
    <xdr:to>
      <xdr:col>107</xdr:col>
      <xdr:colOff>50800</xdr:colOff>
      <xdr:row>41</xdr:row>
      <xdr:rowOff>44891</xdr:rowOff>
    </xdr:to>
    <xdr:cxnSp macro="">
      <xdr:nvCxnSpPr>
        <xdr:cNvPr id="599" name="直線コネクタ 598"/>
        <xdr:cNvCxnSpPr/>
      </xdr:nvCxnSpPr>
      <xdr:spPr>
        <a:xfrm flipV="1">
          <a:off x="19545300" y="7067014"/>
          <a:ext cx="889000" cy="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165525</xdr:rowOff>
    </xdr:from>
    <xdr:to>
      <xdr:col>98</xdr:col>
      <xdr:colOff>38100</xdr:colOff>
      <xdr:row>41</xdr:row>
      <xdr:rowOff>95675</xdr:rowOff>
    </xdr:to>
    <xdr:sp macro="" textlink="">
      <xdr:nvSpPr>
        <xdr:cNvPr id="600" name="楕円 599"/>
        <xdr:cNvSpPr/>
      </xdr:nvSpPr>
      <xdr:spPr>
        <a:xfrm>
          <a:off x="18605500" y="70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44875</xdr:rowOff>
    </xdr:from>
    <xdr:to>
      <xdr:col>102</xdr:col>
      <xdr:colOff>114300</xdr:colOff>
      <xdr:row>41</xdr:row>
      <xdr:rowOff>44891</xdr:rowOff>
    </xdr:to>
    <xdr:cxnSp macro="">
      <xdr:nvCxnSpPr>
        <xdr:cNvPr id="601" name="直線コネクタ 600"/>
        <xdr:cNvCxnSpPr/>
      </xdr:nvCxnSpPr>
      <xdr:spPr>
        <a:xfrm>
          <a:off x="18656300" y="7074325"/>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602" name="n_1aveValue【一般廃棄物処理施設】&#10;一人当たり有形固定資産（償却資産）額"/>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603" name="n_2aveValue【一般廃棄物処理施設】&#10;一人当たり有形固定資産（償却資産）額"/>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604" name="n_3aveValue【一般廃棄物処理施設】&#10;一人当たり有形固定資産（償却資産）額"/>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5" name="n_4aveValue【一般廃棄物処理施設】&#10;一人当たり有形固定資産（償却資産）額"/>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78833</xdr:rowOff>
    </xdr:from>
    <xdr:ext cx="534377" cy="259045"/>
    <xdr:sp macro="" textlink="">
      <xdr:nvSpPr>
        <xdr:cNvPr id="606" name="n_1mainValue【一般廃棄物処理施設】&#10;一人当たり有形固定資産（償却資産）額"/>
        <xdr:cNvSpPr txBox="1"/>
      </xdr:nvSpPr>
      <xdr:spPr>
        <a:xfrm>
          <a:off x="21043411" y="710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79491</xdr:rowOff>
    </xdr:from>
    <xdr:ext cx="534377" cy="259045"/>
    <xdr:sp macro="" textlink="">
      <xdr:nvSpPr>
        <xdr:cNvPr id="607" name="n_2mainValue【一般廃棄物処理施設】&#10;一人当たり有形固定資産（償却資産）額"/>
        <xdr:cNvSpPr txBox="1"/>
      </xdr:nvSpPr>
      <xdr:spPr>
        <a:xfrm>
          <a:off x="20167111" y="710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86818</xdr:rowOff>
    </xdr:from>
    <xdr:ext cx="534377" cy="259045"/>
    <xdr:sp macro="" textlink="">
      <xdr:nvSpPr>
        <xdr:cNvPr id="608" name="n_3mainValue【一般廃棄物処理施設】&#10;一人当たり有形固定資産（償却資産）額"/>
        <xdr:cNvSpPr txBox="1"/>
      </xdr:nvSpPr>
      <xdr:spPr>
        <a:xfrm>
          <a:off x="19278111" y="711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86802</xdr:rowOff>
    </xdr:from>
    <xdr:ext cx="534377" cy="259045"/>
    <xdr:sp macro="" textlink="">
      <xdr:nvSpPr>
        <xdr:cNvPr id="609" name="n_4mainValue【一般廃棄物処理施設】&#10;一人当たり有形固定資産（償却資産）額"/>
        <xdr:cNvSpPr txBox="1"/>
      </xdr:nvSpPr>
      <xdr:spPr>
        <a:xfrm>
          <a:off x="18389111" y="711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640" name="【保健センター・保健所】&#10;有形固定資産減価償却率平均値テキスト"/>
        <xdr:cNvSpPr txBox="1"/>
      </xdr:nvSpPr>
      <xdr:spPr>
        <a:xfrm>
          <a:off x="16357600" y="1026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161472</xdr:rowOff>
    </xdr:from>
    <xdr:to>
      <xdr:col>85</xdr:col>
      <xdr:colOff>177800</xdr:colOff>
      <xdr:row>59</xdr:row>
      <xdr:rowOff>91622</xdr:rowOff>
    </xdr:to>
    <xdr:sp macro="" textlink="">
      <xdr:nvSpPr>
        <xdr:cNvPr id="651" name="楕円 650"/>
        <xdr:cNvSpPr/>
      </xdr:nvSpPr>
      <xdr:spPr>
        <a:xfrm>
          <a:off x="162687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12899</xdr:rowOff>
    </xdr:from>
    <xdr:ext cx="405111" cy="259045"/>
    <xdr:sp macro="" textlink="">
      <xdr:nvSpPr>
        <xdr:cNvPr id="652" name="【保健センター・保健所】&#10;有形固定資産減価償却率該当値テキスト"/>
        <xdr:cNvSpPr txBox="1"/>
      </xdr:nvSpPr>
      <xdr:spPr>
        <a:xfrm>
          <a:off x="16357600" y="995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127181</xdr:rowOff>
    </xdr:from>
    <xdr:to>
      <xdr:col>81</xdr:col>
      <xdr:colOff>101600</xdr:colOff>
      <xdr:row>59</xdr:row>
      <xdr:rowOff>57331</xdr:rowOff>
    </xdr:to>
    <xdr:sp macro="" textlink="">
      <xdr:nvSpPr>
        <xdr:cNvPr id="653" name="楕円 652"/>
        <xdr:cNvSpPr/>
      </xdr:nvSpPr>
      <xdr:spPr>
        <a:xfrm>
          <a:off x="154305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6531</xdr:rowOff>
    </xdr:from>
    <xdr:to>
      <xdr:col>85</xdr:col>
      <xdr:colOff>127000</xdr:colOff>
      <xdr:row>59</xdr:row>
      <xdr:rowOff>40822</xdr:rowOff>
    </xdr:to>
    <xdr:cxnSp macro="">
      <xdr:nvCxnSpPr>
        <xdr:cNvPr id="654" name="直線コネクタ 653"/>
        <xdr:cNvCxnSpPr/>
      </xdr:nvCxnSpPr>
      <xdr:spPr>
        <a:xfrm>
          <a:off x="15481300" y="1012208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92891</xdr:rowOff>
    </xdr:from>
    <xdr:to>
      <xdr:col>76</xdr:col>
      <xdr:colOff>165100</xdr:colOff>
      <xdr:row>59</xdr:row>
      <xdr:rowOff>23041</xdr:rowOff>
    </xdr:to>
    <xdr:sp macro="" textlink="">
      <xdr:nvSpPr>
        <xdr:cNvPr id="655" name="楕円 654"/>
        <xdr:cNvSpPr/>
      </xdr:nvSpPr>
      <xdr:spPr>
        <a:xfrm>
          <a:off x="14541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143691</xdr:rowOff>
    </xdr:from>
    <xdr:to>
      <xdr:col>81</xdr:col>
      <xdr:colOff>50800</xdr:colOff>
      <xdr:row>59</xdr:row>
      <xdr:rowOff>6531</xdr:rowOff>
    </xdr:to>
    <xdr:cxnSp macro="">
      <xdr:nvCxnSpPr>
        <xdr:cNvPr id="656" name="直線コネクタ 655"/>
        <xdr:cNvCxnSpPr/>
      </xdr:nvCxnSpPr>
      <xdr:spPr>
        <a:xfrm>
          <a:off x="14592300" y="1008779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60234</xdr:rowOff>
    </xdr:from>
    <xdr:to>
      <xdr:col>72</xdr:col>
      <xdr:colOff>38100</xdr:colOff>
      <xdr:row>58</xdr:row>
      <xdr:rowOff>161834</xdr:rowOff>
    </xdr:to>
    <xdr:sp macro="" textlink="">
      <xdr:nvSpPr>
        <xdr:cNvPr id="657" name="楕円 656"/>
        <xdr:cNvSpPr/>
      </xdr:nvSpPr>
      <xdr:spPr>
        <a:xfrm>
          <a:off x="13652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111034</xdr:rowOff>
    </xdr:from>
    <xdr:to>
      <xdr:col>76</xdr:col>
      <xdr:colOff>114300</xdr:colOff>
      <xdr:row>58</xdr:row>
      <xdr:rowOff>143691</xdr:rowOff>
    </xdr:to>
    <xdr:cxnSp macro="">
      <xdr:nvCxnSpPr>
        <xdr:cNvPr id="658" name="直線コネクタ 657"/>
        <xdr:cNvCxnSpPr/>
      </xdr:nvCxnSpPr>
      <xdr:spPr>
        <a:xfrm>
          <a:off x="13703300" y="100551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25944</xdr:rowOff>
    </xdr:from>
    <xdr:to>
      <xdr:col>67</xdr:col>
      <xdr:colOff>101600</xdr:colOff>
      <xdr:row>58</xdr:row>
      <xdr:rowOff>127544</xdr:rowOff>
    </xdr:to>
    <xdr:sp macro="" textlink="">
      <xdr:nvSpPr>
        <xdr:cNvPr id="659" name="楕円 658"/>
        <xdr:cNvSpPr/>
      </xdr:nvSpPr>
      <xdr:spPr>
        <a:xfrm>
          <a:off x="12763500" y="99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76744</xdr:rowOff>
    </xdr:from>
    <xdr:to>
      <xdr:col>71</xdr:col>
      <xdr:colOff>177800</xdr:colOff>
      <xdr:row>58</xdr:row>
      <xdr:rowOff>111034</xdr:rowOff>
    </xdr:to>
    <xdr:cxnSp macro="">
      <xdr:nvCxnSpPr>
        <xdr:cNvPr id="660" name="直線コネクタ 659"/>
        <xdr:cNvCxnSpPr/>
      </xdr:nvCxnSpPr>
      <xdr:spPr>
        <a:xfrm>
          <a:off x="12814300" y="100208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72951</xdr:rowOff>
    </xdr:from>
    <xdr:ext cx="405111" cy="259045"/>
    <xdr:sp macro="" textlink="">
      <xdr:nvSpPr>
        <xdr:cNvPr id="661" name="n_1aveValue【保健センター・保健所】&#10;有形固定資産減価償却率"/>
        <xdr:cNvSpPr txBox="1"/>
      </xdr:nvSpPr>
      <xdr:spPr>
        <a:xfrm>
          <a:off x="15266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662" name="n_2aveValue【保健センター・保健所】&#10;有形固定資産減価償却率"/>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663" name="n_3aveValue【保健センター・保健所】&#10;有形固定資産減価償却率"/>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664" name="n_4aveValue【保健センター・保健所】&#10;有形固定資産減価償却率"/>
        <xdr:cNvSpPr txBox="1"/>
      </xdr:nvSpPr>
      <xdr:spPr>
        <a:xfrm>
          <a:off x="12611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73858</xdr:rowOff>
    </xdr:from>
    <xdr:ext cx="405111" cy="259045"/>
    <xdr:sp macro="" textlink="">
      <xdr:nvSpPr>
        <xdr:cNvPr id="665" name="n_1mainValue【保健センター・保健所】&#10;有形固定資産減価償却率"/>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39568</xdr:rowOff>
    </xdr:from>
    <xdr:ext cx="405111" cy="259045"/>
    <xdr:sp macro="" textlink="">
      <xdr:nvSpPr>
        <xdr:cNvPr id="666" name="n_2mainValue【保健センター・保健所】&#10;有形固定資産減価償却率"/>
        <xdr:cNvSpPr txBox="1"/>
      </xdr:nvSpPr>
      <xdr:spPr>
        <a:xfrm>
          <a:off x="14389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6911</xdr:rowOff>
    </xdr:from>
    <xdr:ext cx="405111" cy="259045"/>
    <xdr:sp macro="" textlink="">
      <xdr:nvSpPr>
        <xdr:cNvPr id="667" name="n_3mainValue【保健センター・保健所】&#10;有形固定資産減価償却率"/>
        <xdr:cNvSpPr txBox="1"/>
      </xdr:nvSpPr>
      <xdr:spPr>
        <a:xfrm>
          <a:off x="135007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144071</xdr:rowOff>
    </xdr:from>
    <xdr:ext cx="405111" cy="259045"/>
    <xdr:sp macro="" textlink="">
      <xdr:nvSpPr>
        <xdr:cNvPr id="668" name="n_4mainValue【保健センター・保健所】&#10;有形固定資産減価償却率"/>
        <xdr:cNvSpPr txBox="1"/>
      </xdr:nvSpPr>
      <xdr:spPr>
        <a:xfrm>
          <a:off x="12611744" y="974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7"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120650</xdr:rowOff>
    </xdr:from>
    <xdr:to>
      <xdr:col>116</xdr:col>
      <xdr:colOff>114300</xdr:colOff>
      <xdr:row>56</xdr:row>
      <xdr:rowOff>50800</xdr:rowOff>
    </xdr:to>
    <xdr:sp macro="" textlink="">
      <xdr:nvSpPr>
        <xdr:cNvPr id="708" name="楕円 707"/>
        <xdr:cNvSpPr/>
      </xdr:nvSpPr>
      <xdr:spPr>
        <a:xfrm>
          <a:off x="22110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73677</xdr:rowOff>
    </xdr:from>
    <xdr:ext cx="469744" cy="259045"/>
    <xdr:sp macro="" textlink="">
      <xdr:nvSpPr>
        <xdr:cNvPr id="709" name="【保健センター・保健所】&#10;一人当たり面積該当値テキスト"/>
        <xdr:cNvSpPr txBox="1"/>
      </xdr:nvSpPr>
      <xdr:spPr>
        <a:xfrm>
          <a:off x="22199600" y="950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146050</xdr:rowOff>
    </xdr:from>
    <xdr:to>
      <xdr:col>112</xdr:col>
      <xdr:colOff>38100</xdr:colOff>
      <xdr:row>56</xdr:row>
      <xdr:rowOff>76200</xdr:rowOff>
    </xdr:to>
    <xdr:sp macro="" textlink="">
      <xdr:nvSpPr>
        <xdr:cNvPr id="710" name="楕円 709"/>
        <xdr:cNvSpPr/>
      </xdr:nvSpPr>
      <xdr:spPr>
        <a:xfrm>
          <a:off x="212725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0</xdr:rowOff>
    </xdr:from>
    <xdr:to>
      <xdr:col>116</xdr:col>
      <xdr:colOff>63500</xdr:colOff>
      <xdr:row>56</xdr:row>
      <xdr:rowOff>25400</xdr:rowOff>
    </xdr:to>
    <xdr:cxnSp macro="">
      <xdr:nvCxnSpPr>
        <xdr:cNvPr id="711" name="直線コネクタ 710"/>
        <xdr:cNvCxnSpPr/>
      </xdr:nvCxnSpPr>
      <xdr:spPr>
        <a:xfrm flipV="1">
          <a:off x="21323300" y="9601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158750</xdr:rowOff>
    </xdr:from>
    <xdr:to>
      <xdr:col>107</xdr:col>
      <xdr:colOff>101600</xdr:colOff>
      <xdr:row>56</xdr:row>
      <xdr:rowOff>88900</xdr:rowOff>
    </xdr:to>
    <xdr:sp macro="" textlink="">
      <xdr:nvSpPr>
        <xdr:cNvPr id="712" name="楕円 711"/>
        <xdr:cNvSpPr/>
      </xdr:nvSpPr>
      <xdr:spPr>
        <a:xfrm>
          <a:off x="20383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25400</xdr:rowOff>
    </xdr:from>
    <xdr:to>
      <xdr:col>111</xdr:col>
      <xdr:colOff>177800</xdr:colOff>
      <xdr:row>56</xdr:row>
      <xdr:rowOff>38100</xdr:rowOff>
    </xdr:to>
    <xdr:cxnSp macro="">
      <xdr:nvCxnSpPr>
        <xdr:cNvPr id="713" name="直線コネクタ 712"/>
        <xdr:cNvCxnSpPr/>
      </xdr:nvCxnSpPr>
      <xdr:spPr>
        <a:xfrm flipV="1">
          <a:off x="20434300" y="962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0</xdr:rowOff>
    </xdr:from>
    <xdr:to>
      <xdr:col>102</xdr:col>
      <xdr:colOff>165100</xdr:colOff>
      <xdr:row>56</xdr:row>
      <xdr:rowOff>101600</xdr:rowOff>
    </xdr:to>
    <xdr:sp macro="" textlink="">
      <xdr:nvSpPr>
        <xdr:cNvPr id="714" name="楕円 713"/>
        <xdr:cNvSpPr/>
      </xdr:nvSpPr>
      <xdr:spPr>
        <a:xfrm>
          <a:off x="194945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38100</xdr:rowOff>
    </xdr:from>
    <xdr:to>
      <xdr:col>107</xdr:col>
      <xdr:colOff>50800</xdr:colOff>
      <xdr:row>56</xdr:row>
      <xdr:rowOff>50800</xdr:rowOff>
    </xdr:to>
    <xdr:cxnSp macro="">
      <xdr:nvCxnSpPr>
        <xdr:cNvPr id="715" name="直線コネクタ 714"/>
        <xdr:cNvCxnSpPr/>
      </xdr:nvCxnSpPr>
      <xdr:spPr>
        <a:xfrm flipV="1">
          <a:off x="19545300" y="963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12700</xdr:rowOff>
    </xdr:from>
    <xdr:to>
      <xdr:col>98</xdr:col>
      <xdr:colOff>38100</xdr:colOff>
      <xdr:row>56</xdr:row>
      <xdr:rowOff>114300</xdr:rowOff>
    </xdr:to>
    <xdr:sp macro="" textlink="">
      <xdr:nvSpPr>
        <xdr:cNvPr id="716" name="楕円 715"/>
        <xdr:cNvSpPr/>
      </xdr:nvSpPr>
      <xdr:spPr>
        <a:xfrm>
          <a:off x="186055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50800</xdr:rowOff>
    </xdr:from>
    <xdr:to>
      <xdr:col>102</xdr:col>
      <xdr:colOff>114300</xdr:colOff>
      <xdr:row>56</xdr:row>
      <xdr:rowOff>63500</xdr:rowOff>
    </xdr:to>
    <xdr:cxnSp macro="">
      <xdr:nvCxnSpPr>
        <xdr:cNvPr id="717" name="直線コネクタ 716"/>
        <xdr:cNvCxnSpPr/>
      </xdr:nvCxnSpPr>
      <xdr:spPr>
        <a:xfrm flipV="1">
          <a:off x="18656300" y="9652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718"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86377</xdr:rowOff>
    </xdr:from>
    <xdr:ext cx="469744" cy="259045"/>
    <xdr:sp macro="" textlink="">
      <xdr:nvSpPr>
        <xdr:cNvPr id="719" name="n_2aveValue【保健センター・保健所】&#10;一人当たり面積"/>
        <xdr:cNvSpPr txBox="1"/>
      </xdr:nvSpPr>
      <xdr:spPr>
        <a:xfrm>
          <a:off x="201994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111777</xdr:rowOff>
    </xdr:from>
    <xdr:ext cx="469744" cy="259045"/>
    <xdr:sp macro="" textlink="">
      <xdr:nvSpPr>
        <xdr:cNvPr id="720" name="n_3aveValue【保健センター・保健所】&#10;一人当たり面積"/>
        <xdr:cNvSpPr txBox="1"/>
      </xdr:nvSpPr>
      <xdr:spPr>
        <a:xfrm>
          <a:off x="19310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21"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92727</xdr:rowOff>
    </xdr:from>
    <xdr:ext cx="469744" cy="259045"/>
    <xdr:sp macro="" textlink="">
      <xdr:nvSpPr>
        <xdr:cNvPr id="722" name="n_1mainValue【保健センター・保健所】&#10;一人当たり面積"/>
        <xdr:cNvSpPr txBox="1"/>
      </xdr:nvSpPr>
      <xdr:spPr>
        <a:xfrm>
          <a:off x="21075727" y="935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105427</xdr:rowOff>
    </xdr:from>
    <xdr:ext cx="469744" cy="259045"/>
    <xdr:sp macro="" textlink="">
      <xdr:nvSpPr>
        <xdr:cNvPr id="723" name="n_2mainValue【保健センター・保健所】&#10;一人当たり面積"/>
        <xdr:cNvSpPr txBox="1"/>
      </xdr:nvSpPr>
      <xdr:spPr>
        <a:xfrm>
          <a:off x="20199427" y="936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118127</xdr:rowOff>
    </xdr:from>
    <xdr:ext cx="469744" cy="259045"/>
    <xdr:sp macro="" textlink="">
      <xdr:nvSpPr>
        <xdr:cNvPr id="724" name="n_3mainValue【保健センター・保健所】&#10;一人当たり面積"/>
        <xdr:cNvSpPr txBox="1"/>
      </xdr:nvSpPr>
      <xdr:spPr>
        <a:xfrm>
          <a:off x="19310427"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130827</xdr:rowOff>
    </xdr:from>
    <xdr:ext cx="469744" cy="259045"/>
    <xdr:sp macro="" textlink="">
      <xdr:nvSpPr>
        <xdr:cNvPr id="725" name="n_4mainValue【保健センター・保健所】&#10;一人当たり面積"/>
        <xdr:cNvSpPr txBox="1"/>
      </xdr:nvSpPr>
      <xdr:spPr>
        <a:xfrm>
          <a:off x="18421427"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756" name="【消防施設】&#10;有形固定資産減価償却率平均値テキスト"/>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767" name="楕円 766"/>
        <xdr:cNvSpPr/>
      </xdr:nvSpPr>
      <xdr:spPr>
        <a:xfrm>
          <a:off x="162687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117946</xdr:rowOff>
    </xdr:from>
    <xdr:ext cx="405111" cy="259045"/>
    <xdr:sp macro="" textlink="">
      <xdr:nvSpPr>
        <xdr:cNvPr id="768" name="【消防施設】&#10;有形固定資産減価償却率該当値テキスト"/>
        <xdr:cNvSpPr txBox="1"/>
      </xdr:nvSpPr>
      <xdr:spPr>
        <a:xfrm>
          <a:off x="16357600" y="1383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44450</xdr:rowOff>
    </xdr:from>
    <xdr:to>
      <xdr:col>81</xdr:col>
      <xdr:colOff>101600</xdr:colOff>
      <xdr:row>81</xdr:row>
      <xdr:rowOff>146050</xdr:rowOff>
    </xdr:to>
    <xdr:sp macro="" textlink="">
      <xdr:nvSpPr>
        <xdr:cNvPr id="769" name="楕円 768"/>
        <xdr:cNvSpPr/>
      </xdr:nvSpPr>
      <xdr:spPr>
        <a:xfrm>
          <a:off x="15430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95250</xdr:rowOff>
    </xdr:from>
    <xdr:to>
      <xdr:col>85</xdr:col>
      <xdr:colOff>127000</xdr:colOff>
      <xdr:row>81</xdr:row>
      <xdr:rowOff>145869</xdr:rowOff>
    </xdr:to>
    <xdr:cxnSp macro="">
      <xdr:nvCxnSpPr>
        <xdr:cNvPr id="770" name="直線コネクタ 769"/>
        <xdr:cNvCxnSpPr/>
      </xdr:nvCxnSpPr>
      <xdr:spPr>
        <a:xfrm>
          <a:off x="15481300" y="13982700"/>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160382</xdr:rowOff>
    </xdr:from>
    <xdr:to>
      <xdr:col>76</xdr:col>
      <xdr:colOff>165100</xdr:colOff>
      <xdr:row>81</xdr:row>
      <xdr:rowOff>90532</xdr:rowOff>
    </xdr:to>
    <xdr:sp macro="" textlink="">
      <xdr:nvSpPr>
        <xdr:cNvPr id="771" name="楕円 770"/>
        <xdr:cNvSpPr/>
      </xdr:nvSpPr>
      <xdr:spPr>
        <a:xfrm>
          <a:off x="145415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39732</xdr:rowOff>
    </xdr:from>
    <xdr:to>
      <xdr:col>81</xdr:col>
      <xdr:colOff>50800</xdr:colOff>
      <xdr:row>81</xdr:row>
      <xdr:rowOff>95250</xdr:rowOff>
    </xdr:to>
    <xdr:cxnSp macro="">
      <xdr:nvCxnSpPr>
        <xdr:cNvPr id="772" name="直線コネクタ 771"/>
        <xdr:cNvCxnSpPr/>
      </xdr:nvCxnSpPr>
      <xdr:spPr>
        <a:xfrm>
          <a:off x="14592300" y="13927182"/>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106499</xdr:rowOff>
    </xdr:from>
    <xdr:to>
      <xdr:col>72</xdr:col>
      <xdr:colOff>38100</xdr:colOff>
      <xdr:row>81</xdr:row>
      <xdr:rowOff>36649</xdr:rowOff>
    </xdr:to>
    <xdr:sp macro="" textlink="">
      <xdr:nvSpPr>
        <xdr:cNvPr id="773" name="楕円 772"/>
        <xdr:cNvSpPr/>
      </xdr:nvSpPr>
      <xdr:spPr>
        <a:xfrm>
          <a:off x="13652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157299</xdr:rowOff>
    </xdr:from>
    <xdr:to>
      <xdr:col>76</xdr:col>
      <xdr:colOff>114300</xdr:colOff>
      <xdr:row>81</xdr:row>
      <xdr:rowOff>39732</xdr:rowOff>
    </xdr:to>
    <xdr:cxnSp macro="">
      <xdr:nvCxnSpPr>
        <xdr:cNvPr id="774" name="直線コネクタ 773"/>
        <xdr:cNvCxnSpPr/>
      </xdr:nvCxnSpPr>
      <xdr:spPr>
        <a:xfrm>
          <a:off x="13703300" y="13873299"/>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50981</xdr:rowOff>
    </xdr:from>
    <xdr:to>
      <xdr:col>67</xdr:col>
      <xdr:colOff>101600</xdr:colOff>
      <xdr:row>80</xdr:row>
      <xdr:rowOff>152581</xdr:rowOff>
    </xdr:to>
    <xdr:sp macro="" textlink="">
      <xdr:nvSpPr>
        <xdr:cNvPr id="775" name="楕円 774"/>
        <xdr:cNvSpPr/>
      </xdr:nvSpPr>
      <xdr:spPr>
        <a:xfrm>
          <a:off x="12763500" y="137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101781</xdr:rowOff>
    </xdr:from>
    <xdr:to>
      <xdr:col>71</xdr:col>
      <xdr:colOff>177800</xdr:colOff>
      <xdr:row>80</xdr:row>
      <xdr:rowOff>157299</xdr:rowOff>
    </xdr:to>
    <xdr:cxnSp macro="">
      <xdr:nvCxnSpPr>
        <xdr:cNvPr id="776" name="直線コネクタ 775"/>
        <xdr:cNvCxnSpPr/>
      </xdr:nvCxnSpPr>
      <xdr:spPr>
        <a:xfrm>
          <a:off x="12814300" y="1381778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77" name="n_1aveValue【消防施設】&#10;有形固定資産減価償却率"/>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78" name="n_2aveValue【消防施設】&#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79" name="n_3aveValue【消防施設】&#10;有形固定資産減価償却率"/>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780" name="n_4aveValue【消防施設】&#10;有形固定資産減価償却率"/>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162577</xdr:rowOff>
    </xdr:from>
    <xdr:ext cx="405111" cy="259045"/>
    <xdr:sp macro="" textlink="">
      <xdr:nvSpPr>
        <xdr:cNvPr id="781" name="n_1mainValue【消防施設】&#10;有形固定資産減価償却率"/>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107059</xdr:rowOff>
    </xdr:from>
    <xdr:ext cx="405111" cy="259045"/>
    <xdr:sp macro="" textlink="">
      <xdr:nvSpPr>
        <xdr:cNvPr id="782" name="n_2mainValue【消防施設】&#10;有形固定資産減価償却率"/>
        <xdr:cNvSpPr txBox="1"/>
      </xdr:nvSpPr>
      <xdr:spPr>
        <a:xfrm>
          <a:off x="143897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53176</xdr:rowOff>
    </xdr:from>
    <xdr:ext cx="405111" cy="259045"/>
    <xdr:sp macro="" textlink="">
      <xdr:nvSpPr>
        <xdr:cNvPr id="783" name="n_3mainValue【消防施設】&#10;有形固定資産減価償却率"/>
        <xdr:cNvSpPr txBox="1"/>
      </xdr:nvSpPr>
      <xdr:spPr>
        <a:xfrm>
          <a:off x="135007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169108</xdr:rowOff>
    </xdr:from>
    <xdr:ext cx="405111" cy="259045"/>
    <xdr:sp macro="" textlink="">
      <xdr:nvSpPr>
        <xdr:cNvPr id="784" name="n_4mainValue【消防施設】&#10;有形固定資産減価償却率"/>
        <xdr:cNvSpPr txBox="1"/>
      </xdr:nvSpPr>
      <xdr:spPr>
        <a:xfrm>
          <a:off x="12611744" y="1354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811" name="【消防施設】&#10;一人当たり面積平均値テキスト"/>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149606</xdr:rowOff>
    </xdr:from>
    <xdr:to>
      <xdr:col>116</xdr:col>
      <xdr:colOff>114300</xdr:colOff>
      <xdr:row>82</xdr:row>
      <xdr:rowOff>79756</xdr:rowOff>
    </xdr:to>
    <xdr:sp macro="" textlink="">
      <xdr:nvSpPr>
        <xdr:cNvPr id="822" name="楕円 821"/>
        <xdr:cNvSpPr/>
      </xdr:nvSpPr>
      <xdr:spPr>
        <a:xfrm>
          <a:off x="22110700" y="1403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1033</xdr:rowOff>
    </xdr:from>
    <xdr:ext cx="469744" cy="259045"/>
    <xdr:sp macro="" textlink="">
      <xdr:nvSpPr>
        <xdr:cNvPr id="823" name="【消防施設】&#10;一人当たり面積該当値テキスト"/>
        <xdr:cNvSpPr txBox="1"/>
      </xdr:nvSpPr>
      <xdr:spPr>
        <a:xfrm>
          <a:off x="22199600" y="1388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163322</xdr:rowOff>
    </xdr:from>
    <xdr:to>
      <xdr:col>112</xdr:col>
      <xdr:colOff>38100</xdr:colOff>
      <xdr:row>82</xdr:row>
      <xdr:rowOff>93472</xdr:rowOff>
    </xdr:to>
    <xdr:sp macro="" textlink="">
      <xdr:nvSpPr>
        <xdr:cNvPr id="824" name="楕円 823"/>
        <xdr:cNvSpPr/>
      </xdr:nvSpPr>
      <xdr:spPr>
        <a:xfrm>
          <a:off x="212725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28956</xdr:rowOff>
    </xdr:from>
    <xdr:to>
      <xdr:col>116</xdr:col>
      <xdr:colOff>63500</xdr:colOff>
      <xdr:row>82</xdr:row>
      <xdr:rowOff>42672</xdr:rowOff>
    </xdr:to>
    <xdr:cxnSp macro="">
      <xdr:nvCxnSpPr>
        <xdr:cNvPr id="825" name="直線コネクタ 824"/>
        <xdr:cNvCxnSpPr/>
      </xdr:nvCxnSpPr>
      <xdr:spPr>
        <a:xfrm flipV="1">
          <a:off x="21323300" y="140878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167894</xdr:rowOff>
    </xdr:from>
    <xdr:to>
      <xdr:col>107</xdr:col>
      <xdr:colOff>101600</xdr:colOff>
      <xdr:row>82</xdr:row>
      <xdr:rowOff>98044</xdr:rowOff>
    </xdr:to>
    <xdr:sp macro="" textlink="">
      <xdr:nvSpPr>
        <xdr:cNvPr id="826" name="楕円 825"/>
        <xdr:cNvSpPr/>
      </xdr:nvSpPr>
      <xdr:spPr>
        <a:xfrm>
          <a:off x="203835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42672</xdr:rowOff>
    </xdr:from>
    <xdr:to>
      <xdr:col>111</xdr:col>
      <xdr:colOff>177800</xdr:colOff>
      <xdr:row>82</xdr:row>
      <xdr:rowOff>47244</xdr:rowOff>
    </xdr:to>
    <xdr:cxnSp macro="">
      <xdr:nvCxnSpPr>
        <xdr:cNvPr id="827" name="直線コネクタ 826"/>
        <xdr:cNvCxnSpPr/>
      </xdr:nvCxnSpPr>
      <xdr:spPr>
        <a:xfrm flipV="1">
          <a:off x="20434300" y="141015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5587</xdr:rowOff>
    </xdr:from>
    <xdr:to>
      <xdr:col>102</xdr:col>
      <xdr:colOff>165100</xdr:colOff>
      <xdr:row>82</xdr:row>
      <xdr:rowOff>107187</xdr:rowOff>
    </xdr:to>
    <xdr:sp macro="" textlink="">
      <xdr:nvSpPr>
        <xdr:cNvPr id="828" name="楕円 827"/>
        <xdr:cNvSpPr/>
      </xdr:nvSpPr>
      <xdr:spPr>
        <a:xfrm>
          <a:off x="19494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47244</xdr:rowOff>
    </xdr:from>
    <xdr:to>
      <xdr:col>107</xdr:col>
      <xdr:colOff>50800</xdr:colOff>
      <xdr:row>82</xdr:row>
      <xdr:rowOff>56387</xdr:rowOff>
    </xdr:to>
    <xdr:cxnSp macro="">
      <xdr:nvCxnSpPr>
        <xdr:cNvPr id="829" name="直線コネクタ 828"/>
        <xdr:cNvCxnSpPr/>
      </xdr:nvCxnSpPr>
      <xdr:spPr>
        <a:xfrm flipV="1">
          <a:off x="19545300" y="141061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10161</xdr:rowOff>
    </xdr:from>
    <xdr:to>
      <xdr:col>98</xdr:col>
      <xdr:colOff>38100</xdr:colOff>
      <xdr:row>82</xdr:row>
      <xdr:rowOff>111761</xdr:rowOff>
    </xdr:to>
    <xdr:sp macro="" textlink="">
      <xdr:nvSpPr>
        <xdr:cNvPr id="830" name="楕円 829"/>
        <xdr:cNvSpPr/>
      </xdr:nvSpPr>
      <xdr:spPr>
        <a:xfrm>
          <a:off x="18605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56387</xdr:rowOff>
    </xdr:from>
    <xdr:to>
      <xdr:col>102</xdr:col>
      <xdr:colOff>114300</xdr:colOff>
      <xdr:row>82</xdr:row>
      <xdr:rowOff>60961</xdr:rowOff>
    </xdr:to>
    <xdr:cxnSp macro="">
      <xdr:nvCxnSpPr>
        <xdr:cNvPr id="831" name="直線コネクタ 830"/>
        <xdr:cNvCxnSpPr/>
      </xdr:nvCxnSpPr>
      <xdr:spPr>
        <a:xfrm flipV="1">
          <a:off x="18656300" y="141152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6875</xdr:rowOff>
    </xdr:from>
    <xdr:ext cx="469744" cy="259045"/>
    <xdr:sp macro="" textlink="">
      <xdr:nvSpPr>
        <xdr:cNvPr id="832" name="n_1aveValue【消防施設】&#10;一人当たり面積"/>
        <xdr:cNvSpPr txBox="1"/>
      </xdr:nvSpPr>
      <xdr:spPr>
        <a:xfrm>
          <a:off x="210757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833" name="n_2aveValue【消防施設】&#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834" name="n_3aveValue【消防施設】&#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835" name="n_4aveValue【消防施設】&#10;一人当たり面積"/>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109999</xdr:rowOff>
    </xdr:from>
    <xdr:ext cx="469744" cy="259045"/>
    <xdr:sp macro="" textlink="">
      <xdr:nvSpPr>
        <xdr:cNvPr id="836" name="n_1mainValue【消防施設】&#10;一人当たり面積"/>
        <xdr:cNvSpPr txBox="1"/>
      </xdr:nvSpPr>
      <xdr:spPr>
        <a:xfrm>
          <a:off x="21075727" y="1382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114571</xdr:rowOff>
    </xdr:from>
    <xdr:ext cx="469744" cy="259045"/>
    <xdr:sp macro="" textlink="">
      <xdr:nvSpPr>
        <xdr:cNvPr id="837" name="n_2mainValue【消防施設】&#10;一人当たり面積"/>
        <xdr:cNvSpPr txBox="1"/>
      </xdr:nvSpPr>
      <xdr:spPr>
        <a:xfrm>
          <a:off x="20199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123714</xdr:rowOff>
    </xdr:from>
    <xdr:ext cx="469744" cy="259045"/>
    <xdr:sp macro="" textlink="">
      <xdr:nvSpPr>
        <xdr:cNvPr id="838" name="n_3mainValue【消防施設】&#10;一人当たり面積"/>
        <xdr:cNvSpPr txBox="1"/>
      </xdr:nvSpPr>
      <xdr:spPr>
        <a:xfrm>
          <a:off x="193104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128288</xdr:rowOff>
    </xdr:from>
    <xdr:ext cx="469744" cy="259045"/>
    <xdr:sp macro="" textlink="">
      <xdr:nvSpPr>
        <xdr:cNvPr id="839" name="n_4mainValue【消防施設】&#10;一人当たり面積"/>
        <xdr:cNvSpPr txBox="1"/>
      </xdr:nvSpPr>
      <xdr:spPr>
        <a:xfrm>
          <a:off x="18421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870"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129902</xdr:rowOff>
    </xdr:from>
    <xdr:to>
      <xdr:col>85</xdr:col>
      <xdr:colOff>177800</xdr:colOff>
      <xdr:row>103</xdr:row>
      <xdr:rowOff>60052</xdr:rowOff>
    </xdr:to>
    <xdr:sp macro="" textlink="">
      <xdr:nvSpPr>
        <xdr:cNvPr id="881" name="楕円 880"/>
        <xdr:cNvSpPr/>
      </xdr:nvSpPr>
      <xdr:spPr>
        <a:xfrm>
          <a:off x="16268700" y="176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152779</xdr:rowOff>
    </xdr:from>
    <xdr:ext cx="405111" cy="259045"/>
    <xdr:sp macro="" textlink="">
      <xdr:nvSpPr>
        <xdr:cNvPr id="882" name="【庁舎】&#10;有形固定資産減価償却率該当値テキスト"/>
        <xdr:cNvSpPr txBox="1"/>
      </xdr:nvSpPr>
      <xdr:spPr>
        <a:xfrm>
          <a:off x="16357600" y="1746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121738</xdr:rowOff>
    </xdr:from>
    <xdr:to>
      <xdr:col>81</xdr:col>
      <xdr:colOff>101600</xdr:colOff>
      <xdr:row>103</xdr:row>
      <xdr:rowOff>51888</xdr:rowOff>
    </xdr:to>
    <xdr:sp macro="" textlink="">
      <xdr:nvSpPr>
        <xdr:cNvPr id="883" name="楕円 882"/>
        <xdr:cNvSpPr/>
      </xdr:nvSpPr>
      <xdr:spPr>
        <a:xfrm>
          <a:off x="154305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1088</xdr:rowOff>
    </xdr:from>
    <xdr:to>
      <xdr:col>85</xdr:col>
      <xdr:colOff>127000</xdr:colOff>
      <xdr:row>103</xdr:row>
      <xdr:rowOff>9252</xdr:rowOff>
    </xdr:to>
    <xdr:cxnSp macro="">
      <xdr:nvCxnSpPr>
        <xdr:cNvPr id="884" name="直線コネクタ 883"/>
        <xdr:cNvCxnSpPr/>
      </xdr:nvCxnSpPr>
      <xdr:spPr>
        <a:xfrm>
          <a:off x="15481300" y="17660438"/>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74386</xdr:rowOff>
    </xdr:from>
    <xdr:to>
      <xdr:col>76</xdr:col>
      <xdr:colOff>165100</xdr:colOff>
      <xdr:row>103</xdr:row>
      <xdr:rowOff>4536</xdr:rowOff>
    </xdr:to>
    <xdr:sp macro="" textlink="">
      <xdr:nvSpPr>
        <xdr:cNvPr id="885" name="楕円 884"/>
        <xdr:cNvSpPr/>
      </xdr:nvSpPr>
      <xdr:spPr>
        <a:xfrm>
          <a:off x="14541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125186</xdr:rowOff>
    </xdr:from>
    <xdr:to>
      <xdr:col>81</xdr:col>
      <xdr:colOff>50800</xdr:colOff>
      <xdr:row>103</xdr:row>
      <xdr:rowOff>1088</xdr:rowOff>
    </xdr:to>
    <xdr:cxnSp macro="">
      <xdr:nvCxnSpPr>
        <xdr:cNvPr id="886" name="直線コネクタ 885"/>
        <xdr:cNvCxnSpPr/>
      </xdr:nvCxnSpPr>
      <xdr:spPr>
        <a:xfrm>
          <a:off x="14592300" y="1761308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125005</xdr:rowOff>
    </xdr:from>
    <xdr:to>
      <xdr:col>72</xdr:col>
      <xdr:colOff>38100</xdr:colOff>
      <xdr:row>108</xdr:row>
      <xdr:rowOff>55155</xdr:rowOff>
    </xdr:to>
    <xdr:sp macro="" textlink="">
      <xdr:nvSpPr>
        <xdr:cNvPr id="887" name="楕円 886"/>
        <xdr:cNvSpPr/>
      </xdr:nvSpPr>
      <xdr:spPr>
        <a:xfrm>
          <a:off x="13652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125186</xdr:rowOff>
    </xdr:from>
    <xdr:to>
      <xdr:col>76</xdr:col>
      <xdr:colOff>114300</xdr:colOff>
      <xdr:row>108</xdr:row>
      <xdr:rowOff>4355</xdr:rowOff>
    </xdr:to>
    <xdr:cxnSp macro="">
      <xdr:nvCxnSpPr>
        <xdr:cNvPr id="888" name="直線コネクタ 887"/>
        <xdr:cNvCxnSpPr/>
      </xdr:nvCxnSpPr>
      <xdr:spPr>
        <a:xfrm flipV="1">
          <a:off x="13703300" y="17613086"/>
          <a:ext cx="889000" cy="90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108676</xdr:rowOff>
    </xdr:from>
    <xdr:to>
      <xdr:col>67</xdr:col>
      <xdr:colOff>101600</xdr:colOff>
      <xdr:row>108</xdr:row>
      <xdr:rowOff>38826</xdr:rowOff>
    </xdr:to>
    <xdr:sp macro="" textlink="">
      <xdr:nvSpPr>
        <xdr:cNvPr id="889" name="楕円 888"/>
        <xdr:cNvSpPr/>
      </xdr:nvSpPr>
      <xdr:spPr>
        <a:xfrm>
          <a:off x="12763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159476</xdr:rowOff>
    </xdr:from>
    <xdr:to>
      <xdr:col>71</xdr:col>
      <xdr:colOff>177800</xdr:colOff>
      <xdr:row>108</xdr:row>
      <xdr:rowOff>4355</xdr:rowOff>
    </xdr:to>
    <xdr:cxnSp macro="">
      <xdr:nvCxnSpPr>
        <xdr:cNvPr id="890" name="直線コネクタ 889"/>
        <xdr:cNvCxnSpPr/>
      </xdr:nvCxnSpPr>
      <xdr:spPr>
        <a:xfrm>
          <a:off x="12814300" y="18504626"/>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91"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892" name="n_2aveValue【庁舎】&#10;有形固定資産減価償却率"/>
        <xdr:cNvSpPr txBox="1"/>
      </xdr:nvSpPr>
      <xdr:spPr>
        <a:xfrm>
          <a:off x="14389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68415</xdr:rowOff>
    </xdr:from>
    <xdr:ext cx="405111" cy="259045"/>
    <xdr:sp macro="" textlink="">
      <xdr:nvSpPr>
        <xdr:cNvPr id="895" name="n_1mainValue【庁舎】&#10;有形固定資産減価償却率"/>
        <xdr:cNvSpPr txBox="1"/>
      </xdr:nvSpPr>
      <xdr:spPr>
        <a:xfrm>
          <a:off x="15266044" y="1738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21063</xdr:rowOff>
    </xdr:from>
    <xdr:ext cx="405111" cy="259045"/>
    <xdr:sp macro="" textlink="">
      <xdr:nvSpPr>
        <xdr:cNvPr id="896" name="n_2mainValue【庁舎】&#10;有形固定資産減価償却率"/>
        <xdr:cNvSpPr txBox="1"/>
      </xdr:nvSpPr>
      <xdr:spPr>
        <a:xfrm>
          <a:off x="14389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46282</xdr:rowOff>
    </xdr:from>
    <xdr:ext cx="405111" cy="259045"/>
    <xdr:sp macro="" textlink="">
      <xdr:nvSpPr>
        <xdr:cNvPr id="897" name="n_3mainValue【庁舎】&#10;有形固定資産減価償却率"/>
        <xdr:cNvSpPr txBox="1"/>
      </xdr:nvSpPr>
      <xdr:spPr>
        <a:xfrm>
          <a:off x="13500744" y="1856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29953</xdr:rowOff>
    </xdr:from>
    <xdr:ext cx="405111" cy="259045"/>
    <xdr:sp macro="" textlink="">
      <xdr:nvSpPr>
        <xdr:cNvPr id="898" name="n_4mainValue【庁舎】&#10;有形固定資産減価償却率"/>
        <xdr:cNvSpPr txBox="1"/>
      </xdr:nvSpPr>
      <xdr:spPr>
        <a:xfrm>
          <a:off x="12611744" y="1854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98533</xdr:rowOff>
    </xdr:from>
    <xdr:ext cx="469744" cy="259045"/>
    <xdr:sp macro="" textlink="">
      <xdr:nvSpPr>
        <xdr:cNvPr id="930" name="【庁舎】&#10;一人当たり面積平均値テキスト"/>
        <xdr:cNvSpPr txBox="1"/>
      </xdr:nvSpPr>
      <xdr:spPr>
        <a:xfrm>
          <a:off x="221996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97245</xdr:rowOff>
    </xdr:from>
    <xdr:to>
      <xdr:col>116</xdr:col>
      <xdr:colOff>114300</xdr:colOff>
      <xdr:row>105</xdr:row>
      <xdr:rowOff>27395</xdr:rowOff>
    </xdr:to>
    <xdr:sp macro="" textlink="">
      <xdr:nvSpPr>
        <xdr:cNvPr id="941" name="楕円 940"/>
        <xdr:cNvSpPr/>
      </xdr:nvSpPr>
      <xdr:spPr>
        <a:xfrm>
          <a:off x="221107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120122</xdr:rowOff>
    </xdr:from>
    <xdr:ext cx="469744" cy="259045"/>
    <xdr:sp macro="" textlink="">
      <xdr:nvSpPr>
        <xdr:cNvPr id="942" name="【庁舎】&#10;一人当たり面積該当値テキスト"/>
        <xdr:cNvSpPr txBox="1"/>
      </xdr:nvSpPr>
      <xdr:spPr>
        <a:xfrm>
          <a:off x="22199600" y="177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2539</xdr:rowOff>
    </xdr:from>
    <xdr:to>
      <xdr:col>112</xdr:col>
      <xdr:colOff>38100</xdr:colOff>
      <xdr:row>104</xdr:row>
      <xdr:rowOff>104139</xdr:rowOff>
    </xdr:to>
    <xdr:sp macro="" textlink="">
      <xdr:nvSpPr>
        <xdr:cNvPr id="943" name="楕円 942"/>
        <xdr:cNvSpPr/>
      </xdr:nvSpPr>
      <xdr:spPr>
        <a:xfrm>
          <a:off x="2127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53339</xdr:rowOff>
    </xdr:from>
    <xdr:to>
      <xdr:col>116</xdr:col>
      <xdr:colOff>63500</xdr:colOff>
      <xdr:row>104</xdr:row>
      <xdr:rowOff>148045</xdr:rowOff>
    </xdr:to>
    <xdr:cxnSp macro="">
      <xdr:nvCxnSpPr>
        <xdr:cNvPr id="944" name="直線コネクタ 943"/>
        <xdr:cNvCxnSpPr/>
      </xdr:nvCxnSpPr>
      <xdr:spPr>
        <a:xfrm>
          <a:off x="21323300" y="17884139"/>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141332</xdr:rowOff>
    </xdr:from>
    <xdr:to>
      <xdr:col>107</xdr:col>
      <xdr:colOff>101600</xdr:colOff>
      <xdr:row>104</xdr:row>
      <xdr:rowOff>71482</xdr:rowOff>
    </xdr:to>
    <xdr:sp macro="" textlink="">
      <xdr:nvSpPr>
        <xdr:cNvPr id="945" name="楕円 944"/>
        <xdr:cNvSpPr/>
      </xdr:nvSpPr>
      <xdr:spPr>
        <a:xfrm>
          <a:off x="20383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20682</xdr:rowOff>
    </xdr:from>
    <xdr:to>
      <xdr:col>111</xdr:col>
      <xdr:colOff>177800</xdr:colOff>
      <xdr:row>104</xdr:row>
      <xdr:rowOff>53339</xdr:rowOff>
    </xdr:to>
    <xdr:cxnSp macro="">
      <xdr:nvCxnSpPr>
        <xdr:cNvPr id="946" name="直線コネクタ 945"/>
        <xdr:cNvCxnSpPr/>
      </xdr:nvCxnSpPr>
      <xdr:spPr>
        <a:xfrm>
          <a:off x="20434300" y="178514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136434</xdr:rowOff>
    </xdr:from>
    <xdr:to>
      <xdr:col>102</xdr:col>
      <xdr:colOff>165100</xdr:colOff>
      <xdr:row>107</xdr:row>
      <xdr:rowOff>66584</xdr:rowOff>
    </xdr:to>
    <xdr:sp macro="" textlink="">
      <xdr:nvSpPr>
        <xdr:cNvPr id="947" name="楕円 946"/>
        <xdr:cNvSpPr/>
      </xdr:nvSpPr>
      <xdr:spPr>
        <a:xfrm>
          <a:off x="19494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20682</xdr:rowOff>
    </xdr:from>
    <xdr:to>
      <xdr:col>107</xdr:col>
      <xdr:colOff>50800</xdr:colOff>
      <xdr:row>107</xdr:row>
      <xdr:rowOff>15784</xdr:rowOff>
    </xdr:to>
    <xdr:cxnSp macro="">
      <xdr:nvCxnSpPr>
        <xdr:cNvPr id="948" name="直線コネクタ 947"/>
        <xdr:cNvCxnSpPr/>
      </xdr:nvCxnSpPr>
      <xdr:spPr>
        <a:xfrm flipV="1">
          <a:off x="19545300" y="17851482"/>
          <a:ext cx="889000" cy="50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146231</xdr:rowOff>
    </xdr:from>
    <xdr:to>
      <xdr:col>98</xdr:col>
      <xdr:colOff>38100</xdr:colOff>
      <xdr:row>107</xdr:row>
      <xdr:rowOff>76381</xdr:rowOff>
    </xdr:to>
    <xdr:sp macro="" textlink="">
      <xdr:nvSpPr>
        <xdr:cNvPr id="949" name="楕円 948"/>
        <xdr:cNvSpPr/>
      </xdr:nvSpPr>
      <xdr:spPr>
        <a:xfrm>
          <a:off x="18605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15784</xdr:rowOff>
    </xdr:from>
    <xdr:to>
      <xdr:col>102</xdr:col>
      <xdr:colOff>114300</xdr:colOff>
      <xdr:row>107</xdr:row>
      <xdr:rowOff>25581</xdr:rowOff>
    </xdr:to>
    <xdr:cxnSp macro="">
      <xdr:nvCxnSpPr>
        <xdr:cNvPr id="950" name="直線コネクタ 949"/>
        <xdr:cNvCxnSpPr/>
      </xdr:nvCxnSpPr>
      <xdr:spPr>
        <a:xfrm flipV="1">
          <a:off x="18656300" y="183609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951" name="n_1aveValue【庁舎】&#10;一人当たり面積"/>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47914</xdr:rowOff>
    </xdr:from>
    <xdr:ext cx="469744" cy="259045"/>
    <xdr:sp macro="" textlink="">
      <xdr:nvSpPr>
        <xdr:cNvPr id="952" name="n_2aveValue【庁舎】&#10;一人当たり面積"/>
        <xdr:cNvSpPr txBox="1"/>
      </xdr:nvSpPr>
      <xdr:spPr>
        <a:xfrm>
          <a:off x="20199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953" name="n_3aveValue【庁舎】&#10;一人当たり面積"/>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54" name="n_4aveValue【庁舎】&#10;一人当たり面積"/>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120666</xdr:rowOff>
    </xdr:from>
    <xdr:ext cx="469744" cy="259045"/>
    <xdr:sp macro="" textlink="">
      <xdr:nvSpPr>
        <xdr:cNvPr id="955" name="n_1mainValue【庁舎】&#10;一人当たり面積"/>
        <xdr:cNvSpPr txBox="1"/>
      </xdr:nvSpPr>
      <xdr:spPr>
        <a:xfrm>
          <a:off x="210757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88009</xdr:rowOff>
    </xdr:from>
    <xdr:ext cx="469744" cy="259045"/>
    <xdr:sp macro="" textlink="">
      <xdr:nvSpPr>
        <xdr:cNvPr id="956" name="n_2mainValue【庁舎】&#10;一人当たり面積"/>
        <xdr:cNvSpPr txBox="1"/>
      </xdr:nvSpPr>
      <xdr:spPr>
        <a:xfrm>
          <a:off x="20199427" y="1757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83111</xdr:rowOff>
    </xdr:from>
    <xdr:ext cx="469744" cy="259045"/>
    <xdr:sp macro="" textlink="">
      <xdr:nvSpPr>
        <xdr:cNvPr id="957" name="n_3mainValue【庁舎】&#10;一人当たり面積"/>
        <xdr:cNvSpPr txBox="1"/>
      </xdr:nvSpPr>
      <xdr:spPr>
        <a:xfrm>
          <a:off x="19310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92908</xdr:rowOff>
    </xdr:from>
    <xdr:ext cx="469744" cy="259045"/>
    <xdr:sp macro="" textlink="">
      <xdr:nvSpPr>
        <xdr:cNvPr id="958" name="n_4mainValue【庁舎】&#10;一人当たり面積"/>
        <xdr:cNvSpPr txBox="1"/>
      </xdr:nvSpPr>
      <xdr:spPr>
        <a:xfrm>
          <a:off x="18421427" y="180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類似団体と比較して特に有形固定資産減価償却率が高くなっている施設は、「図書館」である。</a:t>
          </a:r>
          <a:endParaRPr lang="ja-JP" altLang="ja-JP" sz="1400">
            <a:effectLst/>
          </a:endParaRPr>
        </a:p>
        <a:p>
          <a:r>
            <a:rPr kumimoji="1" lang="ja-JP" altLang="ja-JP" sz="1100">
              <a:solidFill>
                <a:schemeClr val="dk1"/>
              </a:solidFill>
              <a:effectLst/>
              <a:latin typeface="+mn-lt"/>
              <a:ea typeface="+mn-ea"/>
              <a:cs typeface="+mn-cs"/>
            </a:rPr>
            <a:t>「図書館」については、昭和</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年に現在地に新館されたが老朽化が進んでおり、新図書館の建設計画も進んでいる。</a:t>
          </a:r>
          <a:endParaRPr lang="ja-JP" altLang="ja-JP" sz="1400">
            <a:effectLst/>
          </a:endParaRPr>
        </a:p>
        <a:p>
          <a:r>
            <a:rPr kumimoji="1" lang="ja-JP" altLang="ja-JP" sz="1100">
              <a:solidFill>
                <a:schemeClr val="dk1"/>
              </a:solidFill>
              <a:effectLst/>
              <a:latin typeface="+mn-lt"/>
              <a:ea typeface="+mn-ea"/>
              <a:cs typeface="+mn-cs"/>
            </a:rPr>
            <a:t>「保健センター・保健所」「福祉施設」「消防施設」「市民会館」については、一部施設の複合化や廃止を予定していることから、今後は率の減少が見込まれる。</a:t>
          </a:r>
          <a:endParaRPr lang="ja-JP" altLang="ja-JP" sz="1400">
            <a:effectLst/>
          </a:endParaRPr>
        </a:p>
        <a:p>
          <a:r>
            <a:rPr kumimoji="1" lang="ja-JP" altLang="ja-JP" sz="1100">
              <a:solidFill>
                <a:schemeClr val="dk1"/>
              </a:solidFill>
              <a:effectLst/>
              <a:latin typeface="+mn-lt"/>
              <a:ea typeface="+mn-ea"/>
              <a:cs typeface="+mn-cs"/>
            </a:rPr>
            <a:t>「庁舎」については、平成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月に新庁舎が開庁したことが要因で大きく減少した。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「一般廃棄物処理施設」については、令和元年に汚泥再生処理センターが完成したことが要因で大きく減少した。</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89,763
84,212
558.23
55,134,273
54,080,937
829,657
27,597,469
53,262,774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財政力指数は前年度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より０．０１ポイント増となったが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、依然類似団体内平均値を下回っている。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大きな要因となっている人件費・物件費について歳出を抑制する対策を講じるとともに、税の収納率の向上等により、財政基盤の強化に努める。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9" name="直線コネクタ 68"/>
        <xdr:cNvCxnSpPr/>
      </xdr:nvCxnSpPr>
      <xdr:spPr>
        <a:xfrm flipV="1">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146050</xdr:rowOff>
    </xdr:to>
    <xdr:cxnSp macro="">
      <xdr:nvCxnSpPr>
        <xdr:cNvPr id="78" name="直線コネクタ 77"/>
        <xdr:cNvCxnSpPr/>
      </xdr:nvCxnSpPr>
      <xdr:spPr>
        <a:xfrm>
          <a:off x="1447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歳入について、</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１．８億円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、地方消費税交付金が３．６億円増額したものの、地方税が０．８億円、法人事業税交付金が１．６億円、地方交付税が２．５億円の大幅な減額等により、全体で１．６億円の減額となった。</a:t>
          </a: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歳出について、人件費が会計年度任用職員制度の施行により８．３億円増額したものの、扶助費が５．４億円、公債費が４．４億円の減額等により全体で１．８億円の減額となった。</a:t>
          </a: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以上のことから、昨年度と比較すると０．７ポイント改善している。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79057</xdr:rowOff>
    </xdr:from>
    <xdr:to>
      <xdr:col>23</xdr:col>
      <xdr:colOff>133350</xdr:colOff>
      <xdr:row>65</xdr:row>
      <xdr:rowOff>121285</xdr:rowOff>
    </xdr:to>
    <xdr:cxnSp macro="">
      <xdr:nvCxnSpPr>
        <xdr:cNvPr id="128" name="直線コネクタ 127"/>
        <xdr:cNvCxnSpPr/>
      </xdr:nvCxnSpPr>
      <xdr:spPr>
        <a:xfrm flipV="1">
          <a:off x="4114800" y="11223307"/>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91122</xdr:rowOff>
    </xdr:from>
    <xdr:to>
      <xdr:col>19</xdr:col>
      <xdr:colOff>133350</xdr:colOff>
      <xdr:row>65</xdr:row>
      <xdr:rowOff>121285</xdr:rowOff>
    </xdr:to>
    <xdr:cxnSp macro="">
      <xdr:nvCxnSpPr>
        <xdr:cNvPr id="131" name="直線コネクタ 130"/>
        <xdr:cNvCxnSpPr/>
      </xdr:nvCxnSpPr>
      <xdr:spPr>
        <a:xfrm>
          <a:off x="3225800" y="1123537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91122</xdr:rowOff>
    </xdr:from>
    <xdr:to>
      <xdr:col>15</xdr:col>
      <xdr:colOff>82550</xdr:colOff>
      <xdr:row>65</xdr:row>
      <xdr:rowOff>115253</xdr:rowOff>
    </xdr:to>
    <xdr:cxnSp macro="">
      <xdr:nvCxnSpPr>
        <xdr:cNvPr id="134" name="直線コネクタ 133"/>
        <xdr:cNvCxnSpPr/>
      </xdr:nvCxnSpPr>
      <xdr:spPr>
        <a:xfrm flipV="1">
          <a:off x="2336800" y="1123537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97155</xdr:rowOff>
    </xdr:from>
    <xdr:to>
      <xdr:col>11</xdr:col>
      <xdr:colOff>31750</xdr:colOff>
      <xdr:row>65</xdr:row>
      <xdr:rowOff>115253</xdr:rowOff>
    </xdr:to>
    <xdr:cxnSp macro="">
      <xdr:nvCxnSpPr>
        <xdr:cNvPr id="137" name="直線コネクタ 136"/>
        <xdr:cNvCxnSpPr/>
      </xdr:nvCxnSpPr>
      <xdr:spPr>
        <a:xfrm>
          <a:off x="1447800" y="1124140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28257</xdr:rowOff>
    </xdr:from>
    <xdr:to>
      <xdr:col>23</xdr:col>
      <xdr:colOff>184150</xdr:colOff>
      <xdr:row>65</xdr:row>
      <xdr:rowOff>129857</xdr:rowOff>
    </xdr:to>
    <xdr:sp macro="" textlink="">
      <xdr:nvSpPr>
        <xdr:cNvPr id="147" name="楕円 146"/>
        <xdr:cNvSpPr/>
      </xdr:nvSpPr>
      <xdr:spPr>
        <a:xfrm>
          <a:off x="4902200" y="111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334</xdr:rowOff>
    </xdr:from>
    <xdr:ext cx="762000" cy="259045"/>
    <xdr:sp macro="" textlink="">
      <xdr:nvSpPr>
        <xdr:cNvPr id="148" name="財政構造の弾力性該当値テキスト"/>
        <xdr:cNvSpPr txBox="1"/>
      </xdr:nvSpPr>
      <xdr:spPr>
        <a:xfrm>
          <a:off x="5041900" y="1114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70485</xdr:rowOff>
    </xdr:from>
    <xdr:to>
      <xdr:col>19</xdr:col>
      <xdr:colOff>184150</xdr:colOff>
      <xdr:row>66</xdr:row>
      <xdr:rowOff>635</xdr:rowOff>
    </xdr:to>
    <xdr:sp macro="" textlink="">
      <xdr:nvSpPr>
        <xdr:cNvPr id="149" name="楕円 148"/>
        <xdr:cNvSpPr/>
      </xdr:nvSpPr>
      <xdr:spPr>
        <a:xfrm>
          <a:off x="4064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156862</xdr:rowOff>
    </xdr:from>
    <xdr:ext cx="736600" cy="259045"/>
    <xdr:sp macro="" textlink="">
      <xdr:nvSpPr>
        <xdr:cNvPr id="150" name="テキスト ボックス 149"/>
        <xdr:cNvSpPr txBox="1"/>
      </xdr:nvSpPr>
      <xdr:spPr>
        <a:xfrm>
          <a:off x="3733800" y="1130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40322</xdr:rowOff>
    </xdr:from>
    <xdr:to>
      <xdr:col>15</xdr:col>
      <xdr:colOff>133350</xdr:colOff>
      <xdr:row>65</xdr:row>
      <xdr:rowOff>141922</xdr:rowOff>
    </xdr:to>
    <xdr:sp macro="" textlink="">
      <xdr:nvSpPr>
        <xdr:cNvPr id="151" name="楕円 150"/>
        <xdr:cNvSpPr/>
      </xdr:nvSpPr>
      <xdr:spPr>
        <a:xfrm>
          <a:off x="31750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126699</xdr:rowOff>
    </xdr:from>
    <xdr:ext cx="762000" cy="259045"/>
    <xdr:sp macro="" textlink="">
      <xdr:nvSpPr>
        <xdr:cNvPr id="152" name="テキスト ボックス 151"/>
        <xdr:cNvSpPr txBox="1"/>
      </xdr:nvSpPr>
      <xdr:spPr>
        <a:xfrm>
          <a:off x="2844800" y="1127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64453</xdr:rowOff>
    </xdr:from>
    <xdr:to>
      <xdr:col>11</xdr:col>
      <xdr:colOff>82550</xdr:colOff>
      <xdr:row>65</xdr:row>
      <xdr:rowOff>166053</xdr:rowOff>
    </xdr:to>
    <xdr:sp macro="" textlink="">
      <xdr:nvSpPr>
        <xdr:cNvPr id="153" name="楕円 152"/>
        <xdr:cNvSpPr/>
      </xdr:nvSpPr>
      <xdr:spPr>
        <a:xfrm>
          <a:off x="2286000" y="112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150830</xdr:rowOff>
    </xdr:from>
    <xdr:ext cx="762000" cy="259045"/>
    <xdr:sp macro="" textlink="">
      <xdr:nvSpPr>
        <xdr:cNvPr id="154" name="テキスト ボックス 153"/>
        <xdr:cNvSpPr txBox="1"/>
      </xdr:nvSpPr>
      <xdr:spPr>
        <a:xfrm>
          <a:off x="1955800" y="1129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46355</xdr:rowOff>
    </xdr:from>
    <xdr:to>
      <xdr:col>7</xdr:col>
      <xdr:colOff>31750</xdr:colOff>
      <xdr:row>65</xdr:row>
      <xdr:rowOff>147955</xdr:rowOff>
    </xdr:to>
    <xdr:sp macro="" textlink="">
      <xdr:nvSpPr>
        <xdr:cNvPr id="155" name="楕円 154"/>
        <xdr:cNvSpPr/>
      </xdr:nvSpPr>
      <xdr:spPr>
        <a:xfrm>
          <a:off x="1397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132732</xdr:rowOff>
    </xdr:from>
    <xdr:ext cx="762000" cy="259045"/>
    <xdr:sp macro="" textlink="">
      <xdr:nvSpPr>
        <xdr:cNvPr id="156" name="テキスト ボックス 155"/>
        <xdr:cNvSpPr txBox="1"/>
      </xdr:nvSpPr>
      <xdr:spPr>
        <a:xfrm>
          <a:off x="1066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[192,381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人当たり人件費・物件費等決算額は前年度比２４，００４円の大幅増となった。人件費については会計年度任用職員</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制度の施行や</a:t>
          </a:r>
          <a:r>
            <a:rPr kumimoji="1" lang="ja-JP" altLang="en-US" sz="1300">
              <a:latin typeface="ＭＳ Ｐゴシック" panose="020B0600070205080204" pitchFamily="50" charset="-128"/>
              <a:ea typeface="ＭＳ Ｐゴシック" panose="020B0600070205080204" pitchFamily="50" charset="-128"/>
            </a:rPr>
            <a:t>、物件費については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スクール構想、シティプロモーション推進事業、文化施設維持管理経費の増などが原因となっている。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人件費については定年延長制も控えているが、昇任昇格試験の実施や業務の効率化など人件費の抑制のための施策に努める。物件費については公共施設最適化計画により引き続き施設の見直しをはかり統合を進めて行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120295</xdr:rowOff>
    </xdr:from>
    <xdr:to>
      <xdr:col>23</xdr:col>
      <xdr:colOff>133350</xdr:colOff>
      <xdr:row>84</xdr:row>
      <xdr:rowOff>141918</xdr:rowOff>
    </xdr:to>
    <xdr:cxnSp macro="">
      <xdr:nvCxnSpPr>
        <xdr:cNvPr id="191" name="直線コネクタ 190"/>
        <xdr:cNvCxnSpPr/>
      </xdr:nvCxnSpPr>
      <xdr:spPr>
        <a:xfrm>
          <a:off x="4114800" y="14350645"/>
          <a:ext cx="838200" cy="1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95377</xdr:rowOff>
    </xdr:from>
    <xdr:to>
      <xdr:col>19</xdr:col>
      <xdr:colOff>133350</xdr:colOff>
      <xdr:row>83</xdr:row>
      <xdr:rowOff>120295</xdr:rowOff>
    </xdr:to>
    <xdr:cxnSp macro="">
      <xdr:nvCxnSpPr>
        <xdr:cNvPr id="194" name="直線コネクタ 193"/>
        <xdr:cNvCxnSpPr/>
      </xdr:nvCxnSpPr>
      <xdr:spPr>
        <a:xfrm>
          <a:off x="3225800" y="14325727"/>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67997</xdr:rowOff>
    </xdr:from>
    <xdr:to>
      <xdr:col>15</xdr:col>
      <xdr:colOff>82550</xdr:colOff>
      <xdr:row>83</xdr:row>
      <xdr:rowOff>95377</xdr:rowOff>
    </xdr:to>
    <xdr:cxnSp macro="">
      <xdr:nvCxnSpPr>
        <xdr:cNvPr id="197" name="直線コネクタ 196"/>
        <xdr:cNvCxnSpPr/>
      </xdr:nvCxnSpPr>
      <xdr:spPr>
        <a:xfrm>
          <a:off x="2336800" y="14298347"/>
          <a:ext cx="889000" cy="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36500</xdr:rowOff>
    </xdr:from>
    <xdr:to>
      <xdr:col>11</xdr:col>
      <xdr:colOff>31750</xdr:colOff>
      <xdr:row>83</xdr:row>
      <xdr:rowOff>67997</xdr:rowOff>
    </xdr:to>
    <xdr:cxnSp macro="">
      <xdr:nvCxnSpPr>
        <xdr:cNvPr id="200" name="直線コネクタ 199"/>
        <xdr:cNvCxnSpPr/>
      </xdr:nvCxnSpPr>
      <xdr:spPr>
        <a:xfrm>
          <a:off x="1447800" y="14266850"/>
          <a:ext cx="889000" cy="3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35292</xdr:rowOff>
    </xdr:from>
    <xdr:ext cx="762000" cy="259045"/>
    <xdr:sp macro="" textlink="">
      <xdr:nvSpPr>
        <xdr:cNvPr id="204" name="テキスト ボックス 203"/>
        <xdr:cNvSpPr txBox="1"/>
      </xdr:nvSpPr>
      <xdr:spPr>
        <a:xfrm>
          <a:off x="1066800" y="1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91118</xdr:rowOff>
    </xdr:from>
    <xdr:to>
      <xdr:col>23</xdr:col>
      <xdr:colOff>184150</xdr:colOff>
      <xdr:row>85</xdr:row>
      <xdr:rowOff>21268</xdr:rowOff>
    </xdr:to>
    <xdr:sp macro="" textlink="">
      <xdr:nvSpPr>
        <xdr:cNvPr id="210" name="楕円 209"/>
        <xdr:cNvSpPr/>
      </xdr:nvSpPr>
      <xdr:spPr>
        <a:xfrm>
          <a:off x="4902200" y="1449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63195</xdr:rowOff>
    </xdr:from>
    <xdr:ext cx="762000" cy="259045"/>
    <xdr:sp macro="" textlink="">
      <xdr:nvSpPr>
        <xdr:cNvPr id="211" name="人件費・物件費等の状況該当値テキスト"/>
        <xdr:cNvSpPr txBox="1"/>
      </xdr:nvSpPr>
      <xdr:spPr>
        <a:xfrm>
          <a:off x="5041900" y="1446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69495</xdr:rowOff>
    </xdr:from>
    <xdr:to>
      <xdr:col>19</xdr:col>
      <xdr:colOff>184150</xdr:colOff>
      <xdr:row>83</xdr:row>
      <xdr:rowOff>171095</xdr:rowOff>
    </xdr:to>
    <xdr:sp macro="" textlink="">
      <xdr:nvSpPr>
        <xdr:cNvPr id="212" name="楕円 211"/>
        <xdr:cNvSpPr/>
      </xdr:nvSpPr>
      <xdr:spPr>
        <a:xfrm>
          <a:off x="4064000" y="1429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155872</xdr:rowOff>
    </xdr:from>
    <xdr:ext cx="736600" cy="259045"/>
    <xdr:sp macro="" textlink="">
      <xdr:nvSpPr>
        <xdr:cNvPr id="213" name="テキスト ボックス 212"/>
        <xdr:cNvSpPr txBox="1"/>
      </xdr:nvSpPr>
      <xdr:spPr>
        <a:xfrm>
          <a:off x="3733800" y="14386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44577</xdr:rowOff>
    </xdr:from>
    <xdr:to>
      <xdr:col>15</xdr:col>
      <xdr:colOff>133350</xdr:colOff>
      <xdr:row>83</xdr:row>
      <xdr:rowOff>146177</xdr:rowOff>
    </xdr:to>
    <xdr:sp macro="" textlink="">
      <xdr:nvSpPr>
        <xdr:cNvPr id="214" name="楕円 213"/>
        <xdr:cNvSpPr/>
      </xdr:nvSpPr>
      <xdr:spPr>
        <a:xfrm>
          <a:off x="3175000" y="1427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130954</xdr:rowOff>
    </xdr:from>
    <xdr:ext cx="762000" cy="259045"/>
    <xdr:sp macro="" textlink="">
      <xdr:nvSpPr>
        <xdr:cNvPr id="215" name="テキスト ボックス 214"/>
        <xdr:cNvSpPr txBox="1"/>
      </xdr:nvSpPr>
      <xdr:spPr>
        <a:xfrm>
          <a:off x="2844800" y="1436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17197</xdr:rowOff>
    </xdr:from>
    <xdr:to>
      <xdr:col>11</xdr:col>
      <xdr:colOff>82550</xdr:colOff>
      <xdr:row>83</xdr:row>
      <xdr:rowOff>118797</xdr:rowOff>
    </xdr:to>
    <xdr:sp macro="" textlink="">
      <xdr:nvSpPr>
        <xdr:cNvPr id="216" name="楕円 215"/>
        <xdr:cNvSpPr/>
      </xdr:nvSpPr>
      <xdr:spPr>
        <a:xfrm>
          <a:off x="2286000" y="1424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103574</xdr:rowOff>
    </xdr:from>
    <xdr:ext cx="762000" cy="259045"/>
    <xdr:sp macro="" textlink="">
      <xdr:nvSpPr>
        <xdr:cNvPr id="217" name="テキスト ボックス 216"/>
        <xdr:cNvSpPr txBox="1"/>
      </xdr:nvSpPr>
      <xdr:spPr>
        <a:xfrm>
          <a:off x="1955800" y="143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157150</xdr:rowOff>
    </xdr:from>
    <xdr:to>
      <xdr:col>7</xdr:col>
      <xdr:colOff>31750</xdr:colOff>
      <xdr:row>83</xdr:row>
      <xdr:rowOff>87300</xdr:rowOff>
    </xdr:to>
    <xdr:sp macro="" textlink="">
      <xdr:nvSpPr>
        <xdr:cNvPr id="218" name="楕円 217"/>
        <xdr:cNvSpPr/>
      </xdr:nvSpPr>
      <xdr:spPr>
        <a:xfrm>
          <a:off x="1397000" y="1421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72077</xdr:rowOff>
    </xdr:from>
    <xdr:ext cx="762000" cy="259045"/>
    <xdr:sp macro="" textlink="">
      <xdr:nvSpPr>
        <xdr:cNvPr id="219" name="テキスト ボックス 218"/>
        <xdr:cNvSpPr txBox="1"/>
      </xdr:nvSpPr>
      <xdr:spPr>
        <a:xfrm>
          <a:off x="1066800" y="143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の昇任昇格試験を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する階級を幅広くしたことなどに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より、上位階級の増加が抑えられラスパイレス指数が前年より０．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ポイント低下した。今後も定員管理方針に基づき、適切な定員管理に努める。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28928</xdr:rowOff>
    </xdr:to>
    <xdr:cxnSp macro="">
      <xdr:nvCxnSpPr>
        <xdr:cNvPr id="253" name="直線コネクタ 252"/>
        <xdr:cNvCxnSpPr/>
      </xdr:nvCxnSpPr>
      <xdr:spPr>
        <a:xfrm flipV="1">
          <a:off x="16179800" y="14363700"/>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28928</xdr:rowOff>
    </xdr:from>
    <xdr:to>
      <xdr:col>77</xdr:col>
      <xdr:colOff>44450</xdr:colOff>
      <xdr:row>84</xdr:row>
      <xdr:rowOff>69145</xdr:rowOff>
    </xdr:to>
    <xdr:cxnSp macro="">
      <xdr:nvCxnSpPr>
        <xdr:cNvPr id="256" name="直線コネクタ 255"/>
        <xdr:cNvCxnSpPr/>
      </xdr:nvCxnSpPr>
      <xdr:spPr>
        <a:xfrm flipV="1">
          <a:off x="15290800" y="144307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69145</xdr:rowOff>
    </xdr:from>
    <xdr:to>
      <xdr:col>72</xdr:col>
      <xdr:colOff>203200</xdr:colOff>
      <xdr:row>84</xdr:row>
      <xdr:rowOff>149578</xdr:rowOff>
    </xdr:to>
    <xdr:cxnSp macro="">
      <xdr:nvCxnSpPr>
        <xdr:cNvPr id="259" name="直線コネクタ 258"/>
        <xdr:cNvCxnSpPr/>
      </xdr:nvCxnSpPr>
      <xdr:spPr>
        <a:xfrm flipV="1">
          <a:off x="14401800" y="1447094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149578</xdr:rowOff>
    </xdr:from>
    <xdr:to>
      <xdr:col>68</xdr:col>
      <xdr:colOff>152400</xdr:colOff>
      <xdr:row>84</xdr:row>
      <xdr:rowOff>162984</xdr:rowOff>
    </xdr:to>
    <xdr:cxnSp macro="">
      <xdr:nvCxnSpPr>
        <xdr:cNvPr id="262" name="直線コネクタ 261"/>
        <xdr:cNvCxnSpPr/>
      </xdr:nvCxnSpPr>
      <xdr:spPr>
        <a:xfrm flipV="1">
          <a:off x="13512800" y="145513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2" name="楕円 271"/>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3"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149578</xdr:rowOff>
    </xdr:from>
    <xdr:to>
      <xdr:col>77</xdr:col>
      <xdr:colOff>95250</xdr:colOff>
      <xdr:row>84</xdr:row>
      <xdr:rowOff>79728</xdr:rowOff>
    </xdr:to>
    <xdr:sp macro="" textlink="">
      <xdr:nvSpPr>
        <xdr:cNvPr id="274" name="楕円 273"/>
        <xdr:cNvSpPr/>
      </xdr:nvSpPr>
      <xdr:spPr>
        <a:xfrm>
          <a:off x="16129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75" name="テキスト ボックス 274"/>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18345</xdr:rowOff>
    </xdr:from>
    <xdr:to>
      <xdr:col>73</xdr:col>
      <xdr:colOff>44450</xdr:colOff>
      <xdr:row>84</xdr:row>
      <xdr:rowOff>119945</xdr:rowOff>
    </xdr:to>
    <xdr:sp macro="" textlink="">
      <xdr:nvSpPr>
        <xdr:cNvPr id="276" name="楕円 275"/>
        <xdr:cNvSpPr/>
      </xdr:nvSpPr>
      <xdr:spPr>
        <a:xfrm>
          <a:off x="15240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130122</xdr:rowOff>
    </xdr:from>
    <xdr:ext cx="762000" cy="259045"/>
    <xdr:sp macro="" textlink="">
      <xdr:nvSpPr>
        <xdr:cNvPr id="277" name="テキスト ボックス 276"/>
        <xdr:cNvSpPr txBox="1"/>
      </xdr:nvSpPr>
      <xdr:spPr>
        <a:xfrm>
          <a:off x="14909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98778</xdr:rowOff>
    </xdr:from>
    <xdr:to>
      <xdr:col>68</xdr:col>
      <xdr:colOff>203200</xdr:colOff>
      <xdr:row>85</xdr:row>
      <xdr:rowOff>28928</xdr:rowOff>
    </xdr:to>
    <xdr:sp macro="" textlink="">
      <xdr:nvSpPr>
        <xdr:cNvPr id="278" name="楕円 277"/>
        <xdr:cNvSpPr/>
      </xdr:nvSpPr>
      <xdr:spPr>
        <a:xfrm>
          <a:off x="14351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79" name="テキスト ボックス 278"/>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0" name="楕円 279"/>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81" name="テキスト ボックス 280"/>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前年度と同数となっているが、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市町村合併当時から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類似団体と比較して依然</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職員数が多い状況が続いている。今後も定員管理方針に基づき、適切な定員管理に努める。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91122</xdr:rowOff>
    </xdr:from>
    <xdr:to>
      <xdr:col>81</xdr:col>
      <xdr:colOff>44450</xdr:colOff>
      <xdr:row>65</xdr:row>
      <xdr:rowOff>91122</xdr:rowOff>
    </xdr:to>
    <xdr:cxnSp macro="">
      <xdr:nvCxnSpPr>
        <xdr:cNvPr id="316" name="直線コネクタ 315"/>
        <xdr:cNvCxnSpPr/>
      </xdr:nvCxnSpPr>
      <xdr:spPr>
        <a:xfrm>
          <a:off x="16179800" y="11235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91122</xdr:rowOff>
    </xdr:from>
    <xdr:to>
      <xdr:col>77</xdr:col>
      <xdr:colOff>44450</xdr:colOff>
      <xdr:row>65</xdr:row>
      <xdr:rowOff>111231</xdr:rowOff>
    </xdr:to>
    <xdr:cxnSp macro="">
      <xdr:nvCxnSpPr>
        <xdr:cNvPr id="319" name="直線コネクタ 318"/>
        <xdr:cNvCxnSpPr/>
      </xdr:nvCxnSpPr>
      <xdr:spPr>
        <a:xfrm flipV="1">
          <a:off x="15290800" y="11235372"/>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1" name="テキスト ボックス 320"/>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91122</xdr:rowOff>
    </xdr:from>
    <xdr:to>
      <xdr:col>72</xdr:col>
      <xdr:colOff>203200</xdr:colOff>
      <xdr:row>65</xdr:row>
      <xdr:rowOff>111231</xdr:rowOff>
    </xdr:to>
    <xdr:cxnSp macro="">
      <xdr:nvCxnSpPr>
        <xdr:cNvPr id="322" name="直線コネクタ 321"/>
        <xdr:cNvCxnSpPr/>
      </xdr:nvCxnSpPr>
      <xdr:spPr>
        <a:xfrm>
          <a:off x="14401800" y="11235372"/>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85090</xdr:rowOff>
    </xdr:from>
    <xdr:to>
      <xdr:col>68</xdr:col>
      <xdr:colOff>152400</xdr:colOff>
      <xdr:row>65</xdr:row>
      <xdr:rowOff>91122</xdr:rowOff>
    </xdr:to>
    <xdr:cxnSp macro="">
      <xdr:nvCxnSpPr>
        <xdr:cNvPr id="325" name="直線コネクタ 324"/>
        <xdr:cNvCxnSpPr/>
      </xdr:nvCxnSpPr>
      <xdr:spPr>
        <a:xfrm>
          <a:off x="13512800" y="1122934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40322</xdr:rowOff>
    </xdr:from>
    <xdr:to>
      <xdr:col>81</xdr:col>
      <xdr:colOff>95250</xdr:colOff>
      <xdr:row>65</xdr:row>
      <xdr:rowOff>141922</xdr:rowOff>
    </xdr:to>
    <xdr:sp macro="" textlink="">
      <xdr:nvSpPr>
        <xdr:cNvPr id="335" name="楕円 334"/>
        <xdr:cNvSpPr/>
      </xdr:nvSpPr>
      <xdr:spPr>
        <a:xfrm>
          <a:off x="169672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12399</xdr:rowOff>
    </xdr:from>
    <xdr:ext cx="762000" cy="259045"/>
    <xdr:sp macro="" textlink="">
      <xdr:nvSpPr>
        <xdr:cNvPr id="336" name="定員管理の状況該当値テキスト"/>
        <xdr:cNvSpPr txBox="1"/>
      </xdr:nvSpPr>
      <xdr:spPr>
        <a:xfrm>
          <a:off x="17106900" y="1115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40322</xdr:rowOff>
    </xdr:from>
    <xdr:to>
      <xdr:col>77</xdr:col>
      <xdr:colOff>95250</xdr:colOff>
      <xdr:row>65</xdr:row>
      <xdr:rowOff>141922</xdr:rowOff>
    </xdr:to>
    <xdr:sp macro="" textlink="">
      <xdr:nvSpPr>
        <xdr:cNvPr id="337" name="楕円 336"/>
        <xdr:cNvSpPr/>
      </xdr:nvSpPr>
      <xdr:spPr>
        <a:xfrm>
          <a:off x="161290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126699</xdr:rowOff>
    </xdr:from>
    <xdr:ext cx="736600" cy="259045"/>
    <xdr:sp macro="" textlink="">
      <xdr:nvSpPr>
        <xdr:cNvPr id="338" name="テキスト ボックス 337"/>
        <xdr:cNvSpPr txBox="1"/>
      </xdr:nvSpPr>
      <xdr:spPr>
        <a:xfrm>
          <a:off x="15798800" y="1127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60431</xdr:rowOff>
    </xdr:from>
    <xdr:to>
      <xdr:col>73</xdr:col>
      <xdr:colOff>44450</xdr:colOff>
      <xdr:row>65</xdr:row>
      <xdr:rowOff>162031</xdr:rowOff>
    </xdr:to>
    <xdr:sp macro="" textlink="">
      <xdr:nvSpPr>
        <xdr:cNvPr id="339" name="楕円 338"/>
        <xdr:cNvSpPr/>
      </xdr:nvSpPr>
      <xdr:spPr>
        <a:xfrm>
          <a:off x="15240000" y="1120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146808</xdr:rowOff>
    </xdr:from>
    <xdr:ext cx="762000" cy="259045"/>
    <xdr:sp macro="" textlink="">
      <xdr:nvSpPr>
        <xdr:cNvPr id="340" name="テキスト ボックス 339"/>
        <xdr:cNvSpPr txBox="1"/>
      </xdr:nvSpPr>
      <xdr:spPr>
        <a:xfrm>
          <a:off x="14909800" y="1129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40322</xdr:rowOff>
    </xdr:from>
    <xdr:to>
      <xdr:col>68</xdr:col>
      <xdr:colOff>203200</xdr:colOff>
      <xdr:row>65</xdr:row>
      <xdr:rowOff>141922</xdr:rowOff>
    </xdr:to>
    <xdr:sp macro="" textlink="">
      <xdr:nvSpPr>
        <xdr:cNvPr id="341" name="楕円 340"/>
        <xdr:cNvSpPr/>
      </xdr:nvSpPr>
      <xdr:spPr>
        <a:xfrm>
          <a:off x="143510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126699</xdr:rowOff>
    </xdr:from>
    <xdr:ext cx="762000" cy="259045"/>
    <xdr:sp macro="" textlink="">
      <xdr:nvSpPr>
        <xdr:cNvPr id="342" name="テキスト ボックス 341"/>
        <xdr:cNvSpPr txBox="1"/>
      </xdr:nvSpPr>
      <xdr:spPr>
        <a:xfrm>
          <a:off x="14020800" y="1127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34290</xdr:rowOff>
    </xdr:from>
    <xdr:to>
      <xdr:col>64</xdr:col>
      <xdr:colOff>152400</xdr:colOff>
      <xdr:row>65</xdr:row>
      <xdr:rowOff>135890</xdr:rowOff>
    </xdr:to>
    <xdr:sp macro="" textlink="">
      <xdr:nvSpPr>
        <xdr:cNvPr id="343" name="楕円 342"/>
        <xdr:cNvSpPr/>
      </xdr:nvSpPr>
      <xdr:spPr>
        <a:xfrm>
          <a:off x="13462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120667</xdr:rowOff>
    </xdr:from>
    <xdr:ext cx="762000" cy="259045"/>
    <xdr:sp macro="" textlink="">
      <xdr:nvSpPr>
        <xdr:cNvPr id="344" name="テキスト ボックス 343"/>
        <xdr:cNvSpPr txBox="1"/>
      </xdr:nvSpPr>
      <xdr:spPr>
        <a:xfrm>
          <a:off x="13131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ポイント低下しているが、依然として類似団体を上回っている。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今後も、投資的経費の見直しと市債発行の抑制等により、公債費の縮減に努める。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160528</xdr:rowOff>
    </xdr:to>
    <xdr:cxnSp macro="">
      <xdr:nvCxnSpPr>
        <xdr:cNvPr id="376" name="直線コネクタ 375"/>
        <xdr:cNvCxnSpPr/>
      </xdr:nvCxnSpPr>
      <xdr:spPr>
        <a:xfrm flipV="1">
          <a:off x="16179800" y="727456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160528</xdr:rowOff>
    </xdr:from>
    <xdr:to>
      <xdr:col>77</xdr:col>
      <xdr:colOff>44450</xdr:colOff>
      <xdr:row>43</xdr:row>
      <xdr:rowOff>37338</xdr:rowOff>
    </xdr:to>
    <xdr:cxnSp macro="">
      <xdr:nvCxnSpPr>
        <xdr:cNvPr id="379" name="直線コネクタ 378"/>
        <xdr:cNvCxnSpPr/>
      </xdr:nvCxnSpPr>
      <xdr:spPr>
        <a:xfrm flipV="1">
          <a:off x="15290800" y="73614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37338</xdr:rowOff>
    </xdr:from>
    <xdr:to>
      <xdr:col>72</xdr:col>
      <xdr:colOff>203200</xdr:colOff>
      <xdr:row>43</xdr:row>
      <xdr:rowOff>66294</xdr:rowOff>
    </xdr:to>
    <xdr:cxnSp macro="">
      <xdr:nvCxnSpPr>
        <xdr:cNvPr id="382" name="直線コネクタ 381"/>
        <xdr:cNvCxnSpPr/>
      </xdr:nvCxnSpPr>
      <xdr:spPr>
        <a:xfrm flipV="1">
          <a:off x="14401800" y="74096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66294</xdr:rowOff>
    </xdr:from>
    <xdr:to>
      <xdr:col>68</xdr:col>
      <xdr:colOff>152400</xdr:colOff>
      <xdr:row>43</xdr:row>
      <xdr:rowOff>95250</xdr:rowOff>
    </xdr:to>
    <xdr:cxnSp macro="">
      <xdr:nvCxnSpPr>
        <xdr:cNvPr id="385" name="直線コネクタ 384"/>
        <xdr:cNvCxnSpPr/>
      </xdr:nvCxnSpPr>
      <xdr:spPr>
        <a:xfrm flipV="1">
          <a:off x="13512800" y="74386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395" name="楕円 394"/>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396"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109728</xdr:rowOff>
    </xdr:from>
    <xdr:to>
      <xdr:col>77</xdr:col>
      <xdr:colOff>95250</xdr:colOff>
      <xdr:row>43</xdr:row>
      <xdr:rowOff>39878</xdr:rowOff>
    </xdr:to>
    <xdr:sp macro="" textlink="">
      <xdr:nvSpPr>
        <xdr:cNvPr id="397" name="楕円 396"/>
        <xdr:cNvSpPr/>
      </xdr:nvSpPr>
      <xdr:spPr>
        <a:xfrm>
          <a:off x="16129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24655</xdr:rowOff>
    </xdr:from>
    <xdr:ext cx="736600" cy="259045"/>
    <xdr:sp macro="" textlink="">
      <xdr:nvSpPr>
        <xdr:cNvPr id="398" name="テキスト ボックス 397"/>
        <xdr:cNvSpPr txBox="1"/>
      </xdr:nvSpPr>
      <xdr:spPr>
        <a:xfrm>
          <a:off x="15798800" y="739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157988</xdr:rowOff>
    </xdr:from>
    <xdr:to>
      <xdr:col>73</xdr:col>
      <xdr:colOff>44450</xdr:colOff>
      <xdr:row>43</xdr:row>
      <xdr:rowOff>88138</xdr:rowOff>
    </xdr:to>
    <xdr:sp macro="" textlink="">
      <xdr:nvSpPr>
        <xdr:cNvPr id="399" name="楕円 398"/>
        <xdr:cNvSpPr/>
      </xdr:nvSpPr>
      <xdr:spPr>
        <a:xfrm>
          <a:off x="15240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72915</xdr:rowOff>
    </xdr:from>
    <xdr:ext cx="762000" cy="259045"/>
    <xdr:sp macro="" textlink="">
      <xdr:nvSpPr>
        <xdr:cNvPr id="400" name="テキスト ボックス 399"/>
        <xdr:cNvSpPr txBox="1"/>
      </xdr:nvSpPr>
      <xdr:spPr>
        <a:xfrm>
          <a:off x="14909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15494</xdr:rowOff>
    </xdr:from>
    <xdr:to>
      <xdr:col>68</xdr:col>
      <xdr:colOff>203200</xdr:colOff>
      <xdr:row>43</xdr:row>
      <xdr:rowOff>117094</xdr:rowOff>
    </xdr:to>
    <xdr:sp macro="" textlink="">
      <xdr:nvSpPr>
        <xdr:cNvPr id="401" name="楕円 400"/>
        <xdr:cNvSpPr/>
      </xdr:nvSpPr>
      <xdr:spPr>
        <a:xfrm>
          <a:off x="14351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101871</xdr:rowOff>
    </xdr:from>
    <xdr:ext cx="762000" cy="259045"/>
    <xdr:sp macro="" textlink="">
      <xdr:nvSpPr>
        <xdr:cNvPr id="402" name="テキスト ボックス 401"/>
        <xdr:cNvSpPr txBox="1"/>
      </xdr:nvSpPr>
      <xdr:spPr>
        <a:xfrm>
          <a:off x="14020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3" name="楕円 402"/>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4" name="テキスト ボックス 403"/>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ポイント低下しているが、今後、大型事業に伴う地方債の償還が本格化することや、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定年延長制による退職手当増減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も見込まれるため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、次年度以降も将来負担比率は７０％前後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で推移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していくと思われる。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8594</xdr:rowOff>
    </xdr:from>
    <xdr:to>
      <xdr:col>81</xdr:col>
      <xdr:colOff>44450</xdr:colOff>
      <xdr:row>17</xdr:row>
      <xdr:rowOff>76962</xdr:rowOff>
    </xdr:to>
    <xdr:cxnSp macro="">
      <xdr:nvCxnSpPr>
        <xdr:cNvPr id="438" name="直線コネクタ 437"/>
        <xdr:cNvCxnSpPr/>
      </xdr:nvCxnSpPr>
      <xdr:spPr>
        <a:xfrm flipV="1">
          <a:off x="16179800" y="2923244"/>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76962</xdr:rowOff>
    </xdr:from>
    <xdr:to>
      <xdr:col>77</xdr:col>
      <xdr:colOff>44450</xdr:colOff>
      <xdr:row>17</xdr:row>
      <xdr:rowOff>109940</xdr:rowOff>
    </xdr:to>
    <xdr:cxnSp macro="">
      <xdr:nvCxnSpPr>
        <xdr:cNvPr id="441" name="直線コネクタ 440"/>
        <xdr:cNvCxnSpPr/>
      </xdr:nvCxnSpPr>
      <xdr:spPr>
        <a:xfrm flipV="1">
          <a:off x="15290800" y="2991612"/>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97875</xdr:rowOff>
    </xdr:from>
    <xdr:to>
      <xdr:col>72</xdr:col>
      <xdr:colOff>203200</xdr:colOff>
      <xdr:row>17</xdr:row>
      <xdr:rowOff>109940</xdr:rowOff>
    </xdr:to>
    <xdr:cxnSp macro="">
      <xdr:nvCxnSpPr>
        <xdr:cNvPr id="444" name="直線コネクタ 443"/>
        <xdr:cNvCxnSpPr/>
      </xdr:nvCxnSpPr>
      <xdr:spPr>
        <a:xfrm>
          <a:off x="14401800" y="30125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97875</xdr:rowOff>
    </xdr:from>
    <xdr:to>
      <xdr:col>68</xdr:col>
      <xdr:colOff>152400</xdr:colOff>
      <xdr:row>17</xdr:row>
      <xdr:rowOff>142113</xdr:rowOff>
    </xdr:to>
    <xdr:cxnSp macro="">
      <xdr:nvCxnSpPr>
        <xdr:cNvPr id="447" name="直線コネクタ 446"/>
        <xdr:cNvCxnSpPr/>
      </xdr:nvCxnSpPr>
      <xdr:spPr>
        <a:xfrm flipV="1">
          <a:off x="13512800" y="301252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129244</xdr:rowOff>
    </xdr:from>
    <xdr:to>
      <xdr:col>81</xdr:col>
      <xdr:colOff>95250</xdr:colOff>
      <xdr:row>17</xdr:row>
      <xdr:rowOff>59394</xdr:rowOff>
    </xdr:to>
    <xdr:sp macro="" textlink="">
      <xdr:nvSpPr>
        <xdr:cNvPr id="457" name="楕円 456"/>
        <xdr:cNvSpPr/>
      </xdr:nvSpPr>
      <xdr:spPr>
        <a:xfrm>
          <a:off x="16967200" y="28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101321</xdr:rowOff>
    </xdr:from>
    <xdr:ext cx="762000" cy="259045"/>
    <xdr:sp macro="" textlink="">
      <xdr:nvSpPr>
        <xdr:cNvPr id="458" name="将来負担の状況該当値テキスト"/>
        <xdr:cNvSpPr txBox="1"/>
      </xdr:nvSpPr>
      <xdr:spPr>
        <a:xfrm>
          <a:off x="17106900" y="28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26162</xdr:rowOff>
    </xdr:from>
    <xdr:to>
      <xdr:col>77</xdr:col>
      <xdr:colOff>95250</xdr:colOff>
      <xdr:row>17</xdr:row>
      <xdr:rowOff>127762</xdr:rowOff>
    </xdr:to>
    <xdr:sp macro="" textlink="">
      <xdr:nvSpPr>
        <xdr:cNvPr id="459" name="楕円 458"/>
        <xdr:cNvSpPr/>
      </xdr:nvSpPr>
      <xdr:spPr>
        <a:xfrm>
          <a:off x="16129000" y="294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112539</xdr:rowOff>
    </xdr:from>
    <xdr:ext cx="736600" cy="259045"/>
    <xdr:sp macro="" textlink="">
      <xdr:nvSpPr>
        <xdr:cNvPr id="460" name="テキスト ボックス 459"/>
        <xdr:cNvSpPr txBox="1"/>
      </xdr:nvSpPr>
      <xdr:spPr>
        <a:xfrm>
          <a:off x="15798800" y="302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59140</xdr:rowOff>
    </xdr:from>
    <xdr:to>
      <xdr:col>73</xdr:col>
      <xdr:colOff>44450</xdr:colOff>
      <xdr:row>17</xdr:row>
      <xdr:rowOff>160740</xdr:rowOff>
    </xdr:to>
    <xdr:sp macro="" textlink="">
      <xdr:nvSpPr>
        <xdr:cNvPr id="461" name="楕円 460"/>
        <xdr:cNvSpPr/>
      </xdr:nvSpPr>
      <xdr:spPr>
        <a:xfrm>
          <a:off x="15240000" y="297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145517</xdr:rowOff>
    </xdr:from>
    <xdr:ext cx="762000" cy="259045"/>
    <xdr:sp macro="" textlink="">
      <xdr:nvSpPr>
        <xdr:cNvPr id="462" name="テキスト ボックス 461"/>
        <xdr:cNvSpPr txBox="1"/>
      </xdr:nvSpPr>
      <xdr:spPr>
        <a:xfrm>
          <a:off x="14909800" y="306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47075</xdr:rowOff>
    </xdr:from>
    <xdr:to>
      <xdr:col>68</xdr:col>
      <xdr:colOff>203200</xdr:colOff>
      <xdr:row>17</xdr:row>
      <xdr:rowOff>148675</xdr:rowOff>
    </xdr:to>
    <xdr:sp macro="" textlink="">
      <xdr:nvSpPr>
        <xdr:cNvPr id="463" name="楕円 462"/>
        <xdr:cNvSpPr/>
      </xdr:nvSpPr>
      <xdr:spPr>
        <a:xfrm>
          <a:off x="14351000" y="296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133452</xdr:rowOff>
    </xdr:from>
    <xdr:ext cx="762000" cy="259045"/>
    <xdr:sp macro="" textlink="">
      <xdr:nvSpPr>
        <xdr:cNvPr id="464" name="テキスト ボックス 463"/>
        <xdr:cNvSpPr txBox="1"/>
      </xdr:nvSpPr>
      <xdr:spPr>
        <a:xfrm>
          <a:off x="14020800" y="304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91313</xdr:rowOff>
    </xdr:from>
    <xdr:to>
      <xdr:col>64</xdr:col>
      <xdr:colOff>152400</xdr:colOff>
      <xdr:row>18</xdr:row>
      <xdr:rowOff>21463</xdr:rowOff>
    </xdr:to>
    <xdr:sp macro="" textlink="">
      <xdr:nvSpPr>
        <xdr:cNvPr id="465" name="楕円 464"/>
        <xdr:cNvSpPr/>
      </xdr:nvSpPr>
      <xdr:spPr>
        <a:xfrm>
          <a:off x="13462000" y="30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6240</xdr:rowOff>
    </xdr:from>
    <xdr:ext cx="762000" cy="259045"/>
    <xdr:sp macro="" textlink="">
      <xdr:nvSpPr>
        <xdr:cNvPr id="466" name="テキスト ボックス 465"/>
        <xdr:cNvSpPr txBox="1"/>
      </xdr:nvSpPr>
      <xdr:spPr>
        <a:xfrm>
          <a:off x="13131800" y="309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89,763
84,212
558.23
55,134,273
54,080,937
829,657
27,597,469
53,262,774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平成２７年度より定員管理方針に基づく取り組みを行っているが、依然類似団体を上回っている。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会計年度任用職員制度の施行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昇任昇格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試験の実施</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業務の効率化</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により、今後も人件費の抑制に努める。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44704</xdr:rowOff>
    </xdr:from>
    <xdr:to>
      <xdr:col>24</xdr:col>
      <xdr:colOff>25400</xdr:colOff>
      <xdr:row>39</xdr:row>
      <xdr:rowOff>147574</xdr:rowOff>
    </xdr:to>
    <xdr:cxnSp macro="">
      <xdr:nvCxnSpPr>
        <xdr:cNvPr id="64" name="直線コネクタ 63"/>
        <xdr:cNvCxnSpPr/>
      </xdr:nvCxnSpPr>
      <xdr:spPr>
        <a:xfrm>
          <a:off x="3987800" y="6559804"/>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xdr:rowOff>
    </xdr:from>
    <xdr:to>
      <xdr:col>19</xdr:col>
      <xdr:colOff>187325</xdr:colOff>
      <xdr:row>38</xdr:row>
      <xdr:rowOff>44704</xdr:rowOff>
    </xdr:to>
    <xdr:cxnSp macro="">
      <xdr:nvCxnSpPr>
        <xdr:cNvPr id="67" name="直線コネクタ 66"/>
        <xdr:cNvCxnSpPr/>
      </xdr:nvCxnSpPr>
      <xdr:spPr>
        <a:xfrm>
          <a:off x="3098800" y="65232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143002</xdr:rowOff>
    </xdr:from>
    <xdr:to>
      <xdr:col>15</xdr:col>
      <xdr:colOff>98425</xdr:colOff>
      <xdr:row>38</xdr:row>
      <xdr:rowOff>8128</xdr:rowOff>
    </xdr:to>
    <xdr:cxnSp macro="">
      <xdr:nvCxnSpPr>
        <xdr:cNvPr id="70" name="直線コネクタ 69"/>
        <xdr:cNvCxnSpPr/>
      </xdr:nvCxnSpPr>
      <xdr:spPr>
        <a:xfrm>
          <a:off x="2209800" y="6486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143002</xdr:rowOff>
    </xdr:to>
    <xdr:cxnSp macro="">
      <xdr:nvCxnSpPr>
        <xdr:cNvPr id="73" name="直線コネクタ 72"/>
        <xdr:cNvCxnSpPr/>
      </xdr:nvCxnSpPr>
      <xdr:spPr>
        <a:xfrm>
          <a:off x="1320800" y="64043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96774</xdr:rowOff>
    </xdr:from>
    <xdr:to>
      <xdr:col>24</xdr:col>
      <xdr:colOff>76200</xdr:colOff>
      <xdr:row>40</xdr:row>
      <xdr:rowOff>26924</xdr:rowOff>
    </xdr:to>
    <xdr:sp macro="" textlink="">
      <xdr:nvSpPr>
        <xdr:cNvPr id="83" name="楕円 82"/>
        <xdr:cNvSpPr/>
      </xdr:nvSpPr>
      <xdr:spPr>
        <a:xfrm>
          <a:off x="47752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68851</xdr:rowOff>
    </xdr:from>
    <xdr:ext cx="762000" cy="259045"/>
    <xdr:sp macro="" textlink="">
      <xdr:nvSpPr>
        <xdr:cNvPr id="84" name="人件費該当値テキスト"/>
        <xdr:cNvSpPr txBox="1"/>
      </xdr:nvSpPr>
      <xdr:spPr>
        <a:xfrm>
          <a:off x="49149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165354</xdr:rowOff>
    </xdr:from>
    <xdr:to>
      <xdr:col>20</xdr:col>
      <xdr:colOff>38100</xdr:colOff>
      <xdr:row>38</xdr:row>
      <xdr:rowOff>95504</xdr:rowOff>
    </xdr:to>
    <xdr:sp macro="" textlink="">
      <xdr:nvSpPr>
        <xdr:cNvPr id="85" name="楕円 84"/>
        <xdr:cNvSpPr/>
      </xdr:nvSpPr>
      <xdr:spPr>
        <a:xfrm>
          <a:off x="3937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80281</xdr:rowOff>
    </xdr:from>
    <xdr:ext cx="736600" cy="259045"/>
    <xdr:sp macro="" textlink="">
      <xdr:nvSpPr>
        <xdr:cNvPr id="86" name="テキスト ボックス 85"/>
        <xdr:cNvSpPr txBox="1"/>
      </xdr:nvSpPr>
      <xdr:spPr>
        <a:xfrm>
          <a:off x="3606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128778</xdr:rowOff>
    </xdr:from>
    <xdr:to>
      <xdr:col>15</xdr:col>
      <xdr:colOff>149225</xdr:colOff>
      <xdr:row>38</xdr:row>
      <xdr:rowOff>58928</xdr:rowOff>
    </xdr:to>
    <xdr:sp macro="" textlink="">
      <xdr:nvSpPr>
        <xdr:cNvPr id="87" name="楕円 86"/>
        <xdr:cNvSpPr/>
      </xdr:nvSpPr>
      <xdr:spPr>
        <a:xfrm>
          <a:off x="3048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43705</xdr:rowOff>
    </xdr:from>
    <xdr:ext cx="762000" cy="259045"/>
    <xdr:sp macro="" textlink="">
      <xdr:nvSpPr>
        <xdr:cNvPr id="88" name="テキスト ボックス 87"/>
        <xdr:cNvSpPr txBox="1"/>
      </xdr:nvSpPr>
      <xdr:spPr>
        <a:xfrm>
          <a:off x="2717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92202</xdr:rowOff>
    </xdr:from>
    <xdr:to>
      <xdr:col>11</xdr:col>
      <xdr:colOff>60325</xdr:colOff>
      <xdr:row>38</xdr:row>
      <xdr:rowOff>22352</xdr:rowOff>
    </xdr:to>
    <xdr:sp macro="" textlink="">
      <xdr:nvSpPr>
        <xdr:cNvPr id="89" name="楕円 88"/>
        <xdr:cNvSpPr/>
      </xdr:nvSpPr>
      <xdr:spPr>
        <a:xfrm>
          <a:off x="2159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7129</xdr:rowOff>
    </xdr:from>
    <xdr:ext cx="762000" cy="259045"/>
    <xdr:sp macro="" textlink="">
      <xdr:nvSpPr>
        <xdr:cNvPr id="90" name="テキスト ボックス 89"/>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類似団体より引き続き高くなっており、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合併時の公共施設がそのまま利用されていることから、引き続き公共施設最適化計画による施設の統廃合の推進や利活用の検討を実施し、物件費の抑制に努める。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18</xdr:row>
      <xdr:rowOff>58420</xdr:rowOff>
    </xdr:to>
    <xdr:cxnSp macro="">
      <xdr:nvCxnSpPr>
        <xdr:cNvPr id="125" name="直線コネクタ 124"/>
        <xdr:cNvCxnSpPr/>
      </xdr:nvCxnSpPr>
      <xdr:spPr>
        <a:xfrm>
          <a:off x="15671800" y="3136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18</xdr:row>
      <xdr:rowOff>50800</xdr:rowOff>
    </xdr:to>
    <xdr:cxnSp macro="">
      <xdr:nvCxnSpPr>
        <xdr:cNvPr id="128" name="直線コネクタ 127"/>
        <xdr:cNvCxnSpPr/>
      </xdr:nvCxnSpPr>
      <xdr:spPr>
        <a:xfrm>
          <a:off x="14782800" y="3121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18</xdr:row>
      <xdr:rowOff>35560</xdr:rowOff>
    </xdr:to>
    <xdr:cxnSp macro="">
      <xdr:nvCxnSpPr>
        <xdr:cNvPr id="131" name="直線コネクタ 130"/>
        <xdr:cNvCxnSpPr/>
      </xdr:nvCxnSpPr>
      <xdr:spPr>
        <a:xfrm>
          <a:off x="13893800" y="3098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168910</xdr:rowOff>
    </xdr:from>
    <xdr:to>
      <xdr:col>69</xdr:col>
      <xdr:colOff>92075</xdr:colOff>
      <xdr:row>18</xdr:row>
      <xdr:rowOff>12700</xdr:rowOff>
    </xdr:to>
    <xdr:cxnSp macro="">
      <xdr:nvCxnSpPr>
        <xdr:cNvPr id="134" name="直線コネクタ 133"/>
        <xdr:cNvCxnSpPr/>
      </xdr:nvCxnSpPr>
      <xdr:spPr>
        <a:xfrm>
          <a:off x="13004800" y="3083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xdr:rowOff>
    </xdr:from>
    <xdr:to>
      <xdr:col>82</xdr:col>
      <xdr:colOff>158750</xdr:colOff>
      <xdr:row>18</xdr:row>
      <xdr:rowOff>109220</xdr:rowOff>
    </xdr:to>
    <xdr:sp macro="" textlink="">
      <xdr:nvSpPr>
        <xdr:cNvPr id="144" name="楕円 143"/>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151147</xdr:rowOff>
    </xdr:from>
    <xdr:ext cx="762000" cy="259045"/>
    <xdr:sp macro="" textlink="">
      <xdr:nvSpPr>
        <xdr:cNvPr id="145"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6" name="楕円 145"/>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47" name="テキスト ボックス 146"/>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48" name="楕円 147"/>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49" name="テキスト ボックス 148"/>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0" name="楕円 149"/>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1" name="テキスト ボックス 150"/>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52" name="楕円 151"/>
        <xdr:cNvSpPr/>
      </xdr:nvSpPr>
      <xdr:spPr>
        <a:xfrm>
          <a:off x="12954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53" name="テキスト ボックス 152"/>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保育所管理運営事業において会計年度任用職員制度の施行に伴い、保育所業務補助員（欠員補充）が人件費へ移行したことや、児童扶養手当扶助費の制度改正などにより、前年度比２．０ポイント減少した。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113393</xdr:rowOff>
    </xdr:from>
    <xdr:to>
      <xdr:col>24</xdr:col>
      <xdr:colOff>25400</xdr:colOff>
      <xdr:row>54</xdr:row>
      <xdr:rowOff>159657</xdr:rowOff>
    </xdr:to>
    <xdr:cxnSp macro="">
      <xdr:nvCxnSpPr>
        <xdr:cNvPr id="188" name="直線コネクタ 187"/>
        <xdr:cNvCxnSpPr/>
      </xdr:nvCxnSpPr>
      <xdr:spPr>
        <a:xfrm flipV="1">
          <a:off x="3987800" y="9200243"/>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72572</xdr:rowOff>
    </xdr:from>
    <xdr:to>
      <xdr:col>19</xdr:col>
      <xdr:colOff>187325</xdr:colOff>
      <xdr:row>54</xdr:row>
      <xdr:rowOff>159657</xdr:rowOff>
    </xdr:to>
    <xdr:cxnSp macro="">
      <xdr:nvCxnSpPr>
        <xdr:cNvPr id="191" name="直線コネクタ 190"/>
        <xdr:cNvCxnSpPr/>
      </xdr:nvCxnSpPr>
      <xdr:spPr>
        <a:xfrm>
          <a:off x="3098800" y="9330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72572</xdr:rowOff>
    </xdr:from>
    <xdr:to>
      <xdr:col>15</xdr:col>
      <xdr:colOff>98425</xdr:colOff>
      <xdr:row>54</xdr:row>
      <xdr:rowOff>116115</xdr:rowOff>
    </xdr:to>
    <xdr:cxnSp macro="">
      <xdr:nvCxnSpPr>
        <xdr:cNvPr id="194" name="直線コネクタ 193"/>
        <xdr:cNvCxnSpPr/>
      </xdr:nvCxnSpPr>
      <xdr:spPr>
        <a:xfrm flipV="1">
          <a:off x="2209800" y="93308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6" name="テキスト ボックス 195"/>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116115</xdr:rowOff>
    </xdr:from>
    <xdr:to>
      <xdr:col>11</xdr:col>
      <xdr:colOff>9525</xdr:colOff>
      <xdr:row>54</xdr:row>
      <xdr:rowOff>116115</xdr:rowOff>
    </xdr:to>
    <xdr:cxnSp macro="">
      <xdr:nvCxnSpPr>
        <xdr:cNvPr id="197" name="直線コネクタ 196"/>
        <xdr:cNvCxnSpPr/>
      </xdr:nvCxnSpPr>
      <xdr:spPr>
        <a:xfrm>
          <a:off x="1320800" y="9374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199" name="テキスト ボックス 198"/>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1" name="テキスト ボックス 200"/>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62593</xdr:rowOff>
    </xdr:from>
    <xdr:to>
      <xdr:col>24</xdr:col>
      <xdr:colOff>76200</xdr:colOff>
      <xdr:row>53</xdr:row>
      <xdr:rowOff>164193</xdr:rowOff>
    </xdr:to>
    <xdr:sp macro="" textlink="">
      <xdr:nvSpPr>
        <xdr:cNvPr id="207" name="楕円 206"/>
        <xdr:cNvSpPr/>
      </xdr:nvSpPr>
      <xdr:spPr>
        <a:xfrm>
          <a:off x="47752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79120</xdr:rowOff>
    </xdr:from>
    <xdr:ext cx="762000" cy="259045"/>
    <xdr:sp macro="" textlink="">
      <xdr:nvSpPr>
        <xdr:cNvPr id="208" name="扶助費該当値テキスト"/>
        <xdr:cNvSpPr txBox="1"/>
      </xdr:nvSpPr>
      <xdr:spPr>
        <a:xfrm>
          <a:off x="49149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09" name="楕円 208"/>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10" name="テキスト ボックス 209"/>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21772</xdr:rowOff>
    </xdr:from>
    <xdr:to>
      <xdr:col>15</xdr:col>
      <xdr:colOff>149225</xdr:colOff>
      <xdr:row>54</xdr:row>
      <xdr:rowOff>123372</xdr:rowOff>
    </xdr:to>
    <xdr:sp macro="" textlink="">
      <xdr:nvSpPr>
        <xdr:cNvPr id="211" name="楕円 210"/>
        <xdr:cNvSpPr/>
      </xdr:nvSpPr>
      <xdr:spPr>
        <a:xfrm>
          <a:off x="3048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133549</xdr:rowOff>
    </xdr:from>
    <xdr:ext cx="762000" cy="259045"/>
    <xdr:sp macro="" textlink="">
      <xdr:nvSpPr>
        <xdr:cNvPr id="212" name="テキスト ボックス 211"/>
        <xdr:cNvSpPr txBox="1"/>
      </xdr:nvSpPr>
      <xdr:spPr>
        <a:xfrm>
          <a:off x="2717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65315</xdr:rowOff>
    </xdr:from>
    <xdr:to>
      <xdr:col>11</xdr:col>
      <xdr:colOff>60325</xdr:colOff>
      <xdr:row>54</xdr:row>
      <xdr:rowOff>166915</xdr:rowOff>
    </xdr:to>
    <xdr:sp macro="" textlink="">
      <xdr:nvSpPr>
        <xdr:cNvPr id="213" name="楕円 212"/>
        <xdr:cNvSpPr/>
      </xdr:nvSpPr>
      <xdr:spPr>
        <a:xfrm>
          <a:off x="2159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5642</xdr:rowOff>
    </xdr:from>
    <xdr:ext cx="762000" cy="259045"/>
    <xdr:sp macro="" textlink="">
      <xdr:nvSpPr>
        <xdr:cNvPr id="214" name="テキスト ボックス 213"/>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65315</xdr:rowOff>
    </xdr:from>
    <xdr:to>
      <xdr:col>6</xdr:col>
      <xdr:colOff>171450</xdr:colOff>
      <xdr:row>54</xdr:row>
      <xdr:rowOff>166915</xdr:rowOff>
    </xdr:to>
    <xdr:sp macro="" textlink="">
      <xdr:nvSpPr>
        <xdr:cNvPr id="215" name="楕円 214"/>
        <xdr:cNvSpPr/>
      </xdr:nvSpPr>
      <xdr:spPr>
        <a:xfrm>
          <a:off x="1270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5642</xdr:rowOff>
    </xdr:from>
    <xdr:ext cx="762000" cy="259045"/>
    <xdr:sp macro="" textlink="">
      <xdr:nvSpPr>
        <xdr:cNvPr id="216" name="テキスト ボックス 215"/>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類似団体平均よりも下回っている。今後も法非適事業への操出金の抑制に向けた取り組みに努める。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3175</xdr:rowOff>
    </xdr:to>
    <xdr:cxnSp macro="">
      <xdr:nvCxnSpPr>
        <xdr:cNvPr id="253" name="直線コネクタ 252"/>
        <xdr:cNvCxnSpPr/>
      </xdr:nvCxnSpPr>
      <xdr:spPr>
        <a:xfrm>
          <a:off x="15671800" y="97663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22225</xdr:rowOff>
    </xdr:to>
    <xdr:cxnSp macro="">
      <xdr:nvCxnSpPr>
        <xdr:cNvPr id="256" name="直線コネクタ 255"/>
        <xdr:cNvCxnSpPr/>
      </xdr:nvCxnSpPr>
      <xdr:spPr>
        <a:xfrm flipV="1">
          <a:off x="14782800" y="97663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146050</xdr:rowOff>
    </xdr:from>
    <xdr:to>
      <xdr:col>73</xdr:col>
      <xdr:colOff>180975</xdr:colOff>
      <xdr:row>57</xdr:row>
      <xdr:rowOff>22225</xdr:rowOff>
    </xdr:to>
    <xdr:cxnSp macro="">
      <xdr:nvCxnSpPr>
        <xdr:cNvPr id="259" name="直線コネクタ 258"/>
        <xdr:cNvCxnSpPr/>
      </xdr:nvCxnSpPr>
      <xdr:spPr>
        <a:xfrm>
          <a:off x="13893800" y="97472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146050</xdr:rowOff>
    </xdr:from>
    <xdr:to>
      <xdr:col>69</xdr:col>
      <xdr:colOff>92075</xdr:colOff>
      <xdr:row>58</xdr:row>
      <xdr:rowOff>146050</xdr:rowOff>
    </xdr:to>
    <xdr:cxnSp macro="">
      <xdr:nvCxnSpPr>
        <xdr:cNvPr id="262" name="直線コネクタ 261"/>
        <xdr:cNvCxnSpPr/>
      </xdr:nvCxnSpPr>
      <xdr:spPr>
        <a:xfrm flipV="1">
          <a:off x="13004800" y="974725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123825</xdr:rowOff>
    </xdr:from>
    <xdr:to>
      <xdr:col>82</xdr:col>
      <xdr:colOff>158750</xdr:colOff>
      <xdr:row>57</xdr:row>
      <xdr:rowOff>53975</xdr:rowOff>
    </xdr:to>
    <xdr:sp macro="" textlink="">
      <xdr:nvSpPr>
        <xdr:cNvPr id="272" name="楕円 271"/>
        <xdr:cNvSpPr/>
      </xdr:nvSpPr>
      <xdr:spPr>
        <a:xfrm>
          <a:off x="164592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140352</xdr:rowOff>
    </xdr:from>
    <xdr:ext cx="762000" cy="259045"/>
    <xdr:sp macro="" textlink="">
      <xdr:nvSpPr>
        <xdr:cNvPr id="273" name="その他該当値テキスト"/>
        <xdr:cNvSpPr txBox="1"/>
      </xdr:nvSpPr>
      <xdr:spPr>
        <a:xfrm>
          <a:off x="16598900" y="957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4" name="楕円 273"/>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75" name="テキスト ボックス 274"/>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142875</xdr:rowOff>
    </xdr:from>
    <xdr:to>
      <xdr:col>74</xdr:col>
      <xdr:colOff>31750</xdr:colOff>
      <xdr:row>57</xdr:row>
      <xdr:rowOff>73025</xdr:rowOff>
    </xdr:to>
    <xdr:sp macro="" textlink="">
      <xdr:nvSpPr>
        <xdr:cNvPr id="276" name="楕円 275"/>
        <xdr:cNvSpPr/>
      </xdr:nvSpPr>
      <xdr:spPr>
        <a:xfrm>
          <a:off x="14732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83202</xdr:rowOff>
    </xdr:from>
    <xdr:ext cx="762000" cy="259045"/>
    <xdr:sp macro="" textlink="">
      <xdr:nvSpPr>
        <xdr:cNvPr id="277" name="テキスト ボックス 276"/>
        <xdr:cNvSpPr txBox="1"/>
      </xdr:nvSpPr>
      <xdr:spPr>
        <a:xfrm>
          <a:off x="14401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95250</xdr:rowOff>
    </xdr:from>
    <xdr:to>
      <xdr:col>69</xdr:col>
      <xdr:colOff>142875</xdr:colOff>
      <xdr:row>57</xdr:row>
      <xdr:rowOff>25400</xdr:rowOff>
    </xdr:to>
    <xdr:sp macro="" textlink="">
      <xdr:nvSpPr>
        <xdr:cNvPr id="278" name="楕円 277"/>
        <xdr:cNvSpPr/>
      </xdr:nvSpPr>
      <xdr:spPr>
        <a:xfrm>
          <a:off x="13843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35577</xdr:rowOff>
    </xdr:from>
    <xdr:ext cx="762000" cy="259045"/>
    <xdr:sp macro="" textlink="">
      <xdr:nvSpPr>
        <xdr:cNvPr id="279" name="テキスト ボックス 278"/>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95250</xdr:rowOff>
    </xdr:from>
    <xdr:to>
      <xdr:col>65</xdr:col>
      <xdr:colOff>53975</xdr:colOff>
      <xdr:row>59</xdr:row>
      <xdr:rowOff>25400</xdr:rowOff>
    </xdr:to>
    <xdr:sp macro="" textlink="">
      <xdr:nvSpPr>
        <xdr:cNvPr id="280" name="楕円 279"/>
        <xdr:cNvSpPr/>
      </xdr:nvSpPr>
      <xdr:spPr>
        <a:xfrm>
          <a:off x="12954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10177</xdr:rowOff>
    </xdr:from>
    <xdr:ext cx="762000" cy="259045"/>
    <xdr:sp macro="" textlink="">
      <xdr:nvSpPr>
        <xdr:cNvPr id="281" name="テキスト ボックス 280"/>
        <xdr:cNvSpPr txBox="1"/>
      </xdr:nvSpPr>
      <xdr:spPr>
        <a:xfrm>
          <a:off x="12623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ポイント低下しており、類似団体平均よりも下回っている。今後も引き続き適正な補助金交付に努める。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35</xdr:row>
      <xdr:rowOff>110998</xdr:rowOff>
    </xdr:to>
    <xdr:cxnSp macro="">
      <xdr:nvCxnSpPr>
        <xdr:cNvPr id="311" name="直線コネクタ 310"/>
        <xdr:cNvCxnSpPr/>
      </xdr:nvCxnSpPr>
      <xdr:spPr>
        <a:xfrm flipV="1">
          <a:off x="15671800" y="60980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110998</xdr:rowOff>
    </xdr:from>
    <xdr:to>
      <xdr:col>78</xdr:col>
      <xdr:colOff>69850</xdr:colOff>
      <xdr:row>35</xdr:row>
      <xdr:rowOff>138430</xdr:rowOff>
    </xdr:to>
    <xdr:cxnSp macro="">
      <xdr:nvCxnSpPr>
        <xdr:cNvPr id="314" name="直線コネクタ 313"/>
        <xdr:cNvCxnSpPr/>
      </xdr:nvCxnSpPr>
      <xdr:spPr>
        <a:xfrm flipV="1">
          <a:off x="14782800" y="6111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17272</xdr:rowOff>
    </xdr:to>
    <xdr:cxnSp macro="">
      <xdr:nvCxnSpPr>
        <xdr:cNvPr id="317" name="直線コネクタ 316"/>
        <xdr:cNvCxnSpPr/>
      </xdr:nvCxnSpPr>
      <xdr:spPr>
        <a:xfrm flipV="1">
          <a:off x="13893800" y="61391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14986</xdr:rowOff>
    </xdr:from>
    <xdr:to>
      <xdr:col>69</xdr:col>
      <xdr:colOff>92075</xdr:colOff>
      <xdr:row>36</xdr:row>
      <xdr:rowOff>17272</xdr:rowOff>
    </xdr:to>
    <xdr:cxnSp macro="">
      <xdr:nvCxnSpPr>
        <xdr:cNvPr id="320" name="直線コネクタ 319"/>
        <xdr:cNvCxnSpPr/>
      </xdr:nvCxnSpPr>
      <xdr:spPr>
        <a:xfrm>
          <a:off x="13004800" y="601573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46482</xdr:rowOff>
    </xdr:from>
    <xdr:to>
      <xdr:col>82</xdr:col>
      <xdr:colOff>158750</xdr:colOff>
      <xdr:row>35</xdr:row>
      <xdr:rowOff>148082</xdr:rowOff>
    </xdr:to>
    <xdr:sp macro="" textlink="">
      <xdr:nvSpPr>
        <xdr:cNvPr id="330" name="楕円 329"/>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63009</xdr:rowOff>
    </xdr:from>
    <xdr:ext cx="762000" cy="259045"/>
    <xdr:sp macro="" textlink="">
      <xdr:nvSpPr>
        <xdr:cNvPr id="331" name="補助費等該当値テキスト"/>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60198</xdr:rowOff>
    </xdr:from>
    <xdr:to>
      <xdr:col>78</xdr:col>
      <xdr:colOff>120650</xdr:colOff>
      <xdr:row>35</xdr:row>
      <xdr:rowOff>161798</xdr:rowOff>
    </xdr:to>
    <xdr:sp macro="" textlink="">
      <xdr:nvSpPr>
        <xdr:cNvPr id="332" name="楕円 331"/>
        <xdr:cNvSpPr/>
      </xdr:nvSpPr>
      <xdr:spPr>
        <a:xfrm>
          <a:off x="15621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525</xdr:rowOff>
    </xdr:from>
    <xdr:ext cx="736600" cy="259045"/>
    <xdr:sp macro="" textlink="">
      <xdr:nvSpPr>
        <xdr:cNvPr id="333" name="テキスト ボックス 332"/>
        <xdr:cNvSpPr txBox="1"/>
      </xdr:nvSpPr>
      <xdr:spPr>
        <a:xfrm>
          <a:off x="15290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34" name="楕円 333"/>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35" name="テキスト ボックス 334"/>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36" name="楕円 335"/>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37" name="テキスト ボックス 336"/>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135636</xdr:rowOff>
    </xdr:from>
    <xdr:to>
      <xdr:col>65</xdr:col>
      <xdr:colOff>53975</xdr:colOff>
      <xdr:row>35</xdr:row>
      <xdr:rowOff>65786</xdr:rowOff>
    </xdr:to>
    <xdr:sp macro="" textlink="">
      <xdr:nvSpPr>
        <xdr:cNvPr id="338" name="楕円 337"/>
        <xdr:cNvSpPr/>
      </xdr:nvSpPr>
      <xdr:spPr>
        <a:xfrm>
          <a:off x="12954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75963</xdr:rowOff>
    </xdr:from>
    <xdr:ext cx="762000" cy="259045"/>
    <xdr:sp macro="" textlink="">
      <xdr:nvSpPr>
        <xdr:cNvPr id="339" name="テキスト ボックス 338"/>
        <xdr:cNvSpPr txBox="1"/>
      </xdr:nvSpPr>
      <xdr:spPr>
        <a:xfrm>
          <a:off x="12623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合併特例債の借入額の減などによる地方債現在高の減により、前年度比１．６ポイント減少した。</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168148</xdr:rowOff>
    </xdr:from>
    <xdr:to>
      <xdr:col>24</xdr:col>
      <xdr:colOff>25400</xdr:colOff>
      <xdr:row>79</xdr:row>
      <xdr:rowOff>69850</xdr:rowOff>
    </xdr:to>
    <xdr:cxnSp macro="">
      <xdr:nvCxnSpPr>
        <xdr:cNvPr id="369" name="直線コネクタ 368"/>
        <xdr:cNvCxnSpPr/>
      </xdr:nvCxnSpPr>
      <xdr:spPr>
        <a:xfrm flipV="1">
          <a:off x="3987800" y="1354124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69850</xdr:rowOff>
    </xdr:to>
    <xdr:cxnSp macro="">
      <xdr:nvCxnSpPr>
        <xdr:cNvPr id="372" name="直線コネクタ 371"/>
        <xdr:cNvCxnSpPr/>
      </xdr:nvCxnSpPr>
      <xdr:spPr>
        <a:xfrm>
          <a:off x="3098800" y="1361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4" name="テキスト ボックス 373"/>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69850</xdr:rowOff>
    </xdr:from>
    <xdr:to>
      <xdr:col>15</xdr:col>
      <xdr:colOff>98425</xdr:colOff>
      <xdr:row>79</xdr:row>
      <xdr:rowOff>74422</xdr:rowOff>
    </xdr:to>
    <xdr:cxnSp macro="">
      <xdr:nvCxnSpPr>
        <xdr:cNvPr id="375" name="直線コネクタ 374"/>
        <xdr:cNvCxnSpPr/>
      </xdr:nvCxnSpPr>
      <xdr:spPr>
        <a:xfrm flipV="1">
          <a:off x="2209800" y="136144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7" name="テキスト ボックス 376"/>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74422</xdr:rowOff>
    </xdr:from>
    <xdr:to>
      <xdr:col>11</xdr:col>
      <xdr:colOff>9525</xdr:colOff>
      <xdr:row>79</xdr:row>
      <xdr:rowOff>120142</xdr:rowOff>
    </xdr:to>
    <xdr:cxnSp macro="">
      <xdr:nvCxnSpPr>
        <xdr:cNvPr id="378" name="直線コネクタ 377"/>
        <xdr:cNvCxnSpPr/>
      </xdr:nvCxnSpPr>
      <xdr:spPr>
        <a:xfrm flipV="1">
          <a:off x="1320800" y="136189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117348</xdr:rowOff>
    </xdr:from>
    <xdr:to>
      <xdr:col>24</xdr:col>
      <xdr:colOff>76200</xdr:colOff>
      <xdr:row>79</xdr:row>
      <xdr:rowOff>47498</xdr:rowOff>
    </xdr:to>
    <xdr:sp macro="" textlink="">
      <xdr:nvSpPr>
        <xdr:cNvPr id="388" name="楕円 387"/>
        <xdr:cNvSpPr/>
      </xdr:nvSpPr>
      <xdr:spPr>
        <a:xfrm>
          <a:off x="4775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89425</xdr:rowOff>
    </xdr:from>
    <xdr:ext cx="762000" cy="259045"/>
    <xdr:sp macro="" textlink="">
      <xdr:nvSpPr>
        <xdr:cNvPr id="389" name="公債費該当値テキスト"/>
        <xdr:cNvSpPr txBox="1"/>
      </xdr:nvSpPr>
      <xdr:spPr>
        <a:xfrm>
          <a:off x="4914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90" name="楕円 389"/>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91" name="テキスト ボックス 390"/>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92" name="楕円 391"/>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93" name="テキスト ボックス 392"/>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23622</xdr:rowOff>
    </xdr:from>
    <xdr:to>
      <xdr:col>11</xdr:col>
      <xdr:colOff>60325</xdr:colOff>
      <xdr:row>79</xdr:row>
      <xdr:rowOff>125222</xdr:rowOff>
    </xdr:to>
    <xdr:sp macro="" textlink="">
      <xdr:nvSpPr>
        <xdr:cNvPr id="394" name="楕円 393"/>
        <xdr:cNvSpPr/>
      </xdr:nvSpPr>
      <xdr:spPr>
        <a:xfrm>
          <a:off x="2159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109999</xdr:rowOff>
    </xdr:from>
    <xdr:ext cx="762000" cy="259045"/>
    <xdr:sp macro="" textlink="">
      <xdr:nvSpPr>
        <xdr:cNvPr id="395" name="テキスト ボックス 394"/>
        <xdr:cNvSpPr txBox="1"/>
      </xdr:nvSpPr>
      <xdr:spPr>
        <a:xfrm>
          <a:off x="1828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69342</xdr:rowOff>
    </xdr:from>
    <xdr:to>
      <xdr:col>6</xdr:col>
      <xdr:colOff>171450</xdr:colOff>
      <xdr:row>79</xdr:row>
      <xdr:rowOff>170942</xdr:rowOff>
    </xdr:to>
    <xdr:sp macro="" textlink="">
      <xdr:nvSpPr>
        <xdr:cNvPr id="396" name="楕円 395"/>
        <xdr:cNvSpPr/>
      </xdr:nvSpPr>
      <xdr:spPr>
        <a:xfrm>
          <a:off x="1270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155719</xdr:rowOff>
    </xdr:from>
    <xdr:ext cx="762000" cy="259045"/>
    <xdr:sp macro="" textlink="">
      <xdr:nvSpPr>
        <xdr:cNvPr id="397" name="テキスト ボックス 396"/>
        <xdr:cNvSpPr txBox="1"/>
      </xdr:nvSpPr>
      <xdr:spPr>
        <a:xfrm>
          <a:off x="939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、類似団体平均とほぼ同等の数値となっている。今後も引き続き適正な支出に努める。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77</xdr:row>
      <xdr:rowOff>124713</xdr:rowOff>
    </xdr:to>
    <xdr:cxnSp macro="">
      <xdr:nvCxnSpPr>
        <xdr:cNvPr id="428" name="直線コネクタ 427"/>
        <xdr:cNvCxnSpPr/>
      </xdr:nvCxnSpPr>
      <xdr:spPr>
        <a:xfrm>
          <a:off x="15671800" y="13285215"/>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60706</xdr:rowOff>
    </xdr:from>
    <xdr:to>
      <xdr:col>78</xdr:col>
      <xdr:colOff>69850</xdr:colOff>
      <xdr:row>77</xdr:row>
      <xdr:rowOff>83565</xdr:rowOff>
    </xdr:to>
    <xdr:cxnSp macro="">
      <xdr:nvCxnSpPr>
        <xdr:cNvPr id="431" name="直線コネクタ 430"/>
        <xdr:cNvCxnSpPr/>
      </xdr:nvCxnSpPr>
      <xdr:spPr>
        <a:xfrm>
          <a:off x="14782800" y="132623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60706</xdr:rowOff>
    </xdr:from>
    <xdr:to>
      <xdr:col>73</xdr:col>
      <xdr:colOff>180975</xdr:colOff>
      <xdr:row>77</xdr:row>
      <xdr:rowOff>74422</xdr:rowOff>
    </xdr:to>
    <xdr:cxnSp macro="">
      <xdr:nvCxnSpPr>
        <xdr:cNvPr id="434" name="直線コネクタ 433"/>
        <xdr:cNvCxnSpPr/>
      </xdr:nvCxnSpPr>
      <xdr:spPr>
        <a:xfrm flipV="1">
          <a:off x="13893800" y="13262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77</xdr:row>
      <xdr:rowOff>74422</xdr:rowOff>
    </xdr:to>
    <xdr:cxnSp macro="">
      <xdr:nvCxnSpPr>
        <xdr:cNvPr id="437" name="直線コネクタ 436"/>
        <xdr:cNvCxnSpPr/>
      </xdr:nvCxnSpPr>
      <xdr:spPr>
        <a:xfrm>
          <a:off x="13004800" y="132166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47" name="楕円 446"/>
        <xdr:cNvSpPr/>
      </xdr:nvSpPr>
      <xdr:spPr>
        <a:xfrm>
          <a:off x="16459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90440</xdr:rowOff>
    </xdr:from>
    <xdr:ext cx="762000" cy="259045"/>
    <xdr:sp macro="" textlink="">
      <xdr:nvSpPr>
        <xdr:cNvPr id="448" name="公債費以外該当値テキスト"/>
        <xdr:cNvSpPr txBox="1"/>
      </xdr:nvSpPr>
      <xdr:spPr>
        <a:xfrm>
          <a:off x="16598900" y="1312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49" name="楕円 448"/>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50" name="テキスト ボックス 449"/>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9906</xdr:rowOff>
    </xdr:from>
    <xdr:to>
      <xdr:col>74</xdr:col>
      <xdr:colOff>31750</xdr:colOff>
      <xdr:row>77</xdr:row>
      <xdr:rowOff>111506</xdr:rowOff>
    </xdr:to>
    <xdr:sp macro="" textlink="">
      <xdr:nvSpPr>
        <xdr:cNvPr id="451" name="楕円 450"/>
        <xdr:cNvSpPr/>
      </xdr:nvSpPr>
      <xdr:spPr>
        <a:xfrm>
          <a:off x="14732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52" name="テキスト ボックス 451"/>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3" name="楕円 452"/>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135399</xdr:rowOff>
    </xdr:from>
    <xdr:ext cx="762000" cy="259045"/>
    <xdr:sp macro="" textlink="">
      <xdr:nvSpPr>
        <xdr:cNvPr id="454" name="テキスト ボックス 453"/>
        <xdr:cNvSpPr txBox="1"/>
      </xdr:nvSpPr>
      <xdr:spPr>
        <a:xfrm>
          <a:off x="13512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5" name="楕円 454"/>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56" name="テキスト ボックス 455"/>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113948</xdr:rowOff>
    </xdr:from>
    <xdr:to>
      <xdr:col>29</xdr:col>
      <xdr:colOff>127000</xdr:colOff>
      <xdr:row>15</xdr:row>
      <xdr:rowOff>5836</xdr:rowOff>
    </xdr:to>
    <xdr:cxnSp macro="">
      <xdr:nvCxnSpPr>
        <xdr:cNvPr id="52" name="直線コネクタ 51"/>
        <xdr:cNvCxnSpPr/>
      </xdr:nvCxnSpPr>
      <xdr:spPr bwMode="auto">
        <a:xfrm flipV="1">
          <a:off x="5003800" y="2561873"/>
          <a:ext cx="647700" cy="63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5836</xdr:rowOff>
    </xdr:from>
    <xdr:to>
      <xdr:col>26</xdr:col>
      <xdr:colOff>50800</xdr:colOff>
      <xdr:row>15</xdr:row>
      <xdr:rowOff>18116</xdr:rowOff>
    </xdr:to>
    <xdr:cxnSp macro="">
      <xdr:nvCxnSpPr>
        <xdr:cNvPr id="55" name="直線コネクタ 54"/>
        <xdr:cNvCxnSpPr/>
      </xdr:nvCxnSpPr>
      <xdr:spPr bwMode="auto">
        <a:xfrm flipV="1">
          <a:off x="4305300" y="2625211"/>
          <a:ext cx="698500" cy="12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18116</xdr:rowOff>
    </xdr:from>
    <xdr:to>
      <xdr:col>22</xdr:col>
      <xdr:colOff>114300</xdr:colOff>
      <xdr:row>15</xdr:row>
      <xdr:rowOff>33203</xdr:rowOff>
    </xdr:to>
    <xdr:cxnSp macro="">
      <xdr:nvCxnSpPr>
        <xdr:cNvPr id="58" name="直線コネクタ 57"/>
        <xdr:cNvCxnSpPr/>
      </xdr:nvCxnSpPr>
      <xdr:spPr bwMode="auto">
        <a:xfrm flipV="1">
          <a:off x="3606800" y="2637491"/>
          <a:ext cx="698500" cy="15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33203</xdr:rowOff>
    </xdr:from>
    <xdr:to>
      <xdr:col>18</xdr:col>
      <xdr:colOff>177800</xdr:colOff>
      <xdr:row>15</xdr:row>
      <xdr:rowOff>73910</xdr:rowOff>
    </xdr:to>
    <xdr:cxnSp macro="">
      <xdr:nvCxnSpPr>
        <xdr:cNvPr id="61" name="直線コネクタ 60"/>
        <xdr:cNvCxnSpPr/>
      </xdr:nvCxnSpPr>
      <xdr:spPr bwMode="auto">
        <a:xfrm flipV="1">
          <a:off x="2908300" y="2652578"/>
          <a:ext cx="698500" cy="40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63148</xdr:rowOff>
    </xdr:from>
    <xdr:to>
      <xdr:col>29</xdr:col>
      <xdr:colOff>177800</xdr:colOff>
      <xdr:row>14</xdr:row>
      <xdr:rowOff>164748</xdr:rowOff>
    </xdr:to>
    <xdr:sp macro="" textlink="">
      <xdr:nvSpPr>
        <xdr:cNvPr id="71" name="楕円 70"/>
        <xdr:cNvSpPr/>
      </xdr:nvSpPr>
      <xdr:spPr bwMode="auto">
        <a:xfrm>
          <a:off x="5600700" y="2511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79675</xdr:rowOff>
    </xdr:from>
    <xdr:ext cx="762000" cy="259045"/>
    <xdr:sp macro="" textlink="">
      <xdr:nvSpPr>
        <xdr:cNvPr id="72" name="人口1人当たり決算額の推移該当値テキスト130"/>
        <xdr:cNvSpPr txBox="1"/>
      </xdr:nvSpPr>
      <xdr:spPr>
        <a:xfrm>
          <a:off x="5740400" y="235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126486</xdr:rowOff>
    </xdr:from>
    <xdr:to>
      <xdr:col>26</xdr:col>
      <xdr:colOff>101600</xdr:colOff>
      <xdr:row>15</xdr:row>
      <xdr:rowOff>56636</xdr:rowOff>
    </xdr:to>
    <xdr:sp macro="" textlink="">
      <xdr:nvSpPr>
        <xdr:cNvPr id="73" name="楕円 72"/>
        <xdr:cNvSpPr/>
      </xdr:nvSpPr>
      <xdr:spPr bwMode="auto">
        <a:xfrm>
          <a:off x="4953000" y="2574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66813</xdr:rowOff>
    </xdr:from>
    <xdr:ext cx="736600" cy="259045"/>
    <xdr:sp macro="" textlink="">
      <xdr:nvSpPr>
        <xdr:cNvPr id="74" name="テキスト ボックス 73"/>
        <xdr:cNvSpPr txBox="1"/>
      </xdr:nvSpPr>
      <xdr:spPr>
        <a:xfrm>
          <a:off x="4622800" y="234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138766</xdr:rowOff>
    </xdr:from>
    <xdr:to>
      <xdr:col>22</xdr:col>
      <xdr:colOff>165100</xdr:colOff>
      <xdr:row>15</xdr:row>
      <xdr:rowOff>68916</xdr:rowOff>
    </xdr:to>
    <xdr:sp macro="" textlink="">
      <xdr:nvSpPr>
        <xdr:cNvPr id="75" name="楕円 74"/>
        <xdr:cNvSpPr/>
      </xdr:nvSpPr>
      <xdr:spPr bwMode="auto">
        <a:xfrm>
          <a:off x="4254500" y="2586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79093</xdr:rowOff>
    </xdr:from>
    <xdr:ext cx="762000" cy="259045"/>
    <xdr:sp macro="" textlink="">
      <xdr:nvSpPr>
        <xdr:cNvPr id="76" name="テキスト ボックス 75"/>
        <xdr:cNvSpPr txBox="1"/>
      </xdr:nvSpPr>
      <xdr:spPr>
        <a:xfrm>
          <a:off x="3924300" y="235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153853</xdr:rowOff>
    </xdr:from>
    <xdr:to>
      <xdr:col>19</xdr:col>
      <xdr:colOff>38100</xdr:colOff>
      <xdr:row>15</xdr:row>
      <xdr:rowOff>84003</xdr:rowOff>
    </xdr:to>
    <xdr:sp macro="" textlink="">
      <xdr:nvSpPr>
        <xdr:cNvPr id="77" name="楕円 76"/>
        <xdr:cNvSpPr/>
      </xdr:nvSpPr>
      <xdr:spPr bwMode="auto">
        <a:xfrm>
          <a:off x="3556000" y="2601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94180</xdr:rowOff>
    </xdr:from>
    <xdr:ext cx="762000" cy="259045"/>
    <xdr:sp macro="" textlink="">
      <xdr:nvSpPr>
        <xdr:cNvPr id="78" name="テキスト ボックス 77"/>
        <xdr:cNvSpPr txBox="1"/>
      </xdr:nvSpPr>
      <xdr:spPr>
        <a:xfrm>
          <a:off x="3225800" y="237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23110</xdr:rowOff>
    </xdr:from>
    <xdr:to>
      <xdr:col>15</xdr:col>
      <xdr:colOff>101600</xdr:colOff>
      <xdr:row>15</xdr:row>
      <xdr:rowOff>124710</xdr:rowOff>
    </xdr:to>
    <xdr:sp macro="" textlink="">
      <xdr:nvSpPr>
        <xdr:cNvPr id="79" name="楕円 78"/>
        <xdr:cNvSpPr/>
      </xdr:nvSpPr>
      <xdr:spPr bwMode="auto">
        <a:xfrm>
          <a:off x="2857500" y="2642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134887</xdr:rowOff>
    </xdr:from>
    <xdr:ext cx="762000" cy="259045"/>
    <xdr:sp macro="" textlink="">
      <xdr:nvSpPr>
        <xdr:cNvPr id="80" name="テキスト ボックス 79"/>
        <xdr:cNvSpPr txBox="1"/>
      </xdr:nvSpPr>
      <xdr:spPr>
        <a:xfrm>
          <a:off x="2527300" y="241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267818</xdr:rowOff>
    </xdr:from>
    <xdr:to>
      <xdr:col>29</xdr:col>
      <xdr:colOff>127000</xdr:colOff>
      <xdr:row>35</xdr:row>
      <xdr:rowOff>78918</xdr:rowOff>
    </xdr:to>
    <xdr:cxnSp macro="">
      <xdr:nvCxnSpPr>
        <xdr:cNvPr id="114" name="直線コネクタ 113"/>
        <xdr:cNvCxnSpPr/>
      </xdr:nvCxnSpPr>
      <xdr:spPr bwMode="auto">
        <a:xfrm>
          <a:off x="5003800" y="6535268"/>
          <a:ext cx="647700" cy="154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242748</xdr:rowOff>
    </xdr:from>
    <xdr:to>
      <xdr:col>26</xdr:col>
      <xdr:colOff>50800</xdr:colOff>
      <xdr:row>34</xdr:row>
      <xdr:rowOff>267818</xdr:rowOff>
    </xdr:to>
    <xdr:cxnSp macro="">
      <xdr:nvCxnSpPr>
        <xdr:cNvPr id="117" name="直線コネクタ 116"/>
        <xdr:cNvCxnSpPr/>
      </xdr:nvCxnSpPr>
      <xdr:spPr bwMode="auto">
        <a:xfrm>
          <a:off x="4305300" y="6510198"/>
          <a:ext cx="698500" cy="25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218249</xdr:rowOff>
    </xdr:from>
    <xdr:to>
      <xdr:col>22</xdr:col>
      <xdr:colOff>114300</xdr:colOff>
      <xdr:row>34</xdr:row>
      <xdr:rowOff>242748</xdr:rowOff>
    </xdr:to>
    <xdr:cxnSp macro="">
      <xdr:nvCxnSpPr>
        <xdr:cNvPr id="120" name="直線コネクタ 119"/>
        <xdr:cNvCxnSpPr/>
      </xdr:nvCxnSpPr>
      <xdr:spPr bwMode="auto">
        <a:xfrm>
          <a:off x="3606800" y="6485699"/>
          <a:ext cx="698500" cy="24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114846</xdr:rowOff>
    </xdr:from>
    <xdr:to>
      <xdr:col>18</xdr:col>
      <xdr:colOff>177800</xdr:colOff>
      <xdr:row>34</xdr:row>
      <xdr:rowOff>218249</xdr:rowOff>
    </xdr:to>
    <xdr:cxnSp macro="">
      <xdr:nvCxnSpPr>
        <xdr:cNvPr id="123" name="直線コネクタ 122"/>
        <xdr:cNvCxnSpPr/>
      </xdr:nvCxnSpPr>
      <xdr:spPr bwMode="auto">
        <a:xfrm>
          <a:off x="2908300" y="6382296"/>
          <a:ext cx="698500" cy="103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28118</xdr:rowOff>
    </xdr:from>
    <xdr:to>
      <xdr:col>29</xdr:col>
      <xdr:colOff>177800</xdr:colOff>
      <xdr:row>35</xdr:row>
      <xdr:rowOff>129718</xdr:rowOff>
    </xdr:to>
    <xdr:sp macro="" textlink="">
      <xdr:nvSpPr>
        <xdr:cNvPr id="133" name="楕円 132"/>
        <xdr:cNvSpPr/>
      </xdr:nvSpPr>
      <xdr:spPr bwMode="auto">
        <a:xfrm>
          <a:off x="5600700" y="6638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216095</xdr:rowOff>
    </xdr:from>
    <xdr:ext cx="762000" cy="259045"/>
    <xdr:sp macro="" textlink="">
      <xdr:nvSpPr>
        <xdr:cNvPr id="134" name="人口1人当たり決算額の推移該当値テキスト445"/>
        <xdr:cNvSpPr txBox="1"/>
      </xdr:nvSpPr>
      <xdr:spPr>
        <a:xfrm>
          <a:off x="5740400" y="64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217018</xdr:rowOff>
    </xdr:from>
    <xdr:to>
      <xdr:col>26</xdr:col>
      <xdr:colOff>101600</xdr:colOff>
      <xdr:row>34</xdr:row>
      <xdr:rowOff>318618</xdr:rowOff>
    </xdr:to>
    <xdr:sp macro="" textlink="">
      <xdr:nvSpPr>
        <xdr:cNvPr id="135" name="楕円 134"/>
        <xdr:cNvSpPr/>
      </xdr:nvSpPr>
      <xdr:spPr bwMode="auto">
        <a:xfrm>
          <a:off x="4953000" y="6484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328795</xdr:rowOff>
    </xdr:from>
    <xdr:ext cx="736600" cy="259045"/>
    <xdr:sp macro="" textlink="">
      <xdr:nvSpPr>
        <xdr:cNvPr id="136" name="テキスト ボックス 135"/>
        <xdr:cNvSpPr txBox="1"/>
      </xdr:nvSpPr>
      <xdr:spPr>
        <a:xfrm>
          <a:off x="4622800" y="6253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191948</xdr:rowOff>
    </xdr:from>
    <xdr:to>
      <xdr:col>22</xdr:col>
      <xdr:colOff>165100</xdr:colOff>
      <xdr:row>34</xdr:row>
      <xdr:rowOff>293548</xdr:rowOff>
    </xdr:to>
    <xdr:sp macro="" textlink="">
      <xdr:nvSpPr>
        <xdr:cNvPr id="137" name="楕円 136"/>
        <xdr:cNvSpPr/>
      </xdr:nvSpPr>
      <xdr:spPr bwMode="auto">
        <a:xfrm>
          <a:off x="4254500" y="6459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303725</xdr:rowOff>
    </xdr:from>
    <xdr:ext cx="762000" cy="259045"/>
    <xdr:sp macro="" textlink="">
      <xdr:nvSpPr>
        <xdr:cNvPr id="138" name="テキスト ボックス 137"/>
        <xdr:cNvSpPr txBox="1"/>
      </xdr:nvSpPr>
      <xdr:spPr>
        <a:xfrm>
          <a:off x="3924300" y="622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167449</xdr:rowOff>
    </xdr:from>
    <xdr:to>
      <xdr:col>19</xdr:col>
      <xdr:colOff>38100</xdr:colOff>
      <xdr:row>34</xdr:row>
      <xdr:rowOff>269049</xdr:rowOff>
    </xdr:to>
    <xdr:sp macro="" textlink="">
      <xdr:nvSpPr>
        <xdr:cNvPr id="139" name="楕円 138"/>
        <xdr:cNvSpPr/>
      </xdr:nvSpPr>
      <xdr:spPr bwMode="auto">
        <a:xfrm>
          <a:off x="3556000" y="6434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279226</xdr:rowOff>
    </xdr:from>
    <xdr:ext cx="762000" cy="259045"/>
    <xdr:sp macro="" textlink="">
      <xdr:nvSpPr>
        <xdr:cNvPr id="140" name="テキスト ボックス 139"/>
        <xdr:cNvSpPr txBox="1"/>
      </xdr:nvSpPr>
      <xdr:spPr>
        <a:xfrm>
          <a:off x="3225800" y="620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64046</xdr:rowOff>
    </xdr:from>
    <xdr:to>
      <xdr:col>15</xdr:col>
      <xdr:colOff>101600</xdr:colOff>
      <xdr:row>34</xdr:row>
      <xdr:rowOff>165646</xdr:rowOff>
    </xdr:to>
    <xdr:sp macro="" textlink="">
      <xdr:nvSpPr>
        <xdr:cNvPr id="141" name="楕円 140"/>
        <xdr:cNvSpPr/>
      </xdr:nvSpPr>
      <xdr:spPr bwMode="auto">
        <a:xfrm>
          <a:off x="2857500" y="6331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175823</xdr:rowOff>
    </xdr:from>
    <xdr:ext cx="762000" cy="259045"/>
    <xdr:sp macro="" textlink="">
      <xdr:nvSpPr>
        <xdr:cNvPr id="142" name="テキスト ボックス 141"/>
        <xdr:cNvSpPr txBox="1"/>
      </xdr:nvSpPr>
      <xdr:spPr>
        <a:xfrm>
          <a:off x="2527300" y="61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89,763
84,212
558.23
55,134,273
54,080,937
829,657
27,597,469
53,262,774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148863</xdr:rowOff>
    </xdr:from>
    <xdr:to>
      <xdr:col>24</xdr:col>
      <xdr:colOff>63500</xdr:colOff>
      <xdr:row>33</xdr:row>
      <xdr:rowOff>1244</xdr:rowOff>
    </xdr:to>
    <xdr:cxnSp macro="">
      <xdr:nvCxnSpPr>
        <xdr:cNvPr id="61" name="直線コネクタ 60"/>
        <xdr:cNvCxnSpPr/>
      </xdr:nvCxnSpPr>
      <xdr:spPr>
        <a:xfrm flipV="1">
          <a:off x="3797300" y="5463813"/>
          <a:ext cx="838200" cy="19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1244</xdr:rowOff>
    </xdr:from>
    <xdr:to>
      <xdr:col>19</xdr:col>
      <xdr:colOff>177800</xdr:colOff>
      <xdr:row>33</xdr:row>
      <xdr:rowOff>42278</xdr:rowOff>
    </xdr:to>
    <xdr:cxnSp macro="">
      <xdr:nvCxnSpPr>
        <xdr:cNvPr id="64" name="直線コネクタ 63"/>
        <xdr:cNvCxnSpPr/>
      </xdr:nvCxnSpPr>
      <xdr:spPr>
        <a:xfrm flipV="1">
          <a:off x="2908300" y="5659094"/>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37516</xdr:rowOff>
    </xdr:from>
    <xdr:to>
      <xdr:col>15</xdr:col>
      <xdr:colOff>50800</xdr:colOff>
      <xdr:row>33</xdr:row>
      <xdr:rowOff>42278</xdr:rowOff>
    </xdr:to>
    <xdr:cxnSp macro="">
      <xdr:nvCxnSpPr>
        <xdr:cNvPr id="67" name="直線コネクタ 66"/>
        <xdr:cNvCxnSpPr/>
      </xdr:nvCxnSpPr>
      <xdr:spPr>
        <a:xfrm>
          <a:off x="2019300" y="5695366"/>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37516</xdr:rowOff>
    </xdr:from>
    <xdr:to>
      <xdr:col>10</xdr:col>
      <xdr:colOff>114300</xdr:colOff>
      <xdr:row>33</xdr:row>
      <xdr:rowOff>116592</xdr:rowOff>
    </xdr:to>
    <xdr:cxnSp macro="">
      <xdr:nvCxnSpPr>
        <xdr:cNvPr id="70" name="直線コネクタ 69"/>
        <xdr:cNvCxnSpPr/>
      </xdr:nvCxnSpPr>
      <xdr:spPr>
        <a:xfrm flipV="1">
          <a:off x="1130300" y="5695366"/>
          <a:ext cx="889000" cy="7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98063</xdr:rowOff>
    </xdr:from>
    <xdr:to>
      <xdr:col>24</xdr:col>
      <xdr:colOff>114300</xdr:colOff>
      <xdr:row>32</xdr:row>
      <xdr:rowOff>28213</xdr:rowOff>
    </xdr:to>
    <xdr:sp macro="" textlink="">
      <xdr:nvSpPr>
        <xdr:cNvPr id="80" name="楕円 79"/>
        <xdr:cNvSpPr/>
      </xdr:nvSpPr>
      <xdr:spPr>
        <a:xfrm>
          <a:off x="4584700" y="541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12990</xdr:rowOff>
    </xdr:from>
    <xdr:ext cx="599010" cy="259045"/>
    <xdr:sp macro="" textlink="">
      <xdr:nvSpPr>
        <xdr:cNvPr id="81" name="人件費該当値テキスト"/>
        <xdr:cNvSpPr txBox="1"/>
      </xdr:nvSpPr>
      <xdr:spPr>
        <a:xfrm>
          <a:off x="4686300" y="532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121894</xdr:rowOff>
    </xdr:from>
    <xdr:to>
      <xdr:col>20</xdr:col>
      <xdr:colOff>38100</xdr:colOff>
      <xdr:row>33</xdr:row>
      <xdr:rowOff>52044</xdr:rowOff>
    </xdr:to>
    <xdr:sp macro="" textlink="">
      <xdr:nvSpPr>
        <xdr:cNvPr id="82" name="楕円 81"/>
        <xdr:cNvSpPr/>
      </xdr:nvSpPr>
      <xdr:spPr>
        <a:xfrm>
          <a:off x="3746500" y="56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68571</xdr:rowOff>
    </xdr:from>
    <xdr:ext cx="534377" cy="259045"/>
    <xdr:sp macro="" textlink="">
      <xdr:nvSpPr>
        <xdr:cNvPr id="83" name="テキスト ボックス 82"/>
        <xdr:cNvSpPr txBox="1"/>
      </xdr:nvSpPr>
      <xdr:spPr>
        <a:xfrm>
          <a:off x="3530111" y="53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162928</xdr:rowOff>
    </xdr:from>
    <xdr:to>
      <xdr:col>15</xdr:col>
      <xdr:colOff>101600</xdr:colOff>
      <xdr:row>33</xdr:row>
      <xdr:rowOff>93078</xdr:rowOff>
    </xdr:to>
    <xdr:sp macro="" textlink="">
      <xdr:nvSpPr>
        <xdr:cNvPr id="84" name="楕円 83"/>
        <xdr:cNvSpPr/>
      </xdr:nvSpPr>
      <xdr:spPr>
        <a:xfrm>
          <a:off x="2857500" y="564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109605</xdr:rowOff>
    </xdr:from>
    <xdr:ext cx="534377" cy="259045"/>
    <xdr:sp macro="" textlink="">
      <xdr:nvSpPr>
        <xdr:cNvPr id="85" name="テキスト ボックス 84"/>
        <xdr:cNvSpPr txBox="1"/>
      </xdr:nvSpPr>
      <xdr:spPr>
        <a:xfrm>
          <a:off x="2641111" y="542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158166</xdr:rowOff>
    </xdr:from>
    <xdr:to>
      <xdr:col>10</xdr:col>
      <xdr:colOff>165100</xdr:colOff>
      <xdr:row>33</xdr:row>
      <xdr:rowOff>88316</xdr:rowOff>
    </xdr:to>
    <xdr:sp macro="" textlink="">
      <xdr:nvSpPr>
        <xdr:cNvPr id="86" name="楕円 85"/>
        <xdr:cNvSpPr/>
      </xdr:nvSpPr>
      <xdr:spPr>
        <a:xfrm>
          <a:off x="1968500" y="564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104843</xdr:rowOff>
    </xdr:from>
    <xdr:ext cx="534377" cy="259045"/>
    <xdr:sp macro="" textlink="">
      <xdr:nvSpPr>
        <xdr:cNvPr id="87" name="テキスト ボックス 86"/>
        <xdr:cNvSpPr txBox="1"/>
      </xdr:nvSpPr>
      <xdr:spPr>
        <a:xfrm>
          <a:off x="1752111" y="541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65792</xdr:rowOff>
    </xdr:from>
    <xdr:to>
      <xdr:col>6</xdr:col>
      <xdr:colOff>38100</xdr:colOff>
      <xdr:row>33</xdr:row>
      <xdr:rowOff>167392</xdr:rowOff>
    </xdr:to>
    <xdr:sp macro="" textlink="">
      <xdr:nvSpPr>
        <xdr:cNvPr id="88" name="楕円 87"/>
        <xdr:cNvSpPr/>
      </xdr:nvSpPr>
      <xdr:spPr>
        <a:xfrm>
          <a:off x="1079500" y="57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12469</xdr:rowOff>
    </xdr:from>
    <xdr:ext cx="534377" cy="259045"/>
    <xdr:sp macro="" textlink="">
      <xdr:nvSpPr>
        <xdr:cNvPr id="89" name="テキスト ボックス 88"/>
        <xdr:cNvSpPr txBox="1"/>
      </xdr:nvSpPr>
      <xdr:spPr>
        <a:xfrm>
          <a:off x="863111" y="549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117252</xdr:rowOff>
    </xdr:from>
    <xdr:to>
      <xdr:col>24</xdr:col>
      <xdr:colOff>63500</xdr:colOff>
      <xdr:row>57</xdr:row>
      <xdr:rowOff>90725</xdr:rowOff>
    </xdr:to>
    <xdr:cxnSp macro="">
      <xdr:nvCxnSpPr>
        <xdr:cNvPr id="117" name="直線コネクタ 116"/>
        <xdr:cNvCxnSpPr/>
      </xdr:nvCxnSpPr>
      <xdr:spPr>
        <a:xfrm flipV="1">
          <a:off x="3797300" y="9718452"/>
          <a:ext cx="838200" cy="14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90725</xdr:rowOff>
    </xdr:from>
    <xdr:to>
      <xdr:col>19</xdr:col>
      <xdr:colOff>177800</xdr:colOff>
      <xdr:row>57</xdr:row>
      <xdr:rowOff>115239</xdr:rowOff>
    </xdr:to>
    <xdr:cxnSp macro="">
      <xdr:nvCxnSpPr>
        <xdr:cNvPr id="120" name="直線コネクタ 119"/>
        <xdr:cNvCxnSpPr/>
      </xdr:nvCxnSpPr>
      <xdr:spPr>
        <a:xfrm flipV="1">
          <a:off x="2908300" y="9863375"/>
          <a:ext cx="889000" cy="2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115239</xdr:rowOff>
    </xdr:from>
    <xdr:to>
      <xdr:col>15</xdr:col>
      <xdr:colOff>50800</xdr:colOff>
      <xdr:row>57</xdr:row>
      <xdr:rowOff>133445</xdr:rowOff>
    </xdr:to>
    <xdr:cxnSp macro="">
      <xdr:nvCxnSpPr>
        <xdr:cNvPr id="123" name="直線コネクタ 122"/>
        <xdr:cNvCxnSpPr/>
      </xdr:nvCxnSpPr>
      <xdr:spPr>
        <a:xfrm flipV="1">
          <a:off x="2019300" y="9887889"/>
          <a:ext cx="889000" cy="1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133445</xdr:rowOff>
    </xdr:from>
    <xdr:to>
      <xdr:col>10</xdr:col>
      <xdr:colOff>114300</xdr:colOff>
      <xdr:row>57</xdr:row>
      <xdr:rowOff>157513</xdr:rowOff>
    </xdr:to>
    <xdr:cxnSp macro="">
      <xdr:nvCxnSpPr>
        <xdr:cNvPr id="126" name="直線コネクタ 125"/>
        <xdr:cNvCxnSpPr/>
      </xdr:nvCxnSpPr>
      <xdr:spPr>
        <a:xfrm flipV="1">
          <a:off x="1130300" y="9906095"/>
          <a:ext cx="889000" cy="2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76416</xdr:rowOff>
    </xdr:from>
    <xdr:ext cx="534377" cy="259045"/>
    <xdr:sp macro="" textlink="">
      <xdr:nvSpPr>
        <xdr:cNvPr id="128" name="テキスト ボックス 127"/>
        <xdr:cNvSpPr txBox="1"/>
      </xdr:nvSpPr>
      <xdr:spPr>
        <a:xfrm>
          <a:off x="1752111"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66452</xdr:rowOff>
    </xdr:from>
    <xdr:to>
      <xdr:col>24</xdr:col>
      <xdr:colOff>114300</xdr:colOff>
      <xdr:row>56</xdr:row>
      <xdr:rowOff>168052</xdr:rowOff>
    </xdr:to>
    <xdr:sp macro="" textlink="">
      <xdr:nvSpPr>
        <xdr:cNvPr id="136" name="楕円 135"/>
        <xdr:cNvSpPr/>
      </xdr:nvSpPr>
      <xdr:spPr>
        <a:xfrm>
          <a:off x="4584700" y="966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89329</xdr:rowOff>
    </xdr:from>
    <xdr:ext cx="534377" cy="259045"/>
    <xdr:sp macro="" textlink="">
      <xdr:nvSpPr>
        <xdr:cNvPr id="137" name="物件費該当値テキスト"/>
        <xdr:cNvSpPr txBox="1"/>
      </xdr:nvSpPr>
      <xdr:spPr>
        <a:xfrm>
          <a:off x="4686300" y="95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39925</xdr:rowOff>
    </xdr:from>
    <xdr:to>
      <xdr:col>20</xdr:col>
      <xdr:colOff>38100</xdr:colOff>
      <xdr:row>57</xdr:row>
      <xdr:rowOff>141525</xdr:rowOff>
    </xdr:to>
    <xdr:sp macro="" textlink="">
      <xdr:nvSpPr>
        <xdr:cNvPr id="138" name="楕円 137"/>
        <xdr:cNvSpPr/>
      </xdr:nvSpPr>
      <xdr:spPr>
        <a:xfrm>
          <a:off x="3746500" y="981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158052</xdr:rowOff>
    </xdr:from>
    <xdr:ext cx="534377" cy="259045"/>
    <xdr:sp macro="" textlink="">
      <xdr:nvSpPr>
        <xdr:cNvPr id="139" name="テキスト ボックス 138"/>
        <xdr:cNvSpPr txBox="1"/>
      </xdr:nvSpPr>
      <xdr:spPr>
        <a:xfrm>
          <a:off x="3530111" y="95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64439</xdr:rowOff>
    </xdr:from>
    <xdr:to>
      <xdr:col>15</xdr:col>
      <xdr:colOff>101600</xdr:colOff>
      <xdr:row>57</xdr:row>
      <xdr:rowOff>166039</xdr:rowOff>
    </xdr:to>
    <xdr:sp macro="" textlink="">
      <xdr:nvSpPr>
        <xdr:cNvPr id="140" name="楕円 139"/>
        <xdr:cNvSpPr/>
      </xdr:nvSpPr>
      <xdr:spPr>
        <a:xfrm>
          <a:off x="2857500" y="983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11116</xdr:rowOff>
    </xdr:from>
    <xdr:ext cx="534377" cy="259045"/>
    <xdr:sp macro="" textlink="">
      <xdr:nvSpPr>
        <xdr:cNvPr id="141" name="テキスト ボックス 140"/>
        <xdr:cNvSpPr txBox="1"/>
      </xdr:nvSpPr>
      <xdr:spPr>
        <a:xfrm>
          <a:off x="2641111" y="961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82645</xdr:rowOff>
    </xdr:from>
    <xdr:to>
      <xdr:col>10</xdr:col>
      <xdr:colOff>165100</xdr:colOff>
      <xdr:row>58</xdr:row>
      <xdr:rowOff>12795</xdr:rowOff>
    </xdr:to>
    <xdr:sp macro="" textlink="">
      <xdr:nvSpPr>
        <xdr:cNvPr id="142" name="楕円 141"/>
        <xdr:cNvSpPr/>
      </xdr:nvSpPr>
      <xdr:spPr>
        <a:xfrm>
          <a:off x="1968500" y="98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29322</xdr:rowOff>
    </xdr:from>
    <xdr:ext cx="534377" cy="259045"/>
    <xdr:sp macro="" textlink="">
      <xdr:nvSpPr>
        <xdr:cNvPr id="143" name="テキスト ボックス 142"/>
        <xdr:cNvSpPr txBox="1"/>
      </xdr:nvSpPr>
      <xdr:spPr>
        <a:xfrm>
          <a:off x="1752111" y="963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106713</xdr:rowOff>
    </xdr:from>
    <xdr:to>
      <xdr:col>6</xdr:col>
      <xdr:colOff>38100</xdr:colOff>
      <xdr:row>58</xdr:row>
      <xdr:rowOff>36863</xdr:rowOff>
    </xdr:to>
    <xdr:sp macro="" textlink="">
      <xdr:nvSpPr>
        <xdr:cNvPr id="144" name="楕円 143"/>
        <xdr:cNvSpPr/>
      </xdr:nvSpPr>
      <xdr:spPr>
        <a:xfrm>
          <a:off x="1079500" y="987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27990</xdr:rowOff>
    </xdr:from>
    <xdr:ext cx="534377" cy="259045"/>
    <xdr:sp macro="" textlink="">
      <xdr:nvSpPr>
        <xdr:cNvPr id="145" name="テキスト ボックス 144"/>
        <xdr:cNvSpPr txBox="1"/>
      </xdr:nvSpPr>
      <xdr:spPr>
        <a:xfrm>
          <a:off x="863111" y="997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163074</xdr:rowOff>
    </xdr:from>
    <xdr:to>
      <xdr:col>24</xdr:col>
      <xdr:colOff>63500</xdr:colOff>
      <xdr:row>77</xdr:row>
      <xdr:rowOff>6769</xdr:rowOff>
    </xdr:to>
    <xdr:cxnSp macro="">
      <xdr:nvCxnSpPr>
        <xdr:cNvPr id="170" name="直線コネクタ 169"/>
        <xdr:cNvCxnSpPr/>
      </xdr:nvCxnSpPr>
      <xdr:spPr>
        <a:xfrm>
          <a:off x="3797300" y="13193274"/>
          <a:ext cx="8382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113012</xdr:rowOff>
    </xdr:from>
    <xdr:to>
      <xdr:col>19</xdr:col>
      <xdr:colOff>177800</xdr:colOff>
      <xdr:row>76</xdr:row>
      <xdr:rowOff>163074</xdr:rowOff>
    </xdr:to>
    <xdr:cxnSp macro="">
      <xdr:nvCxnSpPr>
        <xdr:cNvPr id="173" name="直線コネクタ 172"/>
        <xdr:cNvCxnSpPr/>
      </xdr:nvCxnSpPr>
      <xdr:spPr>
        <a:xfrm>
          <a:off x="2908300" y="13143212"/>
          <a:ext cx="889000" cy="5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113012</xdr:rowOff>
    </xdr:from>
    <xdr:to>
      <xdr:col>15</xdr:col>
      <xdr:colOff>50800</xdr:colOff>
      <xdr:row>76</xdr:row>
      <xdr:rowOff>113812</xdr:rowOff>
    </xdr:to>
    <xdr:cxnSp macro="">
      <xdr:nvCxnSpPr>
        <xdr:cNvPr id="176" name="直線コネクタ 175"/>
        <xdr:cNvCxnSpPr/>
      </xdr:nvCxnSpPr>
      <xdr:spPr>
        <a:xfrm flipV="1">
          <a:off x="2019300" y="13143212"/>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5776</xdr:rowOff>
    </xdr:from>
    <xdr:ext cx="469744" cy="259045"/>
    <xdr:sp macro="" textlink="">
      <xdr:nvSpPr>
        <xdr:cNvPr id="178" name="テキスト ボックス 177"/>
        <xdr:cNvSpPr txBox="1"/>
      </xdr:nvSpPr>
      <xdr:spPr>
        <a:xfrm>
          <a:off x="2673428" y="1320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104666</xdr:rowOff>
    </xdr:from>
    <xdr:to>
      <xdr:col>10</xdr:col>
      <xdr:colOff>114300</xdr:colOff>
      <xdr:row>76</xdr:row>
      <xdr:rowOff>113812</xdr:rowOff>
    </xdr:to>
    <xdr:cxnSp macro="">
      <xdr:nvCxnSpPr>
        <xdr:cNvPr id="179" name="直線コネクタ 178"/>
        <xdr:cNvCxnSpPr/>
      </xdr:nvCxnSpPr>
      <xdr:spPr>
        <a:xfrm>
          <a:off x="1130300" y="13134866"/>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10862</xdr:rowOff>
    </xdr:from>
    <xdr:ext cx="469744" cy="259045"/>
    <xdr:sp macro="" textlink="">
      <xdr:nvSpPr>
        <xdr:cNvPr id="183" name="テキスト ボックス 182"/>
        <xdr:cNvSpPr txBox="1"/>
      </xdr:nvSpPr>
      <xdr:spPr>
        <a:xfrm>
          <a:off x="895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127419</xdr:rowOff>
    </xdr:from>
    <xdr:to>
      <xdr:col>24</xdr:col>
      <xdr:colOff>114300</xdr:colOff>
      <xdr:row>77</xdr:row>
      <xdr:rowOff>57569</xdr:rowOff>
    </xdr:to>
    <xdr:sp macro="" textlink="">
      <xdr:nvSpPr>
        <xdr:cNvPr id="189" name="楕円 188"/>
        <xdr:cNvSpPr/>
      </xdr:nvSpPr>
      <xdr:spPr>
        <a:xfrm>
          <a:off x="4584700" y="1315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105846</xdr:rowOff>
    </xdr:from>
    <xdr:ext cx="469744" cy="259045"/>
    <xdr:sp macro="" textlink="">
      <xdr:nvSpPr>
        <xdr:cNvPr id="190" name="維持補修費該当値テキスト"/>
        <xdr:cNvSpPr txBox="1"/>
      </xdr:nvSpPr>
      <xdr:spPr>
        <a:xfrm>
          <a:off x="4686300" y="1313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112274</xdr:rowOff>
    </xdr:from>
    <xdr:to>
      <xdr:col>20</xdr:col>
      <xdr:colOff>38100</xdr:colOff>
      <xdr:row>77</xdr:row>
      <xdr:rowOff>42424</xdr:rowOff>
    </xdr:to>
    <xdr:sp macro="" textlink="">
      <xdr:nvSpPr>
        <xdr:cNvPr id="191" name="楕円 190"/>
        <xdr:cNvSpPr/>
      </xdr:nvSpPr>
      <xdr:spPr>
        <a:xfrm>
          <a:off x="3746500" y="13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33551</xdr:rowOff>
    </xdr:from>
    <xdr:ext cx="469744" cy="259045"/>
    <xdr:sp macro="" textlink="">
      <xdr:nvSpPr>
        <xdr:cNvPr id="192" name="テキスト ボックス 191"/>
        <xdr:cNvSpPr txBox="1"/>
      </xdr:nvSpPr>
      <xdr:spPr>
        <a:xfrm>
          <a:off x="3562428" y="1323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62212</xdr:rowOff>
    </xdr:from>
    <xdr:to>
      <xdr:col>15</xdr:col>
      <xdr:colOff>101600</xdr:colOff>
      <xdr:row>76</xdr:row>
      <xdr:rowOff>163812</xdr:rowOff>
    </xdr:to>
    <xdr:sp macro="" textlink="">
      <xdr:nvSpPr>
        <xdr:cNvPr id="193" name="楕円 192"/>
        <xdr:cNvSpPr/>
      </xdr:nvSpPr>
      <xdr:spPr>
        <a:xfrm>
          <a:off x="2857500" y="1309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8888</xdr:rowOff>
    </xdr:from>
    <xdr:ext cx="469744" cy="259045"/>
    <xdr:sp macro="" textlink="">
      <xdr:nvSpPr>
        <xdr:cNvPr id="194" name="テキスト ボックス 193"/>
        <xdr:cNvSpPr txBox="1"/>
      </xdr:nvSpPr>
      <xdr:spPr>
        <a:xfrm>
          <a:off x="2673428" y="128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63012</xdr:rowOff>
    </xdr:from>
    <xdr:to>
      <xdr:col>10</xdr:col>
      <xdr:colOff>165100</xdr:colOff>
      <xdr:row>76</xdr:row>
      <xdr:rowOff>164612</xdr:rowOff>
    </xdr:to>
    <xdr:sp macro="" textlink="">
      <xdr:nvSpPr>
        <xdr:cNvPr id="195" name="楕円 194"/>
        <xdr:cNvSpPr/>
      </xdr:nvSpPr>
      <xdr:spPr>
        <a:xfrm>
          <a:off x="1968500" y="1309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155739</xdr:rowOff>
    </xdr:from>
    <xdr:ext cx="469744" cy="259045"/>
    <xdr:sp macro="" textlink="">
      <xdr:nvSpPr>
        <xdr:cNvPr id="196" name="テキスト ボックス 195"/>
        <xdr:cNvSpPr txBox="1"/>
      </xdr:nvSpPr>
      <xdr:spPr>
        <a:xfrm>
          <a:off x="1784428" y="1318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53866</xdr:rowOff>
    </xdr:from>
    <xdr:to>
      <xdr:col>6</xdr:col>
      <xdr:colOff>38100</xdr:colOff>
      <xdr:row>76</xdr:row>
      <xdr:rowOff>155466</xdr:rowOff>
    </xdr:to>
    <xdr:sp macro="" textlink="">
      <xdr:nvSpPr>
        <xdr:cNvPr id="197" name="楕円 196"/>
        <xdr:cNvSpPr/>
      </xdr:nvSpPr>
      <xdr:spPr>
        <a:xfrm>
          <a:off x="1079500" y="1308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544</xdr:rowOff>
    </xdr:from>
    <xdr:ext cx="469744" cy="259045"/>
    <xdr:sp macro="" textlink="">
      <xdr:nvSpPr>
        <xdr:cNvPr id="198" name="テキスト ボックス 197"/>
        <xdr:cNvSpPr txBox="1"/>
      </xdr:nvSpPr>
      <xdr:spPr>
        <a:xfrm>
          <a:off x="895428" y="1285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103124</xdr:rowOff>
    </xdr:from>
    <xdr:to>
      <xdr:col>24</xdr:col>
      <xdr:colOff>63500</xdr:colOff>
      <xdr:row>97</xdr:row>
      <xdr:rowOff>144881</xdr:rowOff>
    </xdr:to>
    <xdr:cxnSp macro="">
      <xdr:nvCxnSpPr>
        <xdr:cNvPr id="228" name="直線コネクタ 227"/>
        <xdr:cNvCxnSpPr/>
      </xdr:nvCxnSpPr>
      <xdr:spPr>
        <a:xfrm>
          <a:off x="3797300" y="16733774"/>
          <a:ext cx="838200" cy="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103124</xdr:rowOff>
    </xdr:from>
    <xdr:to>
      <xdr:col>19</xdr:col>
      <xdr:colOff>177800</xdr:colOff>
      <xdr:row>97</xdr:row>
      <xdr:rowOff>124816</xdr:rowOff>
    </xdr:to>
    <xdr:cxnSp macro="">
      <xdr:nvCxnSpPr>
        <xdr:cNvPr id="231" name="直線コネクタ 230"/>
        <xdr:cNvCxnSpPr/>
      </xdr:nvCxnSpPr>
      <xdr:spPr>
        <a:xfrm flipV="1">
          <a:off x="2908300" y="16733774"/>
          <a:ext cx="889000" cy="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84023</xdr:rowOff>
    </xdr:from>
    <xdr:to>
      <xdr:col>15</xdr:col>
      <xdr:colOff>50800</xdr:colOff>
      <xdr:row>97</xdr:row>
      <xdr:rowOff>124816</xdr:rowOff>
    </xdr:to>
    <xdr:cxnSp macro="">
      <xdr:nvCxnSpPr>
        <xdr:cNvPr id="234" name="直線コネクタ 233"/>
        <xdr:cNvCxnSpPr/>
      </xdr:nvCxnSpPr>
      <xdr:spPr>
        <a:xfrm>
          <a:off x="2019300" y="16714673"/>
          <a:ext cx="889000" cy="4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84023</xdr:rowOff>
    </xdr:from>
    <xdr:to>
      <xdr:col>10</xdr:col>
      <xdr:colOff>114300</xdr:colOff>
      <xdr:row>97</xdr:row>
      <xdr:rowOff>89560</xdr:rowOff>
    </xdr:to>
    <xdr:cxnSp macro="">
      <xdr:nvCxnSpPr>
        <xdr:cNvPr id="237" name="直線コネクタ 236"/>
        <xdr:cNvCxnSpPr/>
      </xdr:nvCxnSpPr>
      <xdr:spPr>
        <a:xfrm flipV="1">
          <a:off x="1130300" y="16714673"/>
          <a:ext cx="889000" cy="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94081</xdr:rowOff>
    </xdr:from>
    <xdr:to>
      <xdr:col>24</xdr:col>
      <xdr:colOff>114300</xdr:colOff>
      <xdr:row>98</xdr:row>
      <xdr:rowOff>24231</xdr:rowOff>
    </xdr:to>
    <xdr:sp macro="" textlink="">
      <xdr:nvSpPr>
        <xdr:cNvPr id="247" name="楕円 246"/>
        <xdr:cNvSpPr/>
      </xdr:nvSpPr>
      <xdr:spPr>
        <a:xfrm>
          <a:off x="4584700" y="167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72508</xdr:rowOff>
    </xdr:from>
    <xdr:ext cx="534377" cy="259045"/>
    <xdr:sp macro="" textlink="">
      <xdr:nvSpPr>
        <xdr:cNvPr id="248" name="扶助費該当値テキスト"/>
        <xdr:cNvSpPr txBox="1"/>
      </xdr:nvSpPr>
      <xdr:spPr>
        <a:xfrm>
          <a:off x="4686300" y="167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52324</xdr:rowOff>
    </xdr:from>
    <xdr:to>
      <xdr:col>20</xdr:col>
      <xdr:colOff>38100</xdr:colOff>
      <xdr:row>97</xdr:row>
      <xdr:rowOff>153924</xdr:rowOff>
    </xdr:to>
    <xdr:sp macro="" textlink="">
      <xdr:nvSpPr>
        <xdr:cNvPr id="249" name="楕円 248"/>
        <xdr:cNvSpPr/>
      </xdr:nvSpPr>
      <xdr:spPr>
        <a:xfrm>
          <a:off x="3746500" y="166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145051</xdr:rowOff>
    </xdr:from>
    <xdr:ext cx="534377" cy="259045"/>
    <xdr:sp macro="" textlink="">
      <xdr:nvSpPr>
        <xdr:cNvPr id="250" name="テキスト ボックス 249"/>
        <xdr:cNvSpPr txBox="1"/>
      </xdr:nvSpPr>
      <xdr:spPr>
        <a:xfrm>
          <a:off x="3530111" y="1677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74016</xdr:rowOff>
    </xdr:from>
    <xdr:to>
      <xdr:col>15</xdr:col>
      <xdr:colOff>101600</xdr:colOff>
      <xdr:row>98</xdr:row>
      <xdr:rowOff>4166</xdr:rowOff>
    </xdr:to>
    <xdr:sp macro="" textlink="">
      <xdr:nvSpPr>
        <xdr:cNvPr id="251" name="楕円 250"/>
        <xdr:cNvSpPr/>
      </xdr:nvSpPr>
      <xdr:spPr>
        <a:xfrm>
          <a:off x="2857500" y="167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20693</xdr:rowOff>
    </xdr:from>
    <xdr:ext cx="534377" cy="259045"/>
    <xdr:sp macro="" textlink="">
      <xdr:nvSpPr>
        <xdr:cNvPr id="252" name="テキスト ボックス 251"/>
        <xdr:cNvSpPr txBox="1"/>
      </xdr:nvSpPr>
      <xdr:spPr>
        <a:xfrm>
          <a:off x="2641111" y="1647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33223</xdr:rowOff>
    </xdr:from>
    <xdr:to>
      <xdr:col>10</xdr:col>
      <xdr:colOff>165100</xdr:colOff>
      <xdr:row>97</xdr:row>
      <xdr:rowOff>134823</xdr:rowOff>
    </xdr:to>
    <xdr:sp macro="" textlink="">
      <xdr:nvSpPr>
        <xdr:cNvPr id="253" name="楕円 252"/>
        <xdr:cNvSpPr/>
      </xdr:nvSpPr>
      <xdr:spPr>
        <a:xfrm>
          <a:off x="1968500" y="166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151350</xdr:rowOff>
    </xdr:from>
    <xdr:ext cx="534377" cy="259045"/>
    <xdr:sp macro="" textlink="">
      <xdr:nvSpPr>
        <xdr:cNvPr id="254" name="テキスト ボックス 253"/>
        <xdr:cNvSpPr txBox="1"/>
      </xdr:nvSpPr>
      <xdr:spPr>
        <a:xfrm>
          <a:off x="1752111" y="164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38760</xdr:rowOff>
    </xdr:from>
    <xdr:to>
      <xdr:col>6</xdr:col>
      <xdr:colOff>38100</xdr:colOff>
      <xdr:row>97</xdr:row>
      <xdr:rowOff>140360</xdr:rowOff>
    </xdr:to>
    <xdr:sp macro="" textlink="">
      <xdr:nvSpPr>
        <xdr:cNvPr id="255" name="楕円 254"/>
        <xdr:cNvSpPr/>
      </xdr:nvSpPr>
      <xdr:spPr>
        <a:xfrm>
          <a:off x="1079500" y="1666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156887</xdr:rowOff>
    </xdr:from>
    <xdr:ext cx="534377" cy="259045"/>
    <xdr:sp macro="" textlink="">
      <xdr:nvSpPr>
        <xdr:cNvPr id="256" name="テキスト ボックス 255"/>
        <xdr:cNvSpPr txBox="1"/>
      </xdr:nvSpPr>
      <xdr:spPr>
        <a:xfrm>
          <a:off x="863111" y="1644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122404</xdr:rowOff>
    </xdr:from>
    <xdr:to>
      <xdr:col>55</xdr:col>
      <xdr:colOff>0</xdr:colOff>
      <xdr:row>37</xdr:row>
      <xdr:rowOff>99617</xdr:rowOff>
    </xdr:to>
    <xdr:cxnSp macro="">
      <xdr:nvCxnSpPr>
        <xdr:cNvPr id="283" name="直線コネクタ 282"/>
        <xdr:cNvCxnSpPr/>
      </xdr:nvCxnSpPr>
      <xdr:spPr>
        <a:xfrm flipV="1">
          <a:off x="9639300" y="5951704"/>
          <a:ext cx="838200" cy="49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99617</xdr:rowOff>
    </xdr:from>
    <xdr:to>
      <xdr:col>50</xdr:col>
      <xdr:colOff>114300</xdr:colOff>
      <xdr:row>37</xdr:row>
      <xdr:rowOff>111006</xdr:rowOff>
    </xdr:to>
    <xdr:cxnSp macro="">
      <xdr:nvCxnSpPr>
        <xdr:cNvPr id="286" name="直線コネクタ 285"/>
        <xdr:cNvCxnSpPr/>
      </xdr:nvCxnSpPr>
      <xdr:spPr>
        <a:xfrm flipV="1">
          <a:off x="8750300" y="6443267"/>
          <a:ext cx="889000" cy="1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111006</xdr:rowOff>
    </xdr:from>
    <xdr:to>
      <xdr:col>45</xdr:col>
      <xdr:colOff>177800</xdr:colOff>
      <xdr:row>37</xdr:row>
      <xdr:rowOff>113082</xdr:rowOff>
    </xdr:to>
    <xdr:cxnSp macro="">
      <xdr:nvCxnSpPr>
        <xdr:cNvPr id="289" name="直線コネクタ 288"/>
        <xdr:cNvCxnSpPr/>
      </xdr:nvCxnSpPr>
      <xdr:spPr>
        <a:xfrm flipV="1">
          <a:off x="7861300" y="6454656"/>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113082</xdr:rowOff>
    </xdr:from>
    <xdr:to>
      <xdr:col>41</xdr:col>
      <xdr:colOff>50800</xdr:colOff>
      <xdr:row>37</xdr:row>
      <xdr:rowOff>158285</xdr:rowOff>
    </xdr:to>
    <xdr:cxnSp macro="">
      <xdr:nvCxnSpPr>
        <xdr:cNvPr id="292" name="直線コネクタ 291"/>
        <xdr:cNvCxnSpPr/>
      </xdr:nvCxnSpPr>
      <xdr:spPr>
        <a:xfrm flipV="1">
          <a:off x="6972300" y="6456732"/>
          <a:ext cx="889000" cy="4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71604</xdr:rowOff>
    </xdr:from>
    <xdr:to>
      <xdr:col>55</xdr:col>
      <xdr:colOff>50800</xdr:colOff>
      <xdr:row>35</xdr:row>
      <xdr:rowOff>1754</xdr:rowOff>
    </xdr:to>
    <xdr:sp macro="" textlink="">
      <xdr:nvSpPr>
        <xdr:cNvPr id="302" name="楕円 301"/>
        <xdr:cNvSpPr/>
      </xdr:nvSpPr>
      <xdr:spPr>
        <a:xfrm>
          <a:off x="10426700" y="590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10556</xdr:rowOff>
    </xdr:from>
    <xdr:ext cx="599010" cy="259045"/>
    <xdr:sp macro="" textlink="">
      <xdr:nvSpPr>
        <xdr:cNvPr id="303" name="補助費等該当値テキスト"/>
        <xdr:cNvSpPr txBox="1"/>
      </xdr:nvSpPr>
      <xdr:spPr>
        <a:xfrm>
          <a:off x="10528300" y="583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48817</xdr:rowOff>
    </xdr:from>
    <xdr:to>
      <xdr:col>50</xdr:col>
      <xdr:colOff>165100</xdr:colOff>
      <xdr:row>37</xdr:row>
      <xdr:rowOff>150417</xdr:rowOff>
    </xdr:to>
    <xdr:sp macro="" textlink="">
      <xdr:nvSpPr>
        <xdr:cNvPr id="304" name="楕円 303"/>
        <xdr:cNvSpPr/>
      </xdr:nvSpPr>
      <xdr:spPr>
        <a:xfrm>
          <a:off x="9588500" y="639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141544</xdr:rowOff>
    </xdr:from>
    <xdr:ext cx="534377" cy="259045"/>
    <xdr:sp macro="" textlink="">
      <xdr:nvSpPr>
        <xdr:cNvPr id="305" name="テキスト ボックス 304"/>
        <xdr:cNvSpPr txBox="1"/>
      </xdr:nvSpPr>
      <xdr:spPr>
        <a:xfrm>
          <a:off x="9372111" y="648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60206</xdr:rowOff>
    </xdr:from>
    <xdr:to>
      <xdr:col>46</xdr:col>
      <xdr:colOff>38100</xdr:colOff>
      <xdr:row>37</xdr:row>
      <xdr:rowOff>161806</xdr:rowOff>
    </xdr:to>
    <xdr:sp macro="" textlink="">
      <xdr:nvSpPr>
        <xdr:cNvPr id="306" name="楕円 305"/>
        <xdr:cNvSpPr/>
      </xdr:nvSpPr>
      <xdr:spPr>
        <a:xfrm>
          <a:off x="8699500" y="640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152933</xdr:rowOff>
    </xdr:from>
    <xdr:ext cx="534377" cy="259045"/>
    <xdr:sp macro="" textlink="">
      <xdr:nvSpPr>
        <xdr:cNvPr id="307" name="テキスト ボックス 306"/>
        <xdr:cNvSpPr txBox="1"/>
      </xdr:nvSpPr>
      <xdr:spPr>
        <a:xfrm>
          <a:off x="8483111" y="64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62282</xdr:rowOff>
    </xdr:from>
    <xdr:to>
      <xdr:col>41</xdr:col>
      <xdr:colOff>101600</xdr:colOff>
      <xdr:row>37</xdr:row>
      <xdr:rowOff>163881</xdr:rowOff>
    </xdr:to>
    <xdr:sp macro="" textlink="">
      <xdr:nvSpPr>
        <xdr:cNvPr id="308" name="楕円 307"/>
        <xdr:cNvSpPr/>
      </xdr:nvSpPr>
      <xdr:spPr>
        <a:xfrm>
          <a:off x="7810500" y="64059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155008</xdr:rowOff>
    </xdr:from>
    <xdr:ext cx="534377" cy="259045"/>
    <xdr:sp macro="" textlink="">
      <xdr:nvSpPr>
        <xdr:cNvPr id="309" name="テキスト ボックス 308"/>
        <xdr:cNvSpPr txBox="1"/>
      </xdr:nvSpPr>
      <xdr:spPr>
        <a:xfrm>
          <a:off x="7594111" y="649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107485</xdr:rowOff>
    </xdr:from>
    <xdr:to>
      <xdr:col>36</xdr:col>
      <xdr:colOff>165100</xdr:colOff>
      <xdr:row>38</xdr:row>
      <xdr:rowOff>37635</xdr:rowOff>
    </xdr:to>
    <xdr:sp macro="" textlink="">
      <xdr:nvSpPr>
        <xdr:cNvPr id="310" name="楕円 309"/>
        <xdr:cNvSpPr/>
      </xdr:nvSpPr>
      <xdr:spPr>
        <a:xfrm>
          <a:off x="6921500" y="645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28762</xdr:rowOff>
    </xdr:from>
    <xdr:ext cx="534377" cy="259045"/>
    <xdr:sp macro="" textlink="">
      <xdr:nvSpPr>
        <xdr:cNvPr id="311" name="テキスト ボックス 310"/>
        <xdr:cNvSpPr txBox="1"/>
      </xdr:nvSpPr>
      <xdr:spPr>
        <a:xfrm>
          <a:off x="6705111" y="654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50010</xdr:rowOff>
    </xdr:from>
    <xdr:to>
      <xdr:col>55</xdr:col>
      <xdr:colOff>0</xdr:colOff>
      <xdr:row>58</xdr:row>
      <xdr:rowOff>134445</xdr:rowOff>
    </xdr:to>
    <xdr:cxnSp macro="">
      <xdr:nvCxnSpPr>
        <xdr:cNvPr id="342" name="直線コネクタ 341"/>
        <xdr:cNvCxnSpPr/>
      </xdr:nvCxnSpPr>
      <xdr:spPr>
        <a:xfrm>
          <a:off x="9639300" y="9994110"/>
          <a:ext cx="838200" cy="8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7915</xdr:rowOff>
    </xdr:from>
    <xdr:to>
      <xdr:col>50</xdr:col>
      <xdr:colOff>114300</xdr:colOff>
      <xdr:row>58</xdr:row>
      <xdr:rowOff>50010</xdr:rowOff>
    </xdr:to>
    <xdr:cxnSp macro="">
      <xdr:nvCxnSpPr>
        <xdr:cNvPr id="345" name="直線コネクタ 344"/>
        <xdr:cNvCxnSpPr/>
      </xdr:nvCxnSpPr>
      <xdr:spPr>
        <a:xfrm>
          <a:off x="8750300" y="9952015"/>
          <a:ext cx="889000" cy="4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7915</xdr:rowOff>
    </xdr:from>
    <xdr:to>
      <xdr:col>45</xdr:col>
      <xdr:colOff>177800</xdr:colOff>
      <xdr:row>58</xdr:row>
      <xdr:rowOff>170620</xdr:rowOff>
    </xdr:to>
    <xdr:cxnSp macro="">
      <xdr:nvCxnSpPr>
        <xdr:cNvPr id="348" name="直線コネクタ 347"/>
        <xdr:cNvCxnSpPr/>
      </xdr:nvCxnSpPr>
      <xdr:spPr>
        <a:xfrm flipV="1">
          <a:off x="7861300" y="9952015"/>
          <a:ext cx="889000" cy="16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53851</xdr:rowOff>
    </xdr:from>
    <xdr:to>
      <xdr:col>41</xdr:col>
      <xdr:colOff>50800</xdr:colOff>
      <xdr:row>58</xdr:row>
      <xdr:rowOff>170620</xdr:rowOff>
    </xdr:to>
    <xdr:cxnSp macro="">
      <xdr:nvCxnSpPr>
        <xdr:cNvPr id="351" name="直線コネクタ 350"/>
        <xdr:cNvCxnSpPr/>
      </xdr:nvCxnSpPr>
      <xdr:spPr>
        <a:xfrm>
          <a:off x="6972300" y="9997951"/>
          <a:ext cx="889000" cy="11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125147</xdr:rowOff>
    </xdr:from>
    <xdr:ext cx="534377" cy="259045"/>
    <xdr:sp macro="" textlink="">
      <xdr:nvSpPr>
        <xdr:cNvPr id="355" name="テキスト ボックス 354"/>
        <xdr:cNvSpPr txBox="1"/>
      </xdr:nvSpPr>
      <xdr:spPr>
        <a:xfrm>
          <a:off x="6705111" y="100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83645</xdr:rowOff>
    </xdr:from>
    <xdr:to>
      <xdr:col>55</xdr:col>
      <xdr:colOff>50800</xdr:colOff>
      <xdr:row>59</xdr:row>
      <xdr:rowOff>13795</xdr:rowOff>
    </xdr:to>
    <xdr:sp macro="" textlink="">
      <xdr:nvSpPr>
        <xdr:cNvPr id="361" name="楕円 360"/>
        <xdr:cNvSpPr/>
      </xdr:nvSpPr>
      <xdr:spPr>
        <a:xfrm>
          <a:off x="10426700" y="1002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170022</xdr:rowOff>
    </xdr:from>
    <xdr:ext cx="534377" cy="259045"/>
    <xdr:sp macro="" textlink="">
      <xdr:nvSpPr>
        <xdr:cNvPr id="362" name="普通建設事業費該当値テキスト"/>
        <xdr:cNvSpPr txBox="1"/>
      </xdr:nvSpPr>
      <xdr:spPr>
        <a:xfrm>
          <a:off x="10528300" y="994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170660</xdr:rowOff>
    </xdr:from>
    <xdr:to>
      <xdr:col>50</xdr:col>
      <xdr:colOff>165100</xdr:colOff>
      <xdr:row>58</xdr:row>
      <xdr:rowOff>100810</xdr:rowOff>
    </xdr:to>
    <xdr:sp macro="" textlink="">
      <xdr:nvSpPr>
        <xdr:cNvPr id="363" name="楕円 362"/>
        <xdr:cNvSpPr/>
      </xdr:nvSpPr>
      <xdr:spPr>
        <a:xfrm>
          <a:off x="9588500" y="994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117337</xdr:rowOff>
    </xdr:from>
    <xdr:ext cx="534377" cy="259045"/>
    <xdr:sp macro="" textlink="">
      <xdr:nvSpPr>
        <xdr:cNvPr id="364" name="テキスト ボックス 363"/>
        <xdr:cNvSpPr txBox="1"/>
      </xdr:nvSpPr>
      <xdr:spPr>
        <a:xfrm>
          <a:off x="9372111" y="971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128565</xdr:rowOff>
    </xdr:from>
    <xdr:to>
      <xdr:col>46</xdr:col>
      <xdr:colOff>38100</xdr:colOff>
      <xdr:row>58</xdr:row>
      <xdr:rowOff>58715</xdr:rowOff>
    </xdr:to>
    <xdr:sp macro="" textlink="">
      <xdr:nvSpPr>
        <xdr:cNvPr id="365" name="楕円 364"/>
        <xdr:cNvSpPr/>
      </xdr:nvSpPr>
      <xdr:spPr>
        <a:xfrm>
          <a:off x="8699500" y="990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75242</xdr:rowOff>
    </xdr:from>
    <xdr:ext cx="534377" cy="259045"/>
    <xdr:sp macro="" textlink="">
      <xdr:nvSpPr>
        <xdr:cNvPr id="366" name="テキスト ボックス 365"/>
        <xdr:cNvSpPr txBox="1"/>
      </xdr:nvSpPr>
      <xdr:spPr>
        <a:xfrm>
          <a:off x="8483111" y="967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119820</xdr:rowOff>
    </xdr:from>
    <xdr:to>
      <xdr:col>41</xdr:col>
      <xdr:colOff>101600</xdr:colOff>
      <xdr:row>59</xdr:row>
      <xdr:rowOff>49970</xdr:rowOff>
    </xdr:to>
    <xdr:sp macro="" textlink="">
      <xdr:nvSpPr>
        <xdr:cNvPr id="367" name="楕円 366"/>
        <xdr:cNvSpPr/>
      </xdr:nvSpPr>
      <xdr:spPr>
        <a:xfrm>
          <a:off x="7810500" y="100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41097</xdr:rowOff>
    </xdr:from>
    <xdr:ext cx="534377" cy="259045"/>
    <xdr:sp macro="" textlink="">
      <xdr:nvSpPr>
        <xdr:cNvPr id="368" name="テキスト ボックス 367"/>
        <xdr:cNvSpPr txBox="1"/>
      </xdr:nvSpPr>
      <xdr:spPr>
        <a:xfrm>
          <a:off x="7594111" y="1015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3051</xdr:rowOff>
    </xdr:from>
    <xdr:to>
      <xdr:col>36</xdr:col>
      <xdr:colOff>165100</xdr:colOff>
      <xdr:row>58</xdr:row>
      <xdr:rowOff>104651</xdr:rowOff>
    </xdr:to>
    <xdr:sp macro="" textlink="">
      <xdr:nvSpPr>
        <xdr:cNvPr id="369" name="楕円 368"/>
        <xdr:cNvSpPr/>
      </xdr:nvSpPr>
      <xdr:spPr>
        <a:xfrm>
          <a:off x="6921500" y="994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121178</xdr:rowOff>
    </xdr:from>
    <xdr:ext cx="534377" cy="259045"/>
    <xdr:sp macro="" textlink="">
      <xdr:nvSpPr>
        <xdr:cNvPr id="370" name="テキスト ボックス 369"/>
        <xdr:cNvSpPr txBox="1"/>
      </xdr:nvSpPr>
      <xdr:spPr>
        <a:xfrm>
          <a:off x="6705111" y="972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16397</xdr:rowOff>
    </xdr:from>
    <xdr:to>
      <xdr:col>55</xdr:col>
      <xdr:colOff>0</xdr:colOff>
      <xdr:row>78</xdr:row>
      <xdr:rowOff>73977</xdr:rowOff>
    </xdr:to>
    <xdr:cxnSp macro="">
      <xdr:nvCxnSpPr>
        <xdr:cNvPr id="397" name="直線コネクタ 396"/>
        <xdr:cNvCxnSpPr/>
      </xdr:nvCxnSpPr>
      <xdr:spPr>
        <a:xfrm>
          <a:off x="9639300" y="13389497"/>
          <a:ext cx="838200" cy="5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16397</xdr:rowOff>
    </xdr:from>
    <xdr:to>
      <xdr:col>50</xdr:col>
      <xdr:colOff>114300</xdr:colOff>
      <xdr:row>78</xdr:row>
      <xdr:rowOff>50440</xdr:rowOff>
    </xdr:to>
    <xdr:cxnSp macro="">
      <xdr:nvCxnSpPr>
        <xdr:cNvPr id="400" name="直線コネクタ 399"/>
        <xdr:cNvCxnSpPr/>
      </xdr:nvCxnSpPr>
      <xdr:spPr>
        <a:xfrm flipV="1">
          <a:off x="8750300" y="13389497"/>
          <a:ext cx="889000" cy="3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2" name="テキスト ボックス 401"/>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50440</xdr:rowOff>
    </xdr:from>
    <xdr:to>
      <xdr:col>45</xdr:col>
      <xdr:colOff>177800</xdr:colOff>
      <xdr:row>78</xdr:row>
      <xdr:rowOff>89522</xdr:rowOff>
    </xdr:to>
    <xdr:cxnSp macro="">
      <xdr:nvCxnSpPr>
        <xdr:cNvPr id="403" name="直線コネクタ 402"/>
        <xdr:cNvCxnSpPr/>
      </xdr:nvCxnSpPr>
      <xdr:spPr>
        <a:xfrm flipV="1">
          <a:off x="7861300" y="13423540"/>
          <a:ext cx="889000" cy="3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116901</xdr:rowOff>
    </xdr:from>
    <xdr:ext cx="534377" cy="259045"/>
    <xdr:sp macro="" textlink="">
      <xdr:nvSpPr>
        <xdr:cNvPr id="405" name="テキスト ボックス 404"/>
        <xdr:cNvSpPr txBox="1"/>
      </xdr:nvSpPr>
      <xdr:spPr>
        <a:xfrm>
          <a:off x="8483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89522</xdr:rowOff>
    </xdr:from>
    <xdr:to>
      <xdr:col>41</xdr:col>
      <xdr:colOff>50800</xdr:colOff>
      <xdr:row>78</xdr:row>
      <xdr:rowOff>93011</xdr:rowOff>
    </xdr:to>
    <xdr:cxnSp macro="">
      <xdr:nvCxnSpPr>
        <xdr:cNvPr id="406" name="直線コネクタ 405"/>
        <xdr:cNvCxnSpPr/>
      </xdr:nvCxnSpPr>
      <xdr:spPr>
        <a:xfrm flipV="1">
          <a:off x="6972300" y="13462622"/>
          <a:ext cx="889000" cy="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23177</xdr:rowOff>
    </xdr:from>
    <xdr:to>
      <xdr:col>55</xdr:col>
      <xdr:colOff>50800</xdr:colOff>
      <xdr:row>78</xdr:row>
      <xdr:rowOff>124777</xdr:rowOff>
    </xdr:to>
    <xdr:sp macro="" textlink="">
      <xdr:nvSpPr>
        <xdr:cNvPr id="416" name="楕円 415"/>
        <xdr:cNvSpPr/>
      </xdr:nvSpPr>
      <xdr:spPr>
        <a:xfrm>
          <a:off x="10426700" y="1339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153989</xdr:rowOff>
    </xdr:from>
    <xdr:ext cx="534377" cy="259045"/>
    <xdr:sp macro="" textlink="">
      <xdr:nvSpPr>
        <xdr:cNvPr id="417" name="普通建設事業費 （ うち新規整備　）該当値テキスト"/>
        <xdr:cNvSpPr txBox="1"/>
      </xdr:nvSpPr>
      <xdr:spPr>
        <a:xfrm>
          <a:off x="10528300" y="1335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137047</xdr:rowOff>
    </xdr:from>
    <xdr:to>
      <xdr:col>50</xdr:col>
      <xdr:colOff>165100</xdr:colOff>
      <xdr:row>78</xdr:row>
      <xdr:rowOff>67197</xdr:rowOff>
    </xdr:to>
    <xdr:sp macro="" textlink="">
      <xdr:nvSpPr>
        <xdr:cNvPr id="418" name="楕円 417"/>
        <xdr:cNvSpPr/>
      </xdr:nvSpPr>
      <xdr:spPr>
        <a:xfrm>
          <a:off x="9588500" y="1333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83724</xdr:rowOff>
    </xdr:from>
    <xdr:ext cx="534377" cy="259045"/>
    <xdr:sp macro="" textlink="">
      <xdr:nvSpPr>
        <xdr:cNvPr id="419" name="テキスト ボックス 418"/>
        <xdr:cNvSpPr txBox="1"/>
      </xdr:nvSpPr>
      <xdr:spPr>
        <a:xfrm>
          <a:off x="9372111" y="1311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171090</xdr:rowOff>
    </xdr:from>
    <xdr:to>
      <xdr:col>46</xdr:col>
      <xdr:colOff>38100</xdr:colOff>
      <xdr:row>78</xdr:row>
      <xdr:rowOff>101240</xdr:rowOff>
    </xdr:to>
    <xdr:sp macro="" textlink="">
      <xdr:nvSpPr>
        <xdr:cNvPr id="420" name="楕円 419"/>
        <xdr:cNvSpPr/>
      </xdr:nvSpPr>
      <xdr:spPr>
        <a:xfrm>
          <a:off x="8699500" y="133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117767</xdr:rowOff>
    </xdr:from>
    <xdr:ext cx="534377" cy="259045"/>
    <xdr:sp macro="" textlink="">
      <xdr:nvSpPr>
        <xdr:cNvPr id="421" name="テキスト ボックス 420"/>
        <xdr:cNvSpPr txBox="1"/>
      </xdr:nvSpPr>
      <xdr:spPr>
        <a:xfrm>
          <a:off x="8483111" y="1314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38722</xdr:rowOff>
    </xdr:from>
    <xdr:to>
      <xdr:col>41</xdr:col>
      <xdr:colOff>101600</xdr:colOff>
      <xdr:row>78</xdr:row>
      <xdr:rowOff>140322</xdr:rowOff>
    </xdr:to>
    <xdr:sp macro="" textlink="">
      <xdr:nvSpPr>
        <xdr:cNvPr id="422" name="楕円 421"/>
        <xdr:cNvSpPr/>
      </xdr:nvSpPr>
      <xdr:spPr>
        <a:xfrm>
          <a:off x="7810500" y="1341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131449</xdr:rowOff>
    </xdr:from>
    <xdr:ext cx="534377" cy="259045"/>
    <xdr:sp macro="" textlink="">
      <xdr:nvSpPr>
        <xdr:cNvPr id="423" name="テキスト ボックス 422"/>
        <xdr:cNvSpPr txBox="1"/>
      </xdr:nvSpPr>
      <xdr:spPr>
        <a:xfrm>
          <a:off x="7594111" y="1350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42211</xdr:rowOff>
    </xdr:from>
    <xdr:to>
      <xdr:col>36</xdr:col>
      <xdr:colOff>165100</xdr:colOff>
      <xdr:row>78</xdr:row>
      <xdr:rowOff>143811</xdr:rowOff>
    </xdr:to>
    <xdr:sp macro="" textlink="">
      <xdr:nvSpPr>
        <xdr:cNvPr id="424" name="楕円 423"/>
        <xdr:cNvSpPr/>
      </xdr:nvSpPr>
      <xdr:spPr>
        <a:xfrm>
          <a:off x="6921500" y="1341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134938</xdr:rowOff>
    </xdr:from>
    <xdr:ext cx="534377" cy="259045"/>
    <xdr:sp macro="" textlink="">
      <xdr:nvSpPr>
        <xdr:cNvPr id="425" name="テキスト ボックス 424"/>
        <xdr:cNvSpPr txBox="1"/>
      </xdr:nvSpPr>
      <xdr:spPr>
        <a:xfrm>
          <a:off x="6705111" y="1350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47117</xdr:rowOff>
    </xdr:from>
    <xdr:to>
      <xdr:col>55</xdr:col>
      <xdr:colOff>0</xdr:colOff>
      <xdr:row>98</xdr:row>
      <xdr:rowOff>35775</xdr:rowOff>
    </xdr:to>
    <xdr:cxnSp macro="">
      <xdr:nvCxnSpPr>
        <xdr:cNvPr id="456" name="直線コネクタ 455"/>
        <xdr:cNvCxnSpPr/>
      </xdr:nvCxnSpPr>
      <xdr:spPr>
        <a:xfrm>
          <a:off x="9639300" y="16677767"/>
          <a:ext cx="838200" cy="16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147211</xdr:rowOff>
    </xdr:from>
    <xdr:to>
      <xdr:col>50</xdr:col>
      <xdr:colOff>114300</xdr:colOff>
      <xdr:row>97</xdr:row>
      <xdr:rowOff>47117</xdr:rowOff>
    </xdr:to>
    <xdr:cxnSp macro="">
      <xdr:nvCxnSpPr>
        <xdr:cNvPr id="459" name="直線コネクタ 458"/>
        <xdr:cNvCxnSpPr/>
      </xdr:nvCxnSpPr>
      <xdr:spPr>
        <a:xfrm>
          <a:off x="8750300" y="16434961"/>
          <a:ext cx="889000" cy="24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147211</xdr:rowOff>
    </xdr:from>
    <xdr:to>
      <xdr:col>45</xdr:col>
      <xdr:colOff>177800</xdr:colOff>
      <xdr:row>98</xdr:row>
      <xdr:rowOff>139635</xdr:rowOff>
    </xdr:to>
    <xdr:cxnSp macro="">
      <xdr:nvCxnSpPr>
        <xdr:cNvPr id="462" name="直線コネクタ 461"/>
        <xdr:cNvCxnSpPr/>
      </xdr:nvCxnSpPr>
      <xdr:spPr>
        <a:xfrm flipV="1">
          <a:off x="7861300" y="16434961"/>
          <a:ext cx="889000" cy="50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93076</xdr:rowOff>
    </xdr:from>
    <xdr:to>
      <xdr:col>41</xdr:col>
      <xdr:colOff>50800</xdr:colOff>
      <xdr:row>98</xdr:row>
      <xdr:rowOff>139635</xdr:rowOff>
    </xdr:to>
    <xdr:cxnSp macro="">
      <xdr:nvCxnSpPr>
        <xdr:cNvPr id="465" name="直線コネクタ 464"/>
        <xdr:cNvCxnSpPr/>
      </xdr:nvCxnSpPr>
      <xdr:spPr>
        <a:xfrm>
          <a:off x="6972300" y="16552276"/>
          <a:ext cx="889000" cy="38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156425</xdr:rowOff>
    </xdr:from>
    <xdr:to>
      <xdr:col>55</xdr:col>
      <xdr:colOff>50800</xdr:colOff>
      <xdr:row>98</xdr:row>
      <xdr:rowOff>86575</xdr:rowOff>
    </xdr:to>
    <xdr:sp macro="" textlink="">
      <xdr:nvSpPr>
        <xdr:cNvPr id="475" name="楕円 474"/>
        <xdr:cNvSpPr/>
      </xdr:nvSpPr>
      <xdr:spPr>
        <a:xfrm>
          <a:off x="10426700" y="1678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71352</xdr:rowOff>
    </xdr:from>
    <xdr:ext cx="534377" cy="259045"/>
    <xdr:sp macro="" textlink="">
      <xdr:nvSpPr>
        <xdr:cNvPr id="476" name="普通建設事業費 （ うち更新整備　）該当値テキスト"/>
        <xdr:cNvSpPr txBox="1"/>
      </xdr:nvSpPr>
      <xdr:spPr>
        <a:xfrm>
          <a:off x="10528300" y="1670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167767</xdr:rowOff>
    </xdr:from>
    <xdr:to>
      <xdr:col>50</xdr:col>
      <xdr:colOff>165100</xdr:colOff>
      <xdr:row>97</xdr:row>
      <xdr:rowOff>97917</xdr:rowOff>
    </xdr:to>
    <xdr:sp macro="" textlink="">
      <xdr:nvSpPr>
        <xdr:cNvPr id="477" name="楕円 476"/>
        <xdr:cNvSpPr/>
      </xdr:nvSpPr>
      <xdr:spPr>
        <a:xfrm>
          <a:off x="9588500" y="1662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114444</xdr:rowOff>
    </xdr:from>
    <xdr:ext cx="534377" cy="259045"/>
    <xdr:sp macro="" textlink="">
      <xdr:nvSpPr>
        <xdr:cNvPr id="478" name="テキスト ボックス 477"/>
        <xdr:cNvSpPr txBox="1"/>
      </xdr:nvSpPr>
      <xdr:spPr>
        <a:xfrm>
          <a:off x="9372111" y="1640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96411</xdr:rowOff>
    </xdr:from>
    <xdr:to>
      <xdr:col>46</xdr:col>
      <xdr:colOff>38100</xdr:colOff>
      <xdr:row>96</xdr:row>
      <xdr:rowOff>26561</xdr:rowOff>
    </xdr:to>
    <xdr:sp macro="" textlink="">
      <xdr:nvSpPr>
        <xdr:cNvPr id="479" name="楕円 478"/>
        <xdr:cNvSpPr/>
      </xdr:nvSpPr>
      <xdr:spPr>
        <a:xfrm>
          <a:off x="8699500" y="1638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43088</xdr:rowOff>
    </xdr:from>
    <xdr:ext cx="534377" cy="259045"/>
    <xdr:sp macro="" textlink="">
      <xdr:nvSpPr>
        <xdr:cNvPr id="480" name="テキスト ボックス 479"/>
        <xdr:cNvSpPr txBox="1"/>
      </xdr:nvSpPr>
      <xdr:spPr>
        <a:xfrm>
          <a:off x="8483111" y="161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88835</xdr:rowOff>
    </xdr:from>
    <xdr:to>
      <xdr:col>41</xdr:col>
      <xdr:colOff>101600</xdr:colOff>
      <xdr:row>99</xdr:row>
      <xdr:rowOff>18985</xdr:rowOff>
    </xdr:to>
    <xdr:sp macro="" textlink="">
      <xdr:nvSpPr>
        <xdr:cNvPr id="481" name="楕円 480"/>
        <xdr:cNvSpPr/>
      </xdr:nvSpPr>
      <xdr:spPr>
        <a:xfrm>
          <a:off x="7810500" y="1689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10112</xdr:rowOff>
    </xdr:from>
    <xdr:ext cx="534377" cy="259045"/>
    <xdr:sp macro="" textlink="">
      <xdr:nvSpPr>
        <xdr:cNvPr id="482" name="テキスト ボックス 481"/>
        <xdr:cNvSpPr txBox="1"/>
      </xdr:nvSpPr>
      <xdr:spPr>
        <a:xfrm>
          <a:off x="7594111" y="1698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42276</xdr:rowOff>
    </xdr:from>
    <xdr:to>
      <xdr:col>36</xdr:col>
      <xdr:colOff>165100</xdr:colOff>
      <xdr:row>96</xdr:row>
      <xdr:rowOff>143876</xdr:rowOff>
    </xdr:to>
    <xdr:sp macro="" textlink="">
      <xdr:nvSpPr>
        <xdr:cNvPr id="483" name="楕円 482"/>
        <xdr:cNvSpPr/>
      </xdr:nvSpPr>
      <xdr:spPr>
        <a:xfrm>
          <a:off x="6921500" y="165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160403</xdr:rowOff>
    </xdr:from>
    <xdr:ext cx="534377" cy="259045"/>
    <xdr:sp macro="" textlink="">
      <xdr:nvSpPr>
        <xdr:cNvPr id="484" name="テキスト ボックス 483"/>
        <xdr:cNvSpPr txBox="1"/>
      </xdr:nvSpPr>
      <xdr:spPr>
        <a:xfrm>
          <a:off x="6705111" y="1627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24692</xdr:rowOff>
    </xdr:from>
    <xdr:to>
      <xdr:col>85</xdr:col>
      <xdr:colOff>127000</xdr:colOff>
      <xdr:row>39</xdr:row>
      <xdr:rowOff>24943</xdr:rowOff>
    </xdr:to>
    <xdr:cxnSp macro="">
      <xdr:nvCxnSpPr>
        <xdr:cNvPr id="513" name="直線コネクタ 512"/>
        <xdr:cNvCxnSpPr/>
      </xdr:nvCxnSpPr>
      <xdr:spPr>
        <a:xfrm>
          <a:off x="15481300" y="6711242"/>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149499</xdr:rowOff>
    </xdr:from>
    <xdr:to>
      <xdr:col>81</xdr:col>
      <xdr:colOff>50800</xdr:colOff>
      <xdr:row>39</xdr:row>
      <xdr:rowOff>24692</xdr:rowOff>
    </xdr:to>
    <xdr:cxnSp macro="">
      <xdr:nvCxnSpPr>
        <xdr:cNvPr id="516" name="直線コネクタ 515"/>
        <xdr:cNvCxnSpPr/>
      </xdr:nvCxnSpPr>
      <xdr:spPr>
        <a:xfrm>
          <a:off x="14592300" y="6664599"/>
          <a:ext cx="889000" cy="4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149499</xdr:rowOff>
    </xdr:from>
    <xdr:to>
      <xdr:col>76</xdr:col>
      <xdr:colOff>114300</xdr:colOff>
      <xdr:row>38</xdr:row>
      <xdr:rowOff>168854</xdr:rowOff>
    </xdr:to>
    <xdr:cxnSp macro="">
      <xdr:nvCxnSpPr>
        <xdr:cNvPr id="519" name="直線コネクタ 518"/>
        <xdr:cNvCxnSpPr/>
      </xdr:nvCxnSpPr>
      <xdr:spPr>
        <a:xfrm flipV="1">
          <a:off x="13703300" y="6664599"/>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69796</xdr:rowOff>
    </xdr:from>
    <xdr:ext cx="469744" cy="259045"/>
    <xdr:sp macro="" textlink="">
      <xdr:nvSpPr>
        <xdr:cNvPr id="521" name="テキスト ボックス 520"/>
        <xdr:cNvSpPr txBox="1"/>
      </xdr:nvSpPr>
      <xdr:spPr>
        <a:xfrm>
          <a:off x="14357428" y="675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168854</xdr:rowOff>
    </xdr:from>
    <xdr:to>
      <xdr:col>71</xdr:col>
      <xdr:colOff>177800</xdr:colOff>
      <xdr:row>39</xdr:row>
      <xdr:rowOff>32144</xdr:rowOff>
    </xdr:to>
    <xdr:cxnSp macro="">
      <xdr:nvCxnSpPr>
        <xdr:cNvPr id="522" name="直線コネクタ 521"/>
        <xdr:cNvCxnSpPr/>
      </xdr:nvCxnSpPr>
      <xdr:spPr>
        <a:xfrm flipV="1">
          <a:off x="12814300" y="6683954"/>
          <a:ext cx="889000" cy="3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76410</xdr:rowOff>
    </xdr:from>
    <xdr:ext cx="469744" cy="259045"/>
    <xdr:sp macro="" textlink="">
      <xdr:nvSpPr>
        <xdr:cNvPr id="524" name="テキスト ボックス 523"/>
        <xdr:cNvSpPr txBox="1"/>
      </xdr:nvSpPr>
      <xdr:spPr>
        <a:xfrm>
          <a:off x="13468428" y="676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145593</xdr:rowOff>
    </xdr:from>
    <xdr:to>
      <xdr:col>85</xdr:col>
      <xdr:colOff>177800</xdr:colOff>
      <xdr:row>39</xdr:row>
      <xdr:rowOff>75743</xdr:rowOff>
    </xdr:to>
    <xdr:sp macro="" textlink="">
      <xdr:nvSpPr>
        <xdr:cNvPr id="532" name="楕円 531"/>
        <xdr:cNvSpPr/>
      </xdr:nvSpPr>
      <xdr:spPr>
        <a:xfrm>
          <a:off x="16268700" y="66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469744" cy="259045"/>
    <xdr:sp macro="" textlink="">
      <xdr:nvSpPr>
        <xdr:cNvPr id="533" name="災害復旧事業費該当値テキスト"/>
        <xdr:cNvSpPr txBox="1"/>
      </xdr:nvSpPr>
      <xdr:spPr>
        <a:xfrm>
          <a:off x="16370300" y="662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145342</xdr:rowOff>
    </xdr:from>
    <xdr:to>
      <xdr:col>81</xdr:col>
      <xdr:colOff>101600</xdr:colOff>
      <xdr:row>39</xdr:row>
      <xdr:rowOff>75492</xdr:rowOff>
    </xdr:to>
    <xdr:sp macro="" textlink="">
      <xdr:nvSpPr>
        <xdr:cNvPr id="534" name="楕円 533"/>
        <xdr:cNvSpPr/>
      </xdr:nvSpPr>
      <xdr:spPr>
        <a:xfrm>
          <a:off x="15430500" y="666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66619</xdr:rowOff>
    </xdr:from>
    <xdr:ext cx="469744" cy="259045"/>
    <xdr:sp macro="" textlink="">
      <xdr:nvSpPr>
        <xdr:cNvPr id="535" name="テキスト ボックス 534"/>
        <xdr:cNvSpPr txBox="1"/>
      </xdr:nvSpPr>
      <xdr:spPr>
        <a:xfrm>
          <a:off x="15246428" y="675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98699</xdr:rowOff>
    </xdr:from>
    <xdr:to>
      <xdr:col>76</xdr:col>
      <xdr:colOff>165100</xdr:colOff>
      <xdr:row>39</xdr:row>
      <xdr:rowOff>28849</xdr:rowOff>
    </xdr:to>
    <xdr:sp macro="" textlink="">
      <xdr:nvSpPr>
        <xdr:cNvPr id="536" name="楕円 535"/>
        <xdr:cNvSpPr/>
      </xdr:nvSpPr>
      <xdr:spPr>
        <a:xfrm>
          <a:off x="14541500" y="661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45376</xdr:rowOff>
    </xdr:from>
    <xdr:ext cx="469744" cy="259045"/>
    <xdr:sp macro="" textlink="">
      <xdr:nvSpPr>
        <xdr:cNvPr id="537" name="テキスト ボックス 536"/>
        <xdr:cNvSpPr txBox="1"/>
      </xdr:nvSpPr>
      <xdr:spPr>
        <a:xfrm>
          <a:off x="14357428" y="638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118054</xdr:rowOff>
    </xdr:from>
    <xdr:to>
      <xdr:col>72</xdr:col>
      <xdr:colOff>38100</xdr:colOff>
      <xdr:row>39</xdr:row>
      <xdr:rowOff>48204</xdr:rowOff>
    </xdr:to>
    <xdr:sp macro="" textlink="">
      <xdr:nvSpPr>
        <xdr:cNvPr id="538" name="楕円 537"/>
        <xdr:cNvSpPr/>
      </xdr:nvSpPr>
      <xdr:spPr>
        <a:xfrm>
          <a:off x="13652500" y="663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64731</xdr:rowOff>
    </xdr:from>
    <xdr:ext cx="469744" cy="259045"/>
    <xdr:sp macro="" textlink="">
      <xdr:nvSpPr>
        <xdr:cNvPr id="539" name="テキスト ボックス 538"/>
        <xdr:cNvSpPr txBox="1"/>
      </xdr:nvSpPr>
      <xdr:spPr>
        <a:xfrm>
          <a:off x="13468428" y="640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152794</xdr:rowOff>
    </xdr:from>
    <xdr:to>
      <xdr:col>67</xdr:col>
      <xdr:colOff>101600</xdr:colOff>
      <xdr:row>39</xdr:row>
      <xdr:rowOff>82944</xdr:rowOff>
    </xdr:to>
    <xdr:sp macro="" textlink="">
      <xdr:nvSpPr>
        <xdr:cNvPr id="540" name="楕円 539"/>
        <xdr:cNvSpPr/>
      </xdr:nvSpPr>
      <xdr:spPr>
        <a:xfrm>
          <a:off x="12763500" y="66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74071</xdr:rowOff>
    </xdr:from>
    <xdr:ext cx="469744" cy="259045"/>
    <xdr:sp macro="" textlink="">
      <xdr:nvSpPr>
        <xdr:cNvPr id="541" name="テキスト ボックス 540"/>
        <xdr:cNvSpPr txBox="1"/>
      </xdr:nvSpPr>
      <xdr:spPr>
        <a:xfrm>
          <a:off x="12579428" y="676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102686</xdr:rowOff>
    </xdr:from>
    <xdr:to>
      <xdr:col>85</xdr:col>
      <xdr:colOff>127000</xdr:colOff>
      <xdr:row>72</xdr:row>
      <xdr:rowOff>2578</xdr:rowOff>
    </xdr:to>
    <xdr:cxnSp macro="">
      <xdr:nvCxnSpPr>
        <xdr:cNvPr id="619" name="直線コネクタ 618"/>
        <xdr:cNvCxnSpPr/>
      </xdr:nvCxnSpPr>
      <xdr:spPr>
        <a:xfrm>
          <a:off x="15481300" y="12275636"/>
          <a:ext cx="838200" cy="7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102686</xdr:rowOff>
    </xdr:from>
    <xdr:to>
      <xdr:col>81</xdr:col>
      <xdr:colOff>50800</xdr:colOff>
      <xdr:row>71</xdr:row>
      <xdr:rowOff>108477</xdr:rowOff>
    </xdr:to>
    <xdr:cxnSp macro="">
      <xdr:nvCxnSpPr>
        <xdr:cNvPr id="622" name="直線コネクタ 621"/>
        <xdr:cNvCxnSpPr/>
      </xdr:nvCxnSpPr>
      <xdr:spPr>
        <a:xfrm flipV="1">
          <a:off x="14592300" y="12275636"/>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95447</xdr:rowOff>
    </xdr:from>
    <xdr:to>
      <xdr:col>76</xdr:col>
      <xdr:colOff>114300</xdr:colOff>
      <xdr:row>71</xdr:row>
      <xdr:rowOff>108477</xdr:rowOff>
    </xdr:to>
    <xdr:cxnSp macro="">
      <xdr:nvCxnSpPr>
        <xdr:cNvPr id="625" name="直線コネクタ 624"/>
        <xdr:cNvCxnSpPr/>
      </xdr:nvCxnSpPr>
      <xdr:spPr>
        <a:xfrm>
          <a:off x="13703300" y="12268397"/>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7" name="テキスト ボックス 626"/>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63309</xdr:rowOff>
    </xdr:from>
    <xdr:to>
      <xdr:col>71</xdr:col>
      <xdr:colOff>177800</xdr:colOff>
      <xdr:row>71</xdr:row>
      <xdr:rowOff>95447</xdr:rowOff>
    </xdr:to>
    <xdr:cxnSp macro="">
      <xdr:nvCxnSpPr>
        <xdr:cNvPr id="628" name="直線コネクタ 627"/>
        <xdr:cNvCxnSpPr/>
      </xdr:nvCxnSpPr>
      <xdr:spPr>
        <a:xfrm>
          <a:off x="12814300" y="12236259"/>
          <a:ext cx="889000" cy="3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123228</xdr:rowOff>
    </xdr:from>
    <xdr:to>
      <xdr:col>85</xdr:col>
      <xdr:colOff>177800</xdr:colOff>
      <xdr:row>72</xdr:row>
      <xdr:rowOff>53378</xdr:rowOff>
    </xdr:to>
    <xdr:sp macro="" textlink="">
      <xdr:nvSpPr>
        <xdr:cNvPr id="638" name="楕円 637"/>
        <xdr:cNvSpPr/>
      </xdr:nvSpPr>
      <xdr:spPr>
        <a:xfrm>
          <a:off x="16268700" y="1229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146105</xdr:rowOff>
    </xdr:from>
    <xdr:ext cx="534377" cy="259045"/>
    <xdr:sp macro="" textlink="">
      <xdr:nvSpPr>
        <xdr:cNvPr id="639" name="公債費該当値テキスト"/>
        <xdr:cNvSpPr txBox="1"/>
      </xdr:nvSpPr>
      <xdr:spPr>
        <a:xfrm>
          <a:off x="16370300" y="1214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51886</xdr:rowOff>
    </xdr:from>
    <xdr:to>
      <xdr:col>81</xdr:col>
      <xdr:colOff>101600</xdr:colOff>
      <xdr:row>71</xdr:row>
      <xdr:rowOff>153486</xdr:rowOff>
    </xdr:to>
    <xdr:sp macro="" textlink="">
      <xdr:nvSpPr>
        <xdr:cNvPr id="640" name="楕円 639"/>
        <xdr:cNvSpPr/>
      </xdr:nvSpPr>
      <xdr:spPr>
        <a:xfrm>
          <a:off x="15430500" y="1222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170013</xdr:rowOff>
    </xdr:from>
    <xdr:ext cx="534377" cy="259045"/>
    <xdr:sp macro="" textlink="">
      <xdr:nvSpPr>
        <xdr:cNvPr id="641" name="テキスト ボックス 640"/>
        <xdr:cNvSpPr txBox="1"/>
      </xdr:nvSpPr>
      <xdr:spPr>
        <a:xfrm>
          <a:off x="15214111" y="120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57677</xdr:rowOff>
    </xdr:from>
    <xdr:to>
      <xdr:col>76</xdr:col>
      <xdr:colOff>165100</xdr:colOff>
      <xdr:row>71</xdr:row>
      <xdr:rowOff>159277</xdr:rowOff>
    </xdr:to>
    <xdr:sp macro="" textlink="">
      <xdr:nvSpPr>
        <xdr:cNvPr id="642" name="楕円 641"/>
        <xdr:cNvSpPr/>
      </xdr:nvSpPr>
      <xdr:spPr>
        <a:xfrm>
          <a:off x="14541500" y="1223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4354</xdr:rowOff>
    </xdr:from>
    <xdr:ext cx="534377" cy="259045"/>
    <xdr:sp macro="" textlink="">
      <xdr:nvSpPr>
        <xdr:cNvPr id="643" name="テキスト ボックス 642"/>
        <xdr:cNvSpPr txBox="1"/>
      </xdr:nvSpPr>
      <xdr:spPr>
        <a:xfrm>
          <a:off x="14325111" y="1200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44647</xdr:rowOff>
    </xdr:from>
    <xdr:to>
      <xdr:col>72</xdr:col>
      <xdr:colOff>38100</xdr:colOff>
      <xdr:row>71</xdr:row>
      <xdr:rowOff>146247</xdr:rowOff>
    </xdr:to>
    <xdr:sp macro="" textlink="">
      <xdr:nvSpPr>
        <xdr:cNvPr id="644" name="楕円 643"/>
        <xdr:cNvSpPr/>
      </xdr:nvSpPr>
      <xdr:spPr>
        <a:xfrm>
          <a:off x="13652500" y="1221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162774</xdr:rowOff>
    </xdr:from>
    <xdr:ext cx="534377" cy="259045"/>
    <xdr:sp macro="" textlink="">
      <xdr:nvSpPr>
        <xdr:cNvPr id="645" name="テキスト ボックス 644"/>
        <xdr:cNvSpPr txBox="1"/>
      </xdr:nvSpPr>
      <xdr:spPr>
        <a:xfrm>
          <a:off x="13436111" y="1199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12509</xdr:rowOff>
    </xdr:from>
    <xdr:to>
      <xdr:col>67</xdr:col>
      <xdr:colOff>101600</xdr:colOff>
      <xdr:row>71</xdr:row>
      <xdr:rowOff>114109</xdr:rowOff>
    </xdr:to>
    <xdr:sp macro="" textlink="">
      <xdr:nvSpPr>
        <xdr:cNvPr id="646" name="楕円 645"/>
        <xdr:cNvSpPr/>
      </xdr:nvSpPr>
      <xdr:spPr>
        <a:xfrm>
          <a:off x="12763500" y="1218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130636</xdr:rowOff>
    </xdr:from>
    <xdr:ext cx="534377" cy="259045"/>
    <xdr:sp macro="" textlink="">
      <xdr:nvSpPr>
        <xdr:cNvPr id="647" name="テキスト ボックス 646"/>
        <xdr:cNvSpPr txBox="1"/>
      </xdr:nvSpPr>
      <xdr:spPr>
        <a:xfrm>
          <a:off x="12547111" y="1196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150774</xdr:rowOff>
    </xdr:from>
    <xdr:to>
      <xdr:col>85</xdr:col>
      <xdr:colOff>127000</xdr:colOff>
      <xdr:row>98</xdr:row>
      <xdr:rowOff>60020</xdr:rowOff>
    </xdr:to>
    <xdr:cxnSp macro="">
      <xdr:nvCxnSpPr>
        <xdr:cNvPr id="676" name="直線コネクタ 675"/>
        <xdr:cNvCxnSpPr/>
      </xdr:nvCxnSpPr>
      <xdr:spPr>
        <a:xfrm flipV="1">
          <a:off x="15481300" y="16781424"/>
          <a:ext cx="8382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101833</xdr:rowOff>
    </xdr:from>
    <xdr:ext cx="534377" cy="259045"/>
    <xdr:sp macro="" textlink="">
      <xdr:nvSpPr>
        <xdr:cNvPr id="677" name="積立金平均値テキスト"/>
        <xdr:cNvSpPr txBox="1"/>
      </xdr:nvSpPr>
      <xdr:spPr>
        <a:xfrm>
          <a:off x="16370300" y="16732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19469</xdr:rowOff>
    </xdr:from>
    <xdr:to>
      <xdr:col>81</xdr:col>
      <xdr:colOff>50800</xdr:colOff>
      <xdr:row>98</xdr:row>
      <xdr:rowOff>60020</xdr:rowOff>
    </xdr:to>
    <xdr:cxnSp macro="">
      <xdr:nvCxnSpPr>
        <xdr:cNvPr id="679" name="直線コネクタ 678"/>
        <xdr:cNvCxnSpPr/>
      </xdr:nvCxnSpPr>
      <xdr:spPr>
        <a:xfrm>
          <a:off x="14592300" y="16821569"/>
          <a:ext cx="889000" cy="4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19469</xdr:rowOff>
    </xdr:from>
    <xdr:to>
      <xdr:col>76</xdr:col>
      <xdr:colOff>114300</xdr:colOff>
      <xdr:row>98</xdr:row>
      <xdr:rowOff>109207</xdr:rowOff>
    </xdr:to>
    <xdr:cxnSp macro="">
      <xdr:nvCxnSpPr>
        <xdr:cNvPr id="682" name="直線コネクタ 681"/>
        <xdr:cNvCxnSpPr/>
      </xdr:nvCxnSpPr>
      <xdr:spPr>
        <a:xfrm flipV="1">
          <a:off x="13703300" y="16821569"/>
          <a:ext cx="889000" cy="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64267</xdr:rowOff>
    </xdr:from>
    <xdr:ext cx="534377" cy="259045"/>
    <xdr:sp macro="" textlink="">
      <xdr:nvSpPr>
        <xdr:cNvPr id="684" name="テキスト ボックス 683"/>
        <xdr:cNvSpPr txBox="1"/>
      </xdr:nvSpPr>
      <xdr:spPr>
        <a:xfrm>
          <a:off x="14325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58826</xdr:rowOff>
    </xdr:from>
    <xdr:to>
      <xdr:col>71</xdr:col>
      <xdr:colOff>177800</xdr:colOff>
      <xdr:row>98</xdr:row>
      <xdr:rowOff>109207</xdr:rowOff>
    </xdr:to>
    <xdr:cxnSp macro="">
      <xdr:nvCxnSpPr>
        <xdr:cNvPr id="685" name="直線コネクタ 684"/>
        <xdr:cNvCxnSpPr/>
      </xdr:nvCxnSpPr>
      <xdr:spPr>
        <a:xfrm>
          <a:off x="12814300" y="16860926"/>
          <a:ext cx="889000" cy="5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99974</xdr:rowOff>
    </xdr:from>
    <xdr:to>
      <xdr:col>85</xdr:col>
      <xdr:colOff>177800</xdr:colOff>
      <xdr:row>98</xdr:row>
      <xdr:rowOff>30124</xdr:rowOff>
    </xdr:to>
    <xdr:sp macro="" textlink="">
      <xdr:nvSpPr>
        <xdr:cNvPr id="695" name="楕円 694"/>
        <xdr:cNvSpPr/>
      </xdr:nvSpPr>
      <xdr:spPr>
        <a:xfrm>
          <a:off x="16268700" y="167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122851</xdr:rowOff>
    </xdr:from>
    <xdr:ext cx="534377" cy="259045"/>
    <xdr:sp macro="" textlink="">
      <xdr:nvSpPr>
        <xdr:cNvPr id="696" name="積立金該当値テキスト"/>
        <xdr:cNvSpPr txBox="1"/>
      </xdr:nvSpPr>
      <xdr:spPr>
        <a:xfrm>
          <a:off x="16370300" y="1658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9220</xdr:rowOff>
    </xdr:from>
    <xdr:to>
      <xdr:col>81</xdr:col>
      <xdr:colOff>101600</xdr:colOff>
      <xdr:row>98</xdr:row>
      <xdr:rowOff>110820</xdr:rowOff>
    </xdr:to>
    <xdr:sp macro="" textlink="">
      <xdr:nvSpPr>
        <xdr:cNvPr id="697" name="楕円 696"/>
        <xdr:cNvSpPr/>
      </xdr:nvSpPr>
      <xdr:spPr>
        <a:xfrm>
          <a:off x="15430500" y="1681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101947</xdr:rowOff>
    </xdr:from>
    <xdr:ext cx="534377" cy="259045"/>
    <xdr:sp macro="" textlink="">
      <xdr:nvSpPr>
        <xdr:cNvPr id="698" name="テキスト ボックス 697"/>
        <xdr:cNvSpPr txBox="1"/>
      </xdr:nvSpPr>
      <xdr:spPr>
        <a:xfrm>
          <a:off x="15214111" y="1690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140119</xdr:rowOff>
    </xdr:from>
    <xdr:to>
      <xdr:col>76</xdr:col>
      <xdr:colOff>165100</xdr:colOff>
      <xdr:row>98</xdr:row>
      <xdr:rowOff>70269</xdr:rowOff>
    </xdr:to>
    <xdr:sp macro="" textlink="">
      <xdr:nvSpPr>
        <xdr:cNvPr id="699" name="楕円 698"/>
        <xdr:cNvSpPr/>
      </xdr:nvSpPr>
      <xdr:spPr>
        <a:xfrm>
          <a:off x="14541500" y="1677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86796</xdr:rowOff>
    </xdr:from>
    <xdr:ext cx="534377" cy="259045"/>
    <xdr:sp macro="" textlink="">
      <xdr:nvSpPr>
        <xdr:cNvPr id="700" name="テキスト ボックス 699"/>
        <xdr:cNvSpPr txBox="1"/>
      </xdr:nvSpPr>
      <xdr:spPr>
        <a:xfrm>
          <a:off x="14325111" y="1654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58407</xdr:rowOff>
    </xdr:from>
    <xdr:to>
      <xdr:col>72</xdr:col>
      <xdr:colOff>38100</xdr:colOff>
      <xdr:row>98</xdr:row>
      <xdr:rowOff>160007</xdr:rowOff>
    </xdr:to>
    <xdr:sp macro="" textlink="">
      <xdr:nvSpPr>
        <xdr:cNvPr id="701" name="楕円 700"/>
        <xdr:cNvSpPr/>
      </xdr:nvSpPr>
      <xdr:spPr>
        <a:xfrm>
          <a:off x="13652500" y="1686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151134</xdr:rowOff>
    </xdr:from>
    <xdr:ext cx="469744" cy="259045"/>
    <xdr:sp macro="" textlink="">
      <xdr:nvSpPr>
        <xdr:cNvPr id="702" name="テキスト ボックス 701"/>
        <xdr:cNvSpPr txBox="1"/>
      </xdr:nvSpPr>
      <xdr:spPr>
        <a:xfrm>
          <a:off x="13468428" y="1695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8026</xdr:rowOff>
    </xdr:from>
    <xdr:to>
      <xdr:col>67</xdr:col>
      <xdr:colOff>101600</xdr:colOff>
      <xdr:row>98</xdr:row>
      <xdr:rowOff>109626</xdr:rowOff>
    </xdr:to>
    <xdr:sp macro="" textlink="">
      <xdr:nvSpPr>
        <xdr:cNvPr id="703" name="楕円 702"/>
        <xdr:cNvSpPr/>
      </xdr:nvSpPr>
      <xdr:spPr>
        <a:xfrm>
          <a:off x="12763500" y="1681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100753</xdr:rowOff>
    </xdr:from>
    <xdr:ext cx="534377" cy="259045"/>
    <xdr:sp macro="" textlink="">
      <xdr:nvSpPr>
        <xdr:cNvPr id="704" name="テキスト ボックス 703"/>
        <xdr:cNvSpPr txBox="1"/>
      </xdr:nvSpPr>
      <xdr:spPr>
        <a:xfrm>
          <a:off x="12547111" y="1690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5817</xdr:rowOff>
    </xdr:from>
    <xdr:to>
      <xdr:col>116</xdr:col>
      <xdr:colOff>63500</xdr:colOff>
      <xdr:row>39</xdr:row>
      <xdr:rowOff>6197</xdr:rowOff>
    </xdr:to>
    <xdr:cxnSp macro="">
      <xdr:nvCxnSpPr>
        <xdr:cNvPr id="733" name="直線コネクタ 732"/>
        <xdr:cNvCxnSpPr/>
      </xdr:nvCxnSpPr>
      <xdr:spPr>
        <a:xfrm>
          <a:off x="21323300" y="6692367"/>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145186</xdr:rowOff>
    </xdr:from>
    <xdr:to>
      <xdr:col>111</xdr:col>
      <xdr:colOff>177800</xdr:colOff>
      <xdr:row>39</xdr:row>
      <xdr:rowOff>5817</xdr:rowOff>
    </xdr:to>
    <xdr:cxnSp macro="">
      <xdr:nvCxnSpPr>
        <xdr:cNvPr id="736" name="直線コネクタ 735"/>
        <xdr:cNvCxnSpPr/>
      </xdr:nvCxnSpPr>
      <xdr:spPr>
        <a:xfrm>
          <a:off x="20434300" y="6660286"/>
          <a:ext cx="889000" cy="3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145186</xdr:rowOff>
    </xdr:from>
    <xdr:to>
      <xdr:col>107</xdr:col>
      <xdr:colOff>50800</xdr:colOff>
      <xdr:row>38</xdr:row>
      <xdr:rowOff>162369</xdr:rowOff>
    </xdr:to>
    <xdr:cxnSp macro="">
      <xdr:nvCxnSpPr>
        <xdr:cNvPr id="739" name="直線コネクタ 738"/>
        <xdr:cNvCxnSpPr/>
      </xdr:nvCxnSpPr>
      <xdr:spPr>
        <a:xfrm flipV="1">
          <a:off x="19545300" y="6660286"/>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162369</xdr:rowOff>
    </xdr:from>
    <xdr:to>
      <xdr:col>102</xdr:col>
      <xdr:colOff>114300</xdr:colOff>
      <xdr:row>39</xdr:row>
      <xdr:rowOff>6845</xdr:rowOff>
    </xdr:to>
    <xdr:cxnSp macro="">
      <xdr:nvCxnSpPr>
        <xdr:cNvPr id="742" name="直線コネクタ 741"/>
        <xdr:cNvCxnSpPr/>
      </xdr:nvCxnSpPr>
      <xdr:spPr>
        <a:xfrm flipV="1">
          <a:off x="18656300" y="6677469"/>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126847</xdr:rowOff>
    </xdr:from>
    <xdr:to>
      <xdr:col>116</xdr:col>
      <xdr:colOff>114300</xdr:colOff>
      <xdr:row>39</xdr:row>
      <xdr:rowOff>56997</xdr:rowOff>
    </xdr:to>
    <xdr:sp macro="" textlink="">
      <xdr:nvSpPr>
        <xdr:cNvPr id="752" name="楕円 751"/>
        <xdr:cNvSpPr/>
      </xdr:nvSpPr>
      <xdr:spPr>
        <a:xfrm>
          <a:off x="22110700" y="664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41774</xdr:rowOff>
    </xdr:from>
    <xdr:ext cx="469744" cy="259045"/>
    <xdr:sp macro="" textlink="">
      <xdr:nvSpPr>
        <xdr:cNvPr id="753" name="投資及び出資金該当値テキスト"/>
        <xdr:cNvSpPr txBox="1"/>
      </xdr:nvSpPr>
      <xdr:spPr>
        <a:xfrm>
          <a:off x="22212300" y="655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126467</xdr:rowOff>
    </xdr:from>
    <xdr:to>
      <xdr:col>112</xdr:col>
      <xdr:colOff>38100</xdr:colOff>
      <xdr:row>39</xdr:row>
      <xdr:rowOff>56617</xdr:rowOff>
    </xdr:to>
    <xdr:sp macro="" textlink="">
      <xdr:nvSpPr>
        <xdr:cNvPr id="754" name="楕円 753"/>
        <xdr:cNvSpPr/>
      </xdr:nvSpPr>
      <xdr:spPr>
        <a:xfrm>
          <a:off x="21272500" y="66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47744</xdr:rowOff>
    </xdr:from>
    <xdr:ext cx="469744" cy="259045"/>
    <xdr:sp macro="" textlink="">
      <xdr:nvSpPr>
        <xdr:cNvPr id="755" name="テキスト ボックス 754"/>
        <xdr:cNvSpPr txBox="1"/>
      </xdr:nvSpPr>
      <xdr:spPr>
        <a:xfrm>
          <a:off x="21088428" y="67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94386</xdr:rowOff>
    </xdr:from>
    <xdr:to>
      <xdr:col>107</xdr:col>
      <xdr:colOff>101600</xdr:colOff>
      <xdr:row>39</xdr:row>
      <xdr:rowOff>24536</xdr:rowOff>
    </xdr:to>
    <xdr:sp macro="" textlink="">
      <xdr:nvSpPr>
        <xdr:cNvPr id="756" name="楕円 755"/>
        <xdr:cNvSpPr/>
      </xdr:nvSpPr>
      <xdr:spPr>
        <a:xfrm>
          <a:off x="20383500" y="66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15663</xdr:rowOff>
    </xdr:from>
    <xdr:ext cx="469744" cy="259045"/>
    <xdr:sp macro="" textlink="">
      <xdr:nvSpPr>
        <xdr:cNvPr id="757" name="テキスト ボックス 756"/>
        <xdr:cNvSpPr txBox="1"/>
      </xdr:nvSpPr>
      <xdr:spPr>
        <a:xfrm>
          <a:off x="20199428" y="67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111569</xdr:rowOff>
    </xdr:from>
    <xdr:to>
      <xdr:col>102</xdr:col>
      <xdr:colOff>165100</xdr:colOff>
      <xdr:row>39</xdr:row>
      <xdr:rowOff>41719</xdr:rowOff>
    </xdr:to>
    <xdr:sp macro="" textlink="">
      <xdr:nvSpPr>
        <xdr:cNvPr id="758" name="楕円 757"/>
        <xdr:cNvSpPr/>
      </xdr:nvSpPr>
      <xdr:spPr>
        <a:xfrm>
          <a:off x="19494500" y="66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32846</xdr:rowOff>
    </xdr:from>
    <xdr:ext cx="469744" cy="259045"/>
    <xdr:sp macro="" textlink="">
      <xdr:nvSpPr>
        <xdr:cNvPr id="759" name="テキスト ボックス 758"/>
        <xdr:cNvSpPr txBox="1"/>
      </xdr:nvSpPr>
      <xdr:spPr>
        <a:xfrm>
          <a:off x="19310428" y="671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127495</xdr:rowOff>
    </xdr:from>
    <xdr:to>
      <xdr:col>98</xdr:col>
      <xdr:colOff>38100</xdr:colOff>
      <xdr:row>39</xdr:row>
      <xdr:rowOff>57645</xdr:rowOff>
    </xdr:to>
    <xdr:sp macro="" textlink="">
      <xdr:nvSpPr>
        <xdr:cNvPr id="760" name="楕円 759"/>
        <xdr:cNvSpPr/>
      </xdr:nvSpPr>
      <xdr:spPr>
        <a:xfrm>
          <a:off x="18605500" y="664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48772</xdr:rowOff>
    </xdr:from>
    <xdr:ext cx="378565" cy="259045"/>
    <xdr:sp macro="" textlink="">
      <xdr:nvSpPr>
        <xdr:cNvPr id="761" name="テキスト ボックス 760"/>
        <xdr:cNvSpPr txBox="1"/>
      </xdr:nvSpPr>
      <xdr:spPr>
        <a:xfrm>
          <a:off x="18467017" y="6735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23571</xdr:rowOff>
    </xdr:from>
    <xdr:to>
      <xdr:col>116</xdr:col>
      <xdr:colOff>63500</xdr:colOff>
      <xdr:row>59</xdr:row>
      <xdr:rowOff>27457</xdr:rowOff>
    </xdr:to>
    <xdr:cxnSp macro="">
      <xdr:nvCxnSpPr>
        <xdr:cNvPr id="790" name="直線コネクタ 789"/>
        <xdr:cNvCxnSpPr/>
      </xdr:nvCxnSpPr>
      <xdr:spPr>
        <a:xfrm>
          <a:off x="21323300" y="10139121"/>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23571</xdr:rowOff>
    </xdr:from>
    <xdr:to>
      <xdr:col>111</xdr:col>
      <xdr:colOff>177800</xdr:colOff>
      <xdr:row>59</xdr:row>
      <xdr:rowOff>23800</xdr:rowOff>
    </xdr:to>
    <xdr:cxnSp macro="">
      <xdr:nvCxnSpPr>
        <xdr:cNvPr id="793" name="直線コネクタ 792"/>
        <xdr:cNvCxnSpPr/>
      </xdr:nvCxnSpPr>
      <xdr:spPr>
        <a:xfrm flipV="1">
          <a:off x="20434300" y="1013912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157607</xdr:rowOff>
    </xdr:from>
    <xdr:to>
      <xdr:col>107</xdr:col>
      <xdr:colOff>50800</xdr:colOff>
      <xdr:row>59</xdr:row>
      <xdr:rowOff>23800</xdr:rowOff>
    </xdr:to>
    <xdr:cxnSp macro="">
      <xdr:nvCxnSpPr>
        <xdr:cNvPr id="796" name="直線コネクタ 795"/>
        <xdr:cNvCxnSpPr/>
      </xdr:nvCxnSpPr>
      <xdr:spPr>
        <a:xfrm>
          <a:off x="19545300" y="9930257"/>
          <a:ext cx="889000" cy="20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157607</xdr:rowOff>
    </xdr:from>
    <xdr:to>
      <xdr:col>102</xdr:col>
      <xdr:colOff>114300</xdr:colOff>
      <xdr:row>58</xdr:row>
      <xdr:rowOff>77940</xdr:rowOff>
    </xdr:to>
    <xdr:cxnSp macro="">
      <xdr:nvCxnSpPr>
        <xdr:cNvPr id="799" name="直線コネクタ 798"/>
        <xdr:cNvCxnSpPr/>
      </xdr:nvCxnSpPr>
      <xdr:spPr>
        <a:xfrm flipV="1">
          <a:off x="18656300" y="9930257"/>
          <a:ext cx="889000" cy="9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44619</xdr:rowOff>
    </xdr:from>
    <xdr:ext cx="469744" cy="259045"/>
    <xdr:sp macro="" textlink="">
      <xdr:nvSpPr>
        <xdr:cNvPr id="801" name="テキスト ボックス 800"/>
        <xdr:cNvSpPr txBox="1"/>
      </xdr:nvSpPr>
      <xdr:spPr>
        <a:xfrm>
          <a:off x="19310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148107</xdr:rowOff>
    </xdr:from>
    <xdr:to>
      <xdr:col>116</xdr:col>
      <xdr:colOff>114300</xdr:colOff>
      <xdr:row>59</xdr:row>
      <xdr:rowOff>78257</xdr:rowOff>
    </xdr:to>
    <xdr:sp macro="" textlink="">
      <xdr:nvSpPr>
        <xdr:cNvPr id="809" name="楕円 808"/>
        <xdr:cNvSpPr/>
      </xdr:nvSpPr>
      <xdr:spPr>
        <a:xfrm>
          <a:off x="22110700" y="1009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63034</xdr:rowOff>
    </xdr:from>
    <xdr:ext cx="378565" cy="259045"/>
    <xdr:sp macro="" textlink="">
      <xdr:nvSpPr>
        <xdr:cNvPr id="810" name="貸付金該当値テキスト"/>
        <xdr:cNvSpPr txBox="1"/>
      </xdr:nvSpPr>
      <xdr:spPr>
        <a:xfrm>
          <a:off x="22212300" y="1000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144221</xdr:rowOff>
    </xdr:from>
    <xdr:to>
      <xdr:col>112</xdr:col>
      <xdr:colOff>38100</xdr:colOff>
      <xdr:row>59</xdr:row>
      <xdr:rowOff>74371</xdr:rowOff>
    </xdr:to>
    <xdr:sp macro="" textlink="">
      <xdr:nvSpPr>
        <xdr:cNvPr id="811" name="楕円 810"/>
        <xdr:cNvSpPr/>
      </xdr:nvSpPr>
      <xdr:spPr>
        <a:xfrm>
          <a:off x="21272500" y="100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65498</xdr:rowOff>
    </xdr:from>
    <xdr:ext cx="378565" cy="259045"/>
    <xdr:sp macro="" textlink="">
      <xdr:nvSpPr>
        <xdr:cNvPr id="812" name="テキスト ボックス 811"/>
        <xdr:cNvSpPr txBox="1"/>
      </xdr:nvSpPr>
      <xdr:spPr>
        <a:xfrm>
          <a:off x="21134017" y="10181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144450</xdr:rowOff>
    </xdr:from>
    <xdr:to>
      <xdr:col>107</xdr:col>
      <xdr:colOff>101600</xdr:colOff>
      <xdr:row>59</xdr:row>
      <xdr:rowOff>74600</xdr:rowOff>
    </xdr:to>
    <xdr:sp macro="" textlink="">
      <xdr:nvSpPr>
        <xdr:cNvPr id="813" name="楕円 812"/>
        <xdr:cNvSpPr/>
      </xdr:nvSpPr>
      <xdr:spPr>
        <a:xfrm>
          <a:off x="20383500" y="100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65727</xdr:rowOff>
    </xdr:from>
    <xdr:ext cx="378565" cy="259045"/>
    <xdr:sp macro="" textlink="">
      <xdr:nvSpPr>
        <xdr:cNvPr id="814" name="テキスト ボックス 813"/>
        <xdr:cNvSpPr txBox="1"/>
      </xdr:nvSpPr>
      <xdr:spPr>
        <a:xfrm>
          <a:off x="20245017" y="10181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106807</xdr:rowOff>
    </xdr:from>
    <xdr:to>
      <xdr:col>102</xdr:col>
      <xdr:colOff>165100</xdr:colOff>
      <xdr:row>58</xdr:row>
      <xdr:rowOff>36957</xdr:rowOff>
    </xdr:to>
    <xdr:sp macro="" textlink="">
      <xdr:nvSpPr>
        <xdr:cNvPr id="815" name="楕円 814"/>
        <xdr:cNvSpPr/>
      </xdr:nvSpPr>
      <xdr:spPr>
        <a:xfrm>
          <a:off x="19494500" y="98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53484</xdr:rowOff>
    </xdr:from>
    <xdr:ext cx="469744" cy="259045"/>
    <xdr:sp macro="" textlink="">
      <xdr:nvSpPr>
        <xdr:cNvPr id="816" name="テキスト ボックス 815"/>
        <xdr:cNvSpPr txBox="1"/>
      </xdr:nvSpPr>
      <xdr:spPr>
        <a:xfrm>
          <a:off x="19310428" y="965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27140</xdr:rowOff>
    </xdr:from>
    <xdr:to>
      <xdr:col>98</xdr:col>
      <xdr:colOff>38100</xdr:colOff>
      <xdr:row>58</xdr:row>
      <xdr:rowOff>128740</xdr:rowOff>
    </xdr:to>
    <xdr:sp macro="" textlink="">
      <xdr:nvSpPr>
        <xdr:cNvPr id="817" name="楕円 816"/>
        <xdr:cNvSpPr/>
      </xdr:nvSpPr>
      <xdr:spPr>
        <a:xfrm>
          <a:off x="18605500" y="997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119867</xdr:rowOff>
    </xdr:from>
    <xdr:ext cx="469744" cy="259045"/>
    <xdr:sp macro="" textlink="">
      <xdr:nvSpPr>
        <xdr:cNvPr id="818" name="テキスト ボックス 817"/>
        <xdr:cNvSpPr txBox="1"/>
      </xdr:nvSpPr>
      <xdr:spPr>
        <a:xfrm>
          <a:off x="18421428" y="1006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135912</xdr:rowOff>
    </xdr:from>
    <xdr:to>
      <xdr:col>116</xdr:col>
      <xdr:colOff>63500</xdr:colOff>
      <xdr:row>74</xdr:row>
      <xdr:rowOff>24649</xdr:rowOff>
    </xdr:to>
    <xdr:cxnSp macro="">
      <xdr:nvCxnSpPr>
        <xdr:cNvPr id="850" name="直線コネクタ 849"/>
        <xdr:cNvCxnSpPr/>
      </xdr:nvCxnSpPr>
      <xdr:spPr>
        <a:xfrm flipV="1">
          <a:off x="21323300" y="12651762"/>
          <a:ext cx="838200" cy="6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73891</xdr:rowOff>
    </xdr:from>
    <xdr:ext cx="534377" cy="259045"/>
    <xdr:sp macro="" textlink="">
      <xdr:nvSpPr>
        <xdr:cNvPr id="851" name="繰出金平均値テキスト"/>
        <xdr:cNvSpPr txBox="1"/>
      </xdr:nvSpPr>
      <xdr:spPr>
        <a:xfrm>
          <a:off x="22212300" y="12761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24649</xdr:rowOff>
    </xdr:from>
    <xdr:to>
      <xdr:col>111</xdr:col>
      <xdr:colOff>177800</xdr:colOff>
      <xdr:row>74</xdr:row>
      <xdr:rowOff>40553</xdr:rowOff>
    </xdr:to>
    <xdr:cxnSp macro="">
      <xdr:nvCxnSpPr>
        <xdr:cNvPr id="853" name="直線コネクタ 852"/>
        <xdr:cNvCxnSpPr/>
      </xdr:nvCxnSpPr>
      <xdr:spPr>
        <a:xfrm flipV="1">
          <a:off x="20434300" y="12711949"/>
          <a:ext cx="8890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40553</xdr:rowOff>
    </xdr:from>
    <xdr:to>
      <xdr:col>107</xdr:col>
      <xdr:colOff>50800</xdr:colOff>
      <xdr:row>74</xdr:row>
      <xdr:rowOff>94470</xdr:rowOff>
    </xdr:to>
    <xdr:cxnSp macro="">
      <xdr:nvCxnSpPr>
        <xdr:cNvPr id="856" name="直線コネクタ 855"/>
        <xdr:cNvCxnSpPr/>
      </xdr:nvCxnSpPr>
      <xdr:spPr>
        <a:xfrm flipV="1">
          <a:off x="19545300" y="12727853"/>
          <a:ext cx="889000" cy="5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83889</xdr:rowOff>
    </xdr:from>
    <xdr:to>
      <xdr:col>102</xdr:col>
      <xdr:colOff>114300</xdr:colOff>
      <xdr:row>74</xdr:row>
      <xdr:rowOff>94470</xdr:rowOff>
    </xdr:to>
    <xdr:cxnSp macro="">
      <xdr:nvCxnSpPr>
        <xdr:cNvPr id="859" name="直線コネクタ 858"/>
        <xdr:cNvCxnSpPr/>
      </xdr:nvCxnSpPr>
      <xdr:spPr>
        <a:xfrm>
          <a:off x="18656300" y="12428289"/>
          <a:ext cx="889000" cy="35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85112</xdr:rowOff>
    </xdr:from>
    <xdr:to>
      <xdr:col>116</xdr:col>
      <xdr:colOff>114300</xdr:colOff>
      <xdr:row>74</xdr:row>
      <xdr:rowOff>15262</xdr:rowOff>
    </xdr:to>
    <xdr:sp macro="" textlink="">
      <xdr:nvSpPr>
        <xdr:cNvPr id="869" name="楕円 868"/>
        <xdr:cNvSpPr/>
      </xdr:nvSpPr>
      <xdr:spPr>
        <a:xfrm>
          <a:off x="22110700" y="1260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107989</xdr:rowOff>
    </xdr:from>
    <xdr:ext cx="534377" cy="259045"/>
    <xdr:sp macro="" textlink="">
      <xdr:nvSpPr>
        <xdr:cNvPr id="870" name="繰出金該当値テキスト"/>
        <xdr:cNvSpPr txBox="1"/>
      </xdr:nvSpPr>
      <xdr:spPr>
        <a:xfrm>
          <a:off x="22212300" y="1245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145299</xdr:rowOff>
    </xdr:from>
    <xdr:to>
      <xdr:col>112</xdr:col>
      <xdr:colOff>38100</xdr:colOff>
      <xdr:row>74</xdr:row>
      <xdr:rowOff>75449</xdr:rowOff>
    </xdr:to>
    <xdr:sp macro="" textlink="">
      <xdr:nvSpPr>
        <xdr:cNvPr id="871" name="楕円 870"/>
        <xdr:cNvSpPr/>
      </xdr:nvSpPr>
      <xdr:spPr>
        <a:xfrm>
          <a:off x="21272500" y="126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66576</xdr:rowOff>
    </xdr:from>
    <xdr:ext cx="534377" cy="259045"/>
    <xdr:sp macro="" textlink="">
      <xdr:nvSpPr>
        <xdr:cNvPr id="872" name="テキスト ボックス 871"/>
        <xdr:cNvSpPr txBox="1"/>
      </xdr:nvSpPr>
      <xdr:spPr>
        <a:xfrm>
          <a:off x="21056111" y="1275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161203</xdr:rowOff>
    </xdr:from>
    <xdr:to>
      <xdr:col>107</xdr:col>
      <xdr:colOff>101600</xdr:colOff>
      <xdr:row>74</xdr:row>
      <xdr:rowOff>91353</xdr:rowOff>
    </xdr:to>
    <xdr:sp macro="" textlink="">
      <xdr:nvSpPr>
        <xdr:cNvPr id="873" name="楕円 872"/>
        <xdr:cNvSpPr/>
      </xdr:nvSpPr>
      <xdr:spPr>
        <a:xfrm>
          <a:off x="20383500" y="1267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82480</xdr:rowOff>
    </xdr:from>
    <xdr:ext cx="534377" cy="259045"/>
    <xdr:sp macro="" textlink="">
      <xdr:nvSpPr>
        <xdr:cNvPr id="874" name="テキスト ボックス 873"/>
        <xdr:cNvSpPr txBox="1"/>
      </xdr:nvSpPr>
      <xdr:spPr>
        <a:xfrm>
          <a:off x="20167111" y="1276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43670</xdr:rowOff>
    </xdr:from>
    <xdr:to>
      <xdr:col>102</xdr:col>
      <xdr:colOff>165100</xdr:colOff>
      <xdr:row>74</xdr:row>
      <xdr:rowOff>145270</xdr:rowOff>
    </xdr:to>
    <xdr:sp macro="" textlink="">
      <xdr:nvSpPr>
        <xdr:cNvPr id="875" name="楕円 874"/>
        <xdr:cNvSpPr/>
      </xdr:nvSpPr>
      <xdr:spPr>
        <a:xfrm>
          <a:off x="19494500" y="1273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136397</xdr:rowOff>
    </xdr:from>
    <xdr:ext cx="534377" cy="259045"/>
    <xdr:sp macro="" textlink="">
      <xdr:nvSpPr>
        <xdr:cNvPr id="876" name="テキスト ボックス 875"/>
        <xdr:cNvSpPr txBox="1"/>
      </xdr:nvSpPr>
      <xdr:spPr>
        <a:xfrm>
          <a:off x="19278111" y="1282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33089</xdr:rowOff>
    </xdr:from>
    <xdr:to>
      <xdr:col>98</xdr:col>
      <xdr:colOff>38100</xdr:colOff>
      <xdr:row>72</xdr:row>
      <xdr:rowOff>134689</xdr:rowOff>
    </xdr:to>
    <xdr:sp macro="" textlink="">
      <xdr:nvSpPr>
        <xdr:cNvPr id="877" name="楕円 876"/>
        <xdr:cNvSpPr/>
      </xdr:nvSpPr>
      <xdr:spPr>
        <a:xfrm>
          <a:off x="18605500" y="123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151216</xdr:rowOff>
    </xdr:from>
    <xdr:ext cx="534377" cy="259045"/>
    <xdr:sp macro="" textlink="">
      <xdr:nvSpPr>
        <xdr:cNvPr id="878" name="テキスト ボックス 877"/>
        <xdr:cNvSpPr txBox="1"/>
      </xdr:nvSpPr>
      <xdr:spPr>
        <a:xfrm>
          <a:off x="18389111" y="1215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物件費・公債費について類似団体中上位５団体に属しており、人件費・公債費については類似団体平均値の１．５倍超となっている。引き続き職員数の見直し、公共施設最適化計画による公共施設の統廃合の推進、地方債の発行の抑制などに努めていくが、今後も高止まりが続くことが予想さ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普通建設事業費について、汚泥再生処理センター等の建設が完了するなど、大規模事業の完了により約４１％の減少となった。</a:t>
          </a:r>
          <a:endParaRPr kumimoji="1" lang="en-US" altLang="ja-JP" sz="1300" baseline="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上記以外の経費については、類似団体平均と同水準程度となっており、支出が抑制できている。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89,763
84,212
558.23
55,134,273
54,080,937
829,657
27,597,469
53,262,774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98552</xdr:rowOff>
    </xdr:from>
    <xdr:to>
      <xdr:col>24</xdr:col>
      <xdr:colOff>63500</xdr:colOff>
      <xdr:row>35</xdr:row>
      <xdr:rowOff>147015</xdr:rowOff>
    </xdr:to>
    <xdr:cxnSp macro="">
      <xdr:nvCxnSpPr>
        <xdr:cNvPr id="59" name="直線コネクタ 58"/>
        <xdr:cNvCxnSpPr/>
      </xdr:nvCxnSpPr>
      <xdr:spPr>
        <a:xfrm>
          <a:off x="3797300" y="6099302"/>
          <a:ext cx="8382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89408</xdr:rowOff>
    </xdr:from>
    <xdr:to>
      <xdr:col>19</xdr:col>
      <xdr:colOff>177800</xdr:colOff>
      <xdr:row>35</xdr:row>
      <xdr:rowOff>98552</xdr:rowOff>
    </xdr:to>
    <xdr:cxnSp macro="">
      <xdr:nvCxnSpPr>
        <xdr:cNvPr id="62" name="直線コネクタ 61"/>
        <xdr:cNvCxnSpPr/>
      </xdr:nvCxnSpPr>
      <xdr:spPr>
        <a:xfrm>
          <a:off x="2908300" y="609015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89408</xdr:rowOff>
    </xdr:from>
    <xdr:to>
      <xdr:col>15</xdr:col>
      <xdr:colOff>50800</xdr:colOff>
      <xdr:row>35</xdr:row>
      <xdr:rowOff>140157</xdr:rowOff>
    </xdr:to>
    <xdr:cxnSp macro="">
      <xdr:nvCxnSpPr>
        <xdr:cNvPr id="65" name="直線コネクタ 64"/>
        <xdr:cNvCxnSpPr/>
      </xdr:nvCxnSpPr>
      <xdr:spPr>
        <a:xfrm flipV="1">
          <a:off x="2019300" y="6090158"/>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140157</xdr:rowOff>
    </xdr:from>
    <xdr:to>
      <xdr:col>10</xdr:col>
      <xdr:colOff>114300</xdr:colOff>
      <xdr:row>36</xdr:row>
      <xdr:rowOff>86208</xdr:rowOff>
    </xdr:to>
    <xdr:cxnSp macro="">
      <xdr:nvCxnSpPr>
        <xdr:cNvPr id="68" name="直線コネクタ 67"/>
        <xdr:cNvCxnSpPr/>
      </xdr:nvCxnSpPr>
      <xdr:spPr>
        <a:xfrm flipV="1">
          <a:off x="1130300" y="6140907"/>
          <a:ext cx="889000" cy="11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96215</xdr:rowOff>
    </xdr:from>
    <xdr:to>
      <xdr:col>24</xdr:col>
      <xdr:colOff>114300</xdr:colOff>
      <xdr:row>36</xdr:row>
      <xdr:rowOff>26365</xdr:rowOff>
    </xdr:to>
    <xdr:sp macro="" textlink="">
      <xdr:nvSpPr>
        <xdr:cNvPr id="78" name="楕円 77"/>
        <xdr:cNvSpPr/>
      </xdr:nvSpPr>
      <xdr:spPr>
        <a:xfrm>
          <a:off x="4584700" y="60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74642</xdr:rowOff>
    </xdr:from>
    <xdr:ext cx="469744" cy="259045"/>
    <xdr:sp macro="" textlink="">
      <xdr:nvSpPr>
        <xdr:cNvPr id="79" name="議会費該当値テキスト"/>
        <xdr:cNvSpPr txBox="1"/>
      </xdr:nvSpPr>
      <xdr:spPr>
        <a:xfrm>
          <a:off x="4686300" y="607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47752</xdr:rowOff>
    </xdr:from>
    <xdr:to>
      <xdr:col>20</xdr:col>
      <xdr:colOff>38100</xdr:colOff>
      <xdr:row>35</xdr:row>
      <xdr:rowOff>149352</xdr:rowOff>
    </xdr:to>
    <xdr:sp macro="" textlink="">
      <xdr:nvSpPr>
        <xdr:cNvPr id="80" name="楕円 79"/>
        <xdr:cNvSpPr/>
      </xdr:nvSpPr>
      <xdr:spPr>
        <a:xfrm>
          <a:off x="37465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140479</xdr:rowOff>
    </xdr:from>
    <xdr:ext cx="469744" cy="259045"/>
    <xdr:sp macro="" textlink="">
      <xdr:nvSpPr>
        <xdr:cNvPr id="81" name="テキスト ボックス 80"/>
        <xdr:cNvSpPr txBox="1"/>
      </xdr:nvSpPr>
      <xdr:spPr>
        <a:xfrm>
          <a:off x="3562428" y="614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38608</xdr:rowOff>
    </xdr:from>
    <xdr:to>
      <xdr:col>15</xdr:col>
      <xdr:colOff>101600</xdr:colOff>
      <xdr:row>35</xdr:row>
      <xdr:rowOff>140208</xdr:rowOff>
    </xdr:to>
    <xdr:sp macro="" textlink="">
      <xdr:nvSpPr>
        <xdr:cNvPr id="82" name="楕円 81"/>
        <xdr:cNvSpPr/>
      </xdr:nvSpPr>
      <xdr:spPr>
        <a:xfrm>
          <a:off x="2857500" y="60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131335</xdr:rowOff>
    </xdr:from>
    <xdr:ext cx="469744" cy="259045"/>
    <xdr:sp macro="" textlink="">
      <xdr:nvSpPr>
        <xdr:cNvPr id="83" name="テキスト ボックス 82"/>
        <xdr:cNvSpPr txBox="1"/>
      </xdr:nvSpPr>
      <xdr:spPr>
        <a:xfrm>
          <a:off x="2673428" y="613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89357</xdr:rowOff>
    </xdr:from>
    <xdr:to>
      <xdr:col>10</xdr:col>
      <xdr:colOff>165100</xdr:colOff>
      <xdr:row>36</xdr:row>
      <xdr:rowOff>19507</xdr:rowOff>
    </xdr:to>
    <xdr:sp macro="" textlink="">
      <xdr:nvSpPr>
        <xdr:cNvPr id="84" name="楕円 83"/>
        <xdr:cNvSpPr/>
      </xdr:nvSpPr>
      <xdr:spPr>
        <a:xfrm>
          <a:off x="1968500" y="609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10634</xdr:rowOff>
    </xdr:from>
    <xdr:ext cx="469744" cy="259045"/>
    <xdr:sp macro="" textlink="">
      <xdr:nvSpPr>
        <xdr:cNvPr id="85" name="テキスト ボックス 84"/>
        <xdr:cNvSpPr txBox="1"/>
      </xdr:nvSpPr>
      <xdr:spPr>
        <a:xfrm>
          <a:off x="1784428" y="618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35408</xdr:rowOff>
    </xdr:from>
    <xdr:to>
      <xdr:col>6</xdr:col>
      <xdr:colOff>38100</xdr:colOff>
      <xdr:row>36</xdr:row>
      <xdr:rowOff>137008</xdr:rowOff>
    </xdr:to>
    <xdr:sp macro="" textlink="">
      <xdr:nvSpPr>
        <xdr:cNvPr id="86" name="楕円 85"/>
        <xdr:cNvSpPr/>
      </xdr:nvSpPr>
      <xdr:spPr>
        <a:xfrm>
          <a:off x="1079500" y="62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128135</xdr:rowOff>
    </xdr:from>
    <xdr:ext cx="469744" cy="259045"/>
    <xdr:sp macro="" textlink="">
      <xdr:nvSpPr>
        <xdr:cNvPr id="87" name="テキスト ボックス 86"/>
        <xdr:cNvSpPr txBox="1"/>
      </xdr:nvSpPr>
      <xdr:spPr>
        <a:xfrm>
          <a:off x="895428" y="630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4259</xdr:rowOff>
    </xdr:from>
    <xdr:to>
      <xdr:col>24</xdr:col>
      <xdr:colOff>63500</xdr:colOff>
      <xdr:row>57</xdr:row>
      <xdr:rowOff>102072</xdr:rowOff>
    </xdr:to>
    <xdr:cxnSp macro="">
      <xdr:nvCxnSpPr>
        <xdr:cNvPr id="116" name="直線コネクタ 115"/>
        <xdr:cNvCxnSpPr/>
      </xdr:nvCxnSpPr>
      <xdr:spPr>
        <a:xfrm flipV="1">
          <a:off x="3797300" y="9434009"/>
          <a:ext cx="838200" cy="44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20571</xdr:rowOff>
    </xdr:from>
    <xdr:ext cx="599010" cy="259045"/>
    <xdr:sp macro="" textlink="">
      <xdr:nvSpPr>
        <xdr:cNvPr id="117" name="総務費平均値テキスト"/>
        <xdr:cNvSpPr txBox="1"/>
      </xdr:nvSpPr>
      <xdr:spPr>
        <a:xfrm>
          <a:off x="4686300" y="9450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130975</xdr:rowOff>
    </xdr:from>
    <xdr:to>
      <xdr:col>19</xdr:col>
      <xdr:colOff>177800</xdr:colOff>
      <xdr:row>57</xdr:row>
      <xdr:rowOff>102072</xdr:rowOff>
    </xdr:to>
    <xdr:cxnSp macro="">
      <xdr:nvCxnSpPr>
        <xdr:cNvPr id="119" name="直線コネクタ 118"/>
        <xdr:cNvCxnSpPr/>
      </xdr:nvCxnSpPr>
      <xdr:spPr>
        <a:xfrm>
          <a:off x="2908300" y="9732175"/>
          <a:ext cx="889000" cy="14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130975</xdr:rowOff>
    </xdr:from>
    <xdr:to>
      <xdr:col>15</xdr:col>
      <xdr:colOff>50800</xdr:colOff>
      <xdr:row>57</xdr:row>
      <xdr:rowOff>127462</xdr:rowOff>
    </xdr:to>
    <xdr:cxnSp macro="">
      <xdr:nvCxnSpPr>
        <xdr:cNvPr id="122" name="直線コネクタ 121"/>
        <xdr:cNvCxnSpPr/>
      </xdr:nvCxnSpPr>
      <xdr:spPr>
        <a:xfrm flipV="1">
          <a:off x="2019300" y="9732175"/>
          <a:ext cx="889000" cy="16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29280</xdr:rowOff>
    </xdr:from>
    <xdr:ext cx="534377" cy="259045"/>
    <xdr:sp macro="" textlink="">
      <xdr:nvSpPr>
        <xdr:cNvPr id="124" name="テキスト ボックス 123"/>
        <xdr:cNvSpPr txBox="1"/>
      </xdr:nvSpPr>
      <xdr:spPr>
        <a:xfrm>
          <a:off x="2641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15269</xdr:rowOff>
    </xdr:from>
    <xdr:to>
      <xdr:col>10</xdr:col>
      <xdr:colOff>114300</xdr:colOff>
      <xdr:row>57</xdr:row>
      <xdr:rowOff>127462</xdr:rowOff>
    </xdr:to>
    <xdr:cxnSp macro="">
      <xdr:nvCxnSpPr>
        <xdr:cNvPr id="125" name="直線コネクタ 124"/>
        <xdr:cNvCxnSpPr/>
      </xdr:nvCxnSpPr>
      <xdr:spPr>
        <a:xfrm>
          <a:off x="1130300" y="9787919"/>
          <a:ext cx="889000" cy="1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50197</xdr:rowOff>
    </xdr:from>
    <xdr:ext cx="534377" cy="259045"/>
    <xdr:sp macro="" textlink="">
      <xdr:nvSpPr>
        <xdr:cNvPr id="127" name="テキスト ボックス 126"/>
        <xdr:cNvSpPr txBox="1"/>
      </xdr:nvSpPr>
      <xdr:spPr>
        <a:xfrm>
          <a:off x="1752111" y="9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28012</xdr:rowOff>
    </xdr:from>
    <xdr:ext cx="534377" cy="259045"/>
    <xdr:sp macro="" textlink="">
      <xdr:nvSpPr>
        <xdr:cNvPr id="129" name="テキスト ボックス 128"/>
        <xdr:cNvSpPr txBox="1"/>
      </xdr:nvSpPr>
      <xdr:spPr>
        <a:xfrm>
          <a:off x="863111" y="99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124909</xdr:rowOff>
    </xdr:from>
    <xdr:to>
      <xdr:col>24</xdr:col>
      <xdr:colOff>114300</xdr:colOff>
      <xdr:row>55</xdr:row>
      <xdr:rowOff>55059</xdr:rowOff>
    </xdr:to>
    <xdr:sp macro="" textlink="">
      <xdr:nvSpPr>
        <xdr:cNvPr id="135" name="楕円 134"/>
        <xdr:cNvSpPr/>
      </xdr:nvSpPr>
      <xdr:spPr>
        <a:xfrm>
          <a:off x="4584700" y="938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147786</xdr:rowOff>
    </xdr:from>
    <xdr:ext cx="599010" cy="259045"/>
    <xdr:sp macro="" textlink="">
      <xdr:nvSpPr>
        <xdr:cNvPr id="136" name="総務費該当値テキスト"/>
        <xdr:cNvSpPr txBox="1"/>
      </xdr:nvSpPr>
      <xdr:spPr>
        <a:xfrm>
          <a:off x="4686300" y="923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51272</xdr:rowOff>
    </xdr:from>
    <xdr:to>
      <xdr:col>20</xdr:col>
      <xdr:colOff>38100</xdr:colOff>
      <xdr:row>57</xdr:row>
      <xdr:rowOff>152872</xdr:rowOff>
    </xdr:to>
    <xdr:sp macro="" textlink="">
      <xdr:nvSpPr>
        <xdr:cNvPr id="137" name="楕円 136"/>
        <xdr:cNvSpPr/>
      </xdr:nvSpPr>
      <xdr:spPr>
        <a:xfrm>
          <a:off x="3746500" y="982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169399</xdr:rowOff>
    </xdr:from>
    <xdr:ext cx="534377" cy="259045"/>
    <xdr:sp macro="" textlink="">
      <xdr:nvSpPr>
        <xdr:cNvPr id="138" name="テキスト ボックス 137"/>
        <xdr:cNvSpPr txBox="1"/>
      </xdr:nvSpPr>
      <xdr:spPr>
        <a:xfrm>
          <a:off x="3530111" y="959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80175</xdr:rowOff>
    </xdr:from>
    <xdr:to>
      <xdr:col>15</xdr:col>
      <xdr:colOff>101600</xdr:colOff>
      <xdr:row>57</xdr:row>
      <xdr:rowOff>10325</xdr:rowOff>
    </xdr:to>
    <xdr:sp macro="" textlink="">
      <xdr:nvSpPr>
        <xdr:cNvPr id="139" name="楕円 138"/>
        <xdr:cNvSpPr/>
      </xdr:nvSpPr>
      <xdr:spPr>
        <a:xfrm>
          <a:off x="2857500" y="968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26852</xdr:rowOff>
    </xdr:from>
    <xdr:ext cx="599010" cy="259045"/>
    <xdr:sp macro="" textlink="">
      <xdr:nvSpPr>
        <xdr:cNvPr id="140" name="テキスト ボックス 139"/>
        <xdr:cNvSpPr txBox="1"/>
      </xdr:nvSpPr>
      <xdr:spPr>
        <a:xfrm>
          <a:off x="2608795" y="945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76662</xdr:rowOff>
    </xdr:from>
    <xdr:to>
      <xdr:col>10</xdr:col>
      <xdr:colOff>165100</xdr:colOff>
      <xdr:row>58</xdr:row>
      <xdr:rowOff>6812</xdr:rowOff>
    </xdr:to>
    <xdr:sp macro="" textlink="">
      <xdr:nvSpPr>
        <xdr:cNvPr id="141" name="楕円 140"/>
        <xdr:cNvSpPr/>
      </xdr:nvSpPr>
      <xdr:spPr>
        <a:xfrm>
          <a:off x="1968500" y="984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23339</xdr:rowOff>
    </xdr:from>
    <xdr:ext cx="534377" cy="259045"/>
    <xdr:sp macro="" textlink="">
      <xdr:nvSpPr>
        <xdr:cNvPr id="142" name="テキスト ボックス 141"/>
        <xdr:cNvSpPr txBox="1"/>
      </xdr:nvSpPr>
      <xdr:spPr>
        <a:xfrm>
          <a:off x="1752111" y="962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135919</xdr:rowOff>
    </xdr:from>
    <xdr:to>
      <xdr:col>6</xdr:col>
      <xdr:colOff>38100</xdr:colOff>
      <xdr:row>57</xdr:row>
      <xdr:rowOff>66069</xdr:rowOff>
    </xdr:to>
    <xdr:sp macro="" textlink="">
      <xdr:nvSpPr>
        <xdr:cNvPr id="143" name="楕円 142"/>
        <xdr:cNvSpPr/>
      </xdr:nvSpPr>
      <xdr:spPr>
        <a:xfrm>
          <a:off x="1079500" y="973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82596</xdr:rowOff>
    </xdr:from>
    <xdr:ext cx="534377" cy="259045"/>
    <xdr:sp macro="" textlink="">
      <xdr:nvSpPr>
        <xdr:cNvPr id="144" name="テキスト ボックス 143"/>
        <xdr:cNvSpPr txBox="1"/>
      </xdr:nvSpPr>
      <xdr:spPr>
        <a:xfrm>
          <a:off x="863111" y="951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168983</xdr:rowOff>
    </xdr:from>
    <xdr:to>
      <xdr:col>24</xdr:col>
      <xdr:colOff>63500</xdr:colOff>
      <xdr:row>75</xdr:row>
      <xdr:rowOff>69150</xdr:rowOff>
    </xdr:to>
    <xdr:cxnSp macro="">
      <xdr:nvCxnSpPr>
        <xdr:cNvPr id="176" name="直線コネクタ 175"/>
        <xdr:cNvCxnSpPr/>
      </xdr:nvCxnSpPr>
      <xdr:spPr>
        <a:xfrm flipV="1">
          <a:off x="3797300" y="12856283"/>
          <a:ext cx="838200" cy="7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69150</xdr:rowOff>
    </xdr:from>
    <xdr:to>
      <xdr:col>19</xdr:col>
      <xdr:colOff>177800</xdr:colOff>
      <xdr:row>75</xdr:row>
      <xdr:rowOff>129217</xdr:rowOff>
    </xdr:to>
    <xdr:cxnSp macro="">
      <xdr:nvCxnSpPr>
        <xdr:cNvPr id="179" name="直線コネクタ 178"/>
        <xdr:cNvCxnSpPr/>
      </xdr:nvCxnSpPr>
      <xdr:spPr>
        <a:xfrm flipV="1">
          <a:off x="2908300" y="12927900"/>
          <a:ext cx="889000" cy="6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93066</xdr:rowOff>
    </xdr:from>
    <xdr:to>
      <xdr:col>15</xdr:col>
      <xdr:colOff>50800</xdr:colOff>
      <xdr:row>75</xdr:row>
      <xdr:rowOff>129217</xdr:rowOff>
    </xdr:to>
    <xdr:cxnSp macro="">
      <xdr:nvCxnSpPr>
        <xdr:cNvPr id="182" name="直線コネクタ 181"/>
        <xdr:cNvCxnSpPr/>
      </xdr:nvCxnSpPr>
      <xdr:spPr>
        <a:xfrm>
          <a:off x="2019300" y="12951816"/>
          <a:ext cx="889000" cy="3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93066</xdr:rowOff>
    </xdr:from>
    <xdr:to>
      <xdr:col>10</xdr:col>
      <xdr:colOff>114300</xdr:colOff>
      <xdr:row>75</xdr:row>
      <xdr:rowOff>133538</xdr:rowOff>
    </xdr:to>
    <xdr:cxnSp macro="">
      <xdr:nvCxnSpPr>
        <xdr:cNvPr id="185" name="直線コネクタ 184"/>
        <xdr:cNvCxnSpPr/>
      </xdr:nvCxnSpPr>
      <xdr:spPr>
        <a:xfrm flipV="1">
          <a:off x="1130300" y="12951816"/>
          <a:ext cx="889000" cy="4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95173</xdr:rowOff>
    </xdr:from>
    <xdr:ext cx="599010" cy="259045"/>
    <xdr:sp macro="" textlink="">
      <xdr:nvSpPr>
        <xdr:cNvPr id="187" name="テキスト ボックス 186"/>
        <xdr:cNvSpPr txBox="1"/>
      </xdr:nvSpPr>
      <xdr:spPr>
        <a:xfrm>
          <a:off x="1719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41854</xdr:rowOff>
    </xdr:from>
    <xdr:ext cx="599010" cy="259045"/>
    <xdr:sp macro="" textlink="">
      <xdr:nvSpPr>
        <xdr:cNvPr id="189" name="テキスト ボックス 188"/>
        <xdr:cNvSpPr txBox="1"/>
      </xdr:nvSpPr>
      <xdr:spPr>
        <a:xfrm>
          <a:off x="830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118183</xdr:rowOff>
    </xdr:from>
    <xdr:to>
      <xdr:col>24</xdr:col>
      <xdr:colOff>114300</xdr:colOff>
      <xdr:row>75</xdr:row>
      <xdr:rowOff>48333</xdr:rowOff>
    </xdr:to>
    <xdr:sp macro="" textlink="">
      <xdr:nvSpPr>
        <xdr:cNvPr id="195" name="楕円 194"/>
        <xdr:cNvSpPr/>
      </xdr:nvSpPr>
      <xdr:spPr>
        <a:xfrm>
          <a:off x="4584700" y="1280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141060</xdr:rowOff>
    </xdr:from>
    <xdr:ext cx="599010" cy="259045"/>
    <xdr:sp macro="" textlink="">
      <xdr:nvSpPr>
        <xdr:cNvPr id="196" name="民生費該当値テキスト"/>
        <xdr:cNvSpPr txBox="1"/>
      </xdr:nvSpPr>
      <xdr:spPr>
        <a:xfrm>
          <a:off x="4686300" y="126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18350</xdr:rowOff>
    </xdr:from>
    <xdr:to>
      <xdr:col>20</xdr:col>
      <xdr:colOff>38100</xdr:colOff>
      <xdr:row>75</xdr:row>
      <xdr:rowOff>119950</xdr:rowOff>
    </xdr:to>
    <xdr:sp macro="" textlink="">
      <xdr:nvSpPr>
        <xdr:cNvPr id="197" name="楕円 196"/>
        <xdr:cNvSpPr/>
      </xdr:nvSpPr>
      <xdr:spPr>
        <a:xfrm>
          <a:off x="3746500" y="1287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136477</xdr:rowOff>
    </xdr:from>
    <xdr:ext cx="599010" cy="259045"/>
    <xdr:sp macro="" textlink="">
      <xdr:nvSpPr>
        <xdr:cNvPr id="198" name="テキスト ボックス 197"/>
        <xdr:cNvSpPr txBox="1"/>
      </xdr:nvSpPr>
      <xdr:spPr>
        <a:xfrm>
          <a:off x="3497795" y="1265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78417</xdr:rowOff>
    </xdr:from>
    <xdr:to>
      <xdr:col>15</xdr:col>
      <xdr:colOff>101600</xdr:colOff>
      <xdr:row>76</xdr:row>
      <xdr:rowOff>8567</xdr:rowOff>
    </xdr:to>
    <xdr:sp macro="" textlink="">
      <xdr:nvSpPr>
        <xdr:cNvPr id="199" name="楕円 198"/>
        <xdr:cNvSpPr/>
      </xdr:nvSpPr>
      <xdr:spPr>
        <a:xfrm>
          <a:off x="2857500" y="1293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25094</xdr:rowOff>
    </xdr:from>
    <xdr:ext cx="599010" cy="259045"/>
    <xdr:sp macro="" textlink="">
      <xdr:nvSpPr>
        <xdr:cNvPr id="200" name="テキスト ボックス 199"/>
        <xdr:cNvSpPr txBox="1"/>
      </xdr:nvSpPr>
      <xdr:spPr>
        <a:xfrm>
          <a:off x="2608795" y="1271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42266</xdr:rowOff>
    </xdr:from>
    <xdr:to>
      <xdr:col>10</xdr:col>
      <xdr:colOff>165100</xdr:colOff>
      <xdr:row>75</xdr:row>
      <xdr:rowOff>143866</xdr:rowOff>
    </xdr:to>
    <xdr:sp macro="" textlink="">
      <xdr:nvSpPr>
        <xdr:cNvPr id="201" name="楕円 200"/>
        <xdr:cNvSpPr/>
      </xdr:nvSpPr>
      <xdr:spPr>
        <a:xfrm>
          <a:off x="1968500" y="1290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160393</xdr:rowOff>
    </xdr:from>
    <xdr:ext cx="599010" cy="259045"/>
    <xdr:sp macro="" textlink="">
      <xdr:nvSpPr>
        <xdr:cNvPr id="202" name="テキスト ボックス 201"/>
        <xdr:cNvSpPr txBox="1"/>
      </xdr:nvSpPr>
      <xdr:spPr>
        <a:xfrm>
          <a:off x="1719795" y="1267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82738</xdr:rowOff>
    </xdr:from>
    <xdr:to>
      <xdr:col>6</xdr:col>
      <xdr:colOff>38100</xdr:colOff>
      <xdr:row>76</xdr:row>
      <xdr:rowOff>12889</xdr:rowOff>
    </xdr:to>
    <xdr:sp macro="" textlink="">
      <xdr:nvSpPr>
        <xdr:cNvPr id="203" name="楕円 202"/>
        <xdr:cNvSpPr/>
      </xdr:nvSpPr>
      <xdr:spPr>
        <a:xfrm>
          <a:off x="1079500" y="129414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29415</xdr:rowOff>
    </xdr:from>
    <xdr:ext cx="599010" cy="259045"/>
    <xdr:sp macro="" textlink="">
      <xdr:nvSpPr>
        <xdr:cNvPr id="204" name="テキスト ボックス 203"/>
        <xdr:cNvSpPr txBox="1"/>
      </xdr:nvSpPr>
      <xdr:spPr>
        <a:xfrm>
          <a:off x="830795" y="1271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48695</xdr:rowOff>
    </xdr:from>
    <xdr:to>
      <xdr:col>24</xdr:col>
      <xdr:colOff>63500</xdr:colOff>
      <xdr:row>96</xdr:row>
      <xdr:rowOff>135730</xdr:rowOff>
    </xdr:to>
    <xdr:cxnSp macro="">
      <xdr:nvCxnSpPr>
        <xdr:cNvPr id="233" name="直線コネクタ 232"/>
        <xdr:cNvCxnSpPr/>
      </xdr:nvCxnSpPr>
      <xdr:spPr>
        <a:xfrm>
          <a:off x="3797300" y="16507895"/>
          <a:ext cx="838200" cy="8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4" name="衛生費平均値テキスト"/>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48695</xdr:rowOff>
    </xdr:from>
    <xdr:to>
      <xdr:col>19</xdr:col>
      <xdr:colOff>177800</xdr:colOff>
      <xdr:row>96</xdr:row>
      <xdr:rowOff>78115</xdr:rowOff>
    </xdr:to>
    <xdr:cxnSp macro="">
      <xdr:nvCxnSpPr>
        <xdr:cNvPr id="236" name="直線コネクタ 235"/>
        <xdr:cNvCxnSpPr/>
      </xdr:nvCxnSpPr>
      <xdr:spPr>
        <a:xfrm flipV="1">
          <a:off x="2908300" y="16507895"/>
          <a:ext cx="889000" cy="2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78115</xdr:rowOff>
    </xdr:from>
    <xdr:to>
      <xdr:col>15</xdr:col>
      <xdr:colOff>50800</xdr:colOff>
      <xdr:row>97</xdr:row>
      <xdr:rowOff>29652</xdr:rowOff>
    </xdr:to>
    <xdr:cxnSp macro="">
      <xdr:nvCxnSpPr>
        <xdr:cNvPr id="239" name="直線コネクタ 238"/>
        <xdr:cNvCxnSpPr/>
      </xdr:nvCxnSpPr>
      <xdr:spPr>
        <a:xfrm flipV="1">
          <a:off x="2019300" y="16537315"/>
          <a:ext cx="889000" cy="1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29652</xdr:rowOff>
    </xdr:from>
    <xdr:to>
      <xdr:col>10</xdr:col>
      <xdr:colOff>114300</xdr:colOff>
      <xdr:row>97</xdr:row>
      <xdr:rowOff>56521</xdr:rowOff>
    </xdr:to>
    <xdr:cxnSp macro="">
      <xdr:nvCxnSpPr>
        <xdr:cNvPr id="242" name="直線コネクタ 241"/>
        <xdr:cNvCxnSpPr/>
      </xdr:nvCxnSpPr>
      <xdr:spPr>
        <a:xfrm flipV="1">
          <a:off x="1130300" y="16660302"/>
          <a:ext cx="889000" cy="2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84930</xdr:rowOff>
    </xdr:from>
    <xdr:to>
      <xdr:col>24</xdr:col>
      <xdr:colOff>114300</xdr:colOff>
      <xdr:row>97</xdr:row>
      <xdr:rowOff>15080</xdr:rowOff>
    </xdr:to>
    <xdr:sp macro="" textlink="">
      <xdr:nvSpPr>
        <xdr:cNvPr id="252" name="楕円 251"/>
        <xdr:cNvSpPr/>
      </xdr:nvSpPr>
      <xdr:spPr>
        <a:xfrm>
          <a:off x="4584700" y="1654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107807</xdr:rowOff>
    </xdr:from>
    <xdr:ext cx="534377" cy="259045"/>
    <xdr:sp macro="" textlink="">
      <xdr:nvSpPr>
        <xdr:cNvPr id="253" name="衛生費該当値テキスト"/>
        <xdr:cNvSpPr txBox="1"/>
      </xdr:nvSpPr>
      <xdr:spPr>
        <a:xfrm>
          <a:off x="4686300" y="1639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169345</xdr:rowOff>
    </xdr:from>
    <xdr:to>
      <xdr:col>20</xdr:col>
      <xdr:colOff>38100</xdr:colOff>
      <xdr:row>96</xdr:row>
      <xdr:rowOff>99495</xdr:rowOff>
    </xdr:to>
    <xdr:sp macro="" textlink="">
      <xdr:nvSpPr>
        <xdr:cNvPr id="254" name="楕円 253"/>
        <xdr:cNvSpPr/>
      </xdr:nvSpPr>
      <xdr:spPr>
        <a:xfrm>
          <a:off x="3746500" y="1645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116022</xdr:rowOff>
    </xdr:from>
    <xdr:ext cx="534377" cy="259045"/>
    <xdr:sp macro="" textlink="">
      <xdr:nvSpPr>
        <xdr:cNvPr id="255" name="テキスト ボックス 254"/>
        <xdr:cNvSpPr txBox="1"/>
      </xdr:nvSpPr>
      <xdr:spPr>
        <a:xfrm>
          <a:off x="3530111" y="1623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27315</xdr:rowOff>
    </xdr:from>
    <xdr:to>
      <xdr:col>15</xdr:col>
      <xdr:colOff>101600</xdr:colOff>
      <xdr:row>96</xdr:row>
      <xdr:rowOff>128915</xdr:rowOff>
    </xdr:to>
    <xdr:sp macro="" textlink="">
      <xdr:nvSpPr>
        <xdr:cNvPr id="256" name="楕円 255"/>
        <xdr:cNvSpPr/>
      </xdr:nvSpPr>
      <xdr:spPr>
        <a:xfrm>
          <a:off x="2857500" y="1648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145442</xdr:rowOff>
    </xdr:from>
    <xdr:ext cx="534377" cy="259045"/>
    <xdr:sp macro="" textlink="">
      <xdr:nvSpPr>
        <xdr:cNvPr id="257" name="テキスト ボックス 256"/>
        <xdr:cNvSpPr txBox="1"/>
      </xdr:nvSpPr>
      <xdr:spPr>
        <a:xfrm>
          <a:off x="2641111" y="162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150302</xdr:rowOff>
    </xdr:from>
    <xdr:to>
      <xdr:col>10</xdr:col>
      <xdr:colOff>165100</xdr:colOff>
      <xdr:row>97</xdr:row>
      <xdr:rowOff>80452</xdr:rowOff>
    </xdr:to>
    <xdr:sp macro="" textlink="">
      <xdr:nvSpPr>
        <xdr:cNvPr id="258" name="楕円 257"/>
        <xdr:cNvSpPr/>
      </xdr:nvSpPr>
      <xdr:spPr>
        <a:xfrm>
          <a:off x="1968500" y="1660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96979</xdr:rowOff>
    </xdr:from>
    <xdr:ext cx="534377" cy="259045"/>
    <xdr:sp macro="" textlink="">
      <xdr:nvSpPr>
        <xdr:cNvPr id="259" name="テキスト ボックス 258"/>
        <xdr:cNvSpPr txBox="1"/>
      </xdr:nvSpPr>
      <xdr:spPr>
        <a:xfrm>
          <a:off x="1752111" y="163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5721</xdr:rowOff>
    </xdr:from>
    <xdr:to>
      <xdr:col>6</xdr:col>
      <xdr:colOff>38100</xdr:colOff>
      <xdr:row>97</xdr:row>
      <xdr:rowOff>107321</xdr:rowOff>
    </xdr:to>
    <xdr:sp macro="" textlink="">
      <xdr:nvSpPr>
        <xdr:cNvPr id="260" name="楕円 259"/>
        <xdr:cNvSpPr/>
      </xdr:nvSpPr>
      <xdr:spPr>
        <a:xfrm>
          <a:off x="1079500" y="1663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123848</xdr:rowOff>
    </xdr:from>
    <xdr:ext cx="534377" cy="259045"/>
    <xdr:sp macro="" textlink="">
      <xdr:nvSpPr>
        <xdr:cNvPr id="261" name="テキスト ボックス 260"/>
        <xdr:cNvSpPr txBox="1"/>
      </xdr:nvSpPr>
      <xdr:spPr>
        <a:xfrm>
          <a:off x="863111" y="1641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150330</xdr:rowOff>
    </xdr:from>
    <xdr:to>
      <xdr:col>55</xdr:col>
      <xdr:colOff>0</xdr:colOff>
      <xdr:row>37</xdr:row>
      <xdr:rowOff>157588</xdr:rowOff>
    </xdr:to>
    <xdr:cxnSp macro="">
      <xdr:nvCxnSpPr>
        <xdr:cNvPr id="286" name="直線コネクタ 285"/>
        <xdr:cNvCxnSpPr/>
      </xdr:nvCxnSpPr>
      <xdr:spPr>
        <a:xfrm>
          <a:off x="9639300" y="6493980"/>
          <a:ext cx="8382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150330</xdr:rowOff>
    </xdr:from>
    <xdr:to>
      <xdr:col>50</xdr:col>
      <xdr:colOff>114300</xdr:colOff>
      <xdr:row>37</xdr:row>
      <xdr:rowOff>151073</xdr:rowOff>
    </xdr:to>
    <xdr:cxnSp macro="">
      <xdr:nvCxnSpPr>
        <xdr:cNvPr id="289" name="直線コネクタ 288"/>
        <xdr:cNvCxnSpPr/>
      </xdr:nvCxnSpPr>
      <xdr:spPr>
        <a:xfrm flipV="1">
          <a:off x="8750300" y="6493980"/>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151073</xdr:rowOff>
    </xdr:from>
    <xdr:to>
      <xdr:col>45</xdr:col>
      <xdr:colOff>177800</xdr:colOff>
      <xdr:row>37</xdr:row>
      <xdr:rowOff>151816</xdr:rowOff>
    </xdr:to>
    <xdr:cxnSp macro="">
      <xdr:nvCxnSpPr>
        <xdr:cNvPr id="292" name="直線コネクタ 291"/>
        <xdr:cNvCxnSpPr/>
      </xdr:nvCxnSpPr>
      <xdr:spPr>
        <a:xfrm flipV="1">
          <a:off x="7861300" y="6494723"/>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151816</xdr:rowOff>
    </xdr:from>
    <xdr:to>
      <xdr:col>41</xdr:col>
      <xdr:colOff>50800</xdr:colOff>
      <xdr:row>37</xdr:row>
      <xdr:rowOff>153530</xdr:rowOff>
    </xdr:to>
    <xdr:cxnSp macro="">
      <xdr:nvCxnSpPr>
        <xdr:cNvPr id="295" name="直線コネクタ 294"/>
        <xdr:cNvCxnSpPr/>
      </xdr:nvCxnSpPr>
      <xdr:spPr>
        <a:xfrm flipV="1">
          <a:off x="6972300" y="6495466"/>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106788</xdr:rowOff>
    </xdr:from>
    <xdr:to>
      <xdr:col>55</xdr:col>
      <xdr:colOff>50800</xdr:colOff>
      <xdr:row>38</xdr:row>
      <xdr:rowOff>36938</xdr:rowOff>
    </xdr:to>
    <xdr:sp macro="" textlink="">
      <xdr:nvSpPr>
        <xdr:cNvPr id="305" name="楕円 304"/>
        <xdr:cNvSpPr/>
      </xdr:nvSpPr>
      <xdr:spPr>
        <a:xfrm>
          <a:off x="10426700" y="645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53840</xdr:rowOff>
    </xdr:from>
    <xdr:ext cx="378565" cy="259045"/>
    <xdr:sp macro="" textlink="">
      <xdr:nvSpPr>
        <xdr:cNvPr id="306" name="労働費該当値テキスト"/>
        <xdr:cNvSpPr txBox="1"/>
      </xdr:nvSpPr>
      <xdr:spPr>
        <a:xfrm>
          <a:off x="10528300" y="639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99530</xdr:rowOff>
    </xdr:from>
    <xdr:to>
      <xdr:col>50</xdr:col>
      <xdr:colOff>165100</xdr:colOff>
      <xdr:row>38</xdr:row>
      <xdr:rowOff>29680</xdr:rowOff>
    </xdr:to>
    <xdr:sp macro="" textlink="">
      <xdr:nvSpPr>
        <xdr:cNvPr id="307" name="楕円 306"/>
        <xdr:cNvSpPr/>
      </xdr:nvSpPr>
      <xdr:spPr>
        <a:xfrm>
          <a:off x="9588500" y="64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20807</xdr:rowOff>
    </xdr:from>
    <xdr:ext cx="378565" cy="259045"/>
    <xdr:sp macro="" textlink="">
      <xdr:nvSpPr>
        <xdr:cNvPr id="308" name="テキスト ボックス 307"/>
        <xdr:cNvSpPr txBox="1"/>
      </xdr:nvSpPr>
      <xdr:spPr>
        <a:xfrm>
          <a:off x="9450017" y="6535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100273</xdr:rowOff>
    </xdr:from>
    <xdr:to>
      <xdr:col>46</xdr:col>
      <xdr:colOff>38100</xdr:colOff>
      <xdr:row>38</xdr:row>
      <xdr:rowOff>30423</xdr:rowOff>
    </xdr:to>
    <xdr:sp macro="" textlink="">
      <xdr:nvSpPr>
        <xdr:cNvPr id="309" name="楕円 308"/>
        <xdr:cNvSpPr/>
      </xdr:nvSpPr>
      <xdr:spPr>
        <a:xfrm>
          <a:off x="8699500" y="644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21550</xdr:rowOff>
    </xdr:from>
    <xdr:ext cx="378565" cy="259045"/>
    <xdr:sp macro="" textlink="">
      <xdr:nvSpPr>
        <xdr:cNvPr id="310" name="テキスト ボックス 309"/>
        <xdr:cNvSpPr txBox="1"/>
      </xdr:nvSpPr>
      <xdr:spPr>
        <a:xfrm>
          <a:off x="8561017" y="6536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101016</xdr:rowOff>
    </xdr:from>
    <xdr:to>
      <xdr:col>41</xdr:col>
      <xdr:colOff>101600</xdr:colOff>
      <xdr:row>38</xdr:row>
      <xdr:rowOff>31166</xdr:rowOff>
    </xdr:to>
    <xdr:sp macro="" textlink="">
      <xdr:nvSpPr>
        <xdr:cNvPr id="311" name="楕円 310"/>
        <xdr:cNvSpPr/>
      </xdr:nvSpPr>
      <xdr:spPr>
        <a:xfrm>
          <a:off x="7810500" y="64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22293</xdr:rowOff>
    </xdr:from>
    <xdr:ext cx="378565" cy="259045"/>
    <xdr:sp macro="" textlink="">
      <xdr:nvSpPr>
        <xdr:cNvPr id="312" name="テキスト ボックス 311"/>
        <xdr:cNvSpPr txBox="1"/>
      </xdr:nvSpPr>
      <xdr:spPr>
        <a:xfrm>
          <a:off x="7672017" y="653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102730</xdr:rowOff>
    </xdr:from>
    <xdr:to>
      <xdr:col>36</xdr:col>
      <xdr:colOff>165100</xdr:colOff>
      <xdr:row>38</xdr:row>
      <xdr:rowOff>32880</xdr:rowOff>
    </xdr:to>
    <xdr:sp macro="" textlink="">
      <xdr:nvSpPr>
        <xdr:cNvPr id="313" name="楕円 312"/>
        <xdr:cNvSpPr/>
      </xdr:nvSpPr>
      <xdr:spPr>
        <a:xfrm>
          <a:off x="6921500" y="64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24007</xdr:rowOff>
    </xdr:from>
    <xdr:ext cx="378565" cy="259045"/>
    <xdr:sp macro="" textlink="">
      <xdr:nvSpPr>
        <xdr:cNvPr id="314" name="テキスト ボックス 313"/>
        <xdr:cNvSpPr txBox="1"/>
      </xdr:nvSpPr>
      <xdr:spPr>
        <a:xfrm>
          <a:off x="6783017" y="6539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105053</xdr:rowOff>
    </xdr:from>
    <xdr:to>
      <xdr:col>55</xdr:col>
      <xdr:colOff>0</xdr:colOff>
      <xdr:row>57</xdr:row>
      <xdr:rowOff>118257</xdr:rowOff>
    </xdr:to>
    <xdr:cxnSp macro="">
      <xdr:nvCxnSpPr>
        <xdr:cNvPr id="341" name="直線コネクタ 340"/>
        <xdr:cNvCxnSpPr/>
      </xdr:nvCxnSpPr>
      <xdr:spPr>
        <a:xfrm>
          <a:off x="9639300" y="9877703"/>
          <a:ext cx="838200" cy="1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122502</xdr:rowOff>
    </xdr:from>
    <xdr:ext cx="534377" cy="259045"/>
    <xdr:sp macro="" textlink="">
      <xdr:nvSpPr>
        <xdr:cNvPr id="342" name="農林水産業費平均値テキスト"/>
        <xdr:cNvSpPr txBox="1"/>
      </xdr:nvSpPr>
      <xdr:spPr>
        <a:xfrm>
          <a:off x="10528300" y="989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105053</xdr:rowOff>
    </xdr:from>
    <xdr:to>
      <xdr:col>50</xdr:col>
      <xdr:colOff>114300</xdr:colOff>
      <xdr:row>57</xdr:row>
      <xdr:rowOff>144125</xdr:rowOff>
    </xdr:to>
    <xdr:cxnSp macro="">
      <xdr:nvCxnSpPr>
        <xdr:cNvPr id="344" name="直線コネクタ 343"/>
        <xdr:cNvCxnSpPr/>
      </xdr:nvCxnSpPr>
      <xdr:spPr>
        <a:xfrm flipV="1">
          <a:off x="8750300" y="9877703"/>
          <a:ext cx="889000" cy="3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57616</xdr:rowOff>
    </xdr:from>
    <xdr:ext cx="534377" cy="259045"/>
    <xdr:sp macro="" textlink="">
      <xdr:nvSpPr>
        <xdr:cNvPr id="346" name="テキスト ボックス 345"/>
        <xdr:cNvSpPr txBox="1"/>
      </xdr:nvSpPr>
      <xdr:spPr>
        <a:xfrm>
          <a:off x="9372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138712</xdr:rowOff>
    </xdr:from>
    <xdr:to>
      <xdr:col>45</xdr:col>
      <xdr:colOff>177800</xdr:colOff>
      <xdr:row>57</xdr:row>
      <xdr:rowOff>144125</xdr:rowOff>
    </xdr:to>
    <xdr:cxnSp macro="">
      <xdr:nvCxnSpPr>
        <xdr:cNvPr id="347" name="直線コネクタ 346"/>
        <xdr:cNvCxnSpPr/>
      </xdr:nvCxnSpPr>
      <xdr:spPr>
        <a:xfrm>
          <a:off x="7861300" y="9911362"/>
          <a:ext cx="889000" cy="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64740</xdr:rowOff>
    </xdr:from>
    <xdr:ext cx="534377" cy="259045"/>
    <xdr:sp macro="" textlink="">
      <xdr:nvSpPr>
        <xdr:cNvPr id="349" name="テキスト ボックス 348"/>
        <xdr:cNvSpPr txBox="1"/>
      </xdr:nvSpPr>
      <xdr:spPr>
        <a:xfrm>
          <a:off x="8483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138712</xdr:rowOff>
    </xdr:from>
    <xdr:to>
      <xdr:col>41</xdr:col>
      <xdr:colOff>50800</xdr:colOff>
      <xdr:row>57</xdr:row>
      <xdr:rowOff>146531</xdr:rowOff>
    </xdr:to>
    <xdr:cxnSp macro="">
      <xdr:nvCxnSpPr>
        <xdr:cNvPr id="350" name="直線コネクタ 349"/>
        <xdr:cNvCxnSpPr/>
      </xdr:nvCxnSpPr>
      <xdr:spPr>
        <a:xfrm flipV="1">
          <a:off x="6972300" y="9911362"/>
          <a:ext cx="889000" cy="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66732</xdr:rowOff>
    </xdr:from>
    <xdr:ext cx="534377" cy="259045"/>
    <xdr:sp macro="" textlink="">
      <xdr:nvSpPr>
        <xdr:cNvPr id="352" name="テキスト ボックス 351"/>
        <xdr:cNvSpPr txBox="1"/>
      </xdr:nvSpPr>
      <xdr:spPr>
        <a:xfrm>
          <a:off x="7594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64063</xdr:rowOff>
    </xdr:from>
    <xdr:ext cx="534377" cy="259045"/>
    <xdr:sp macro="" textlink="">
      <xdr:nvSpPr>
        <xdr:cNvPr id="354" name="テキスト ボックス 353"/>
        <xdr:cNvSpPr txBox="1"/>
      </xdr:nvSpPr>
      <xdr:spPr>
        <a:xfrm>
          <a:off x="6705111" y="100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67457</xdr:rowOff>
    </xdr:from>
    <xdr:to>
      <xdr:col>55</xdr:col>
      <xdr:colOff>50800</xdr:colOff>
      <xdr:row>57</xdr:row>
      <xdr:rowOff>169057</xdr:rowOff>
    </xdr:to>
    <xdr:sp macro="" textlink="">
      <xdr:nvSpPr>
        <xdr:cNvPr id="360" name="楕円 359"/>
        <xdr:cNvSpPr/>
      </xdr:nvSpPr>
      <xdr:spPr>
        <a:xfrm>
          <a:off x="10426700" y="984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90334</xdr:rowOff>
    </xdr:from>
    <xdr:ext cx="534377" cy="259045"/>
    <xdr:sp macro="" textlink="">
      <xdr:nvSpPr>
        <xdr:cNvPr id="361" name="農林水産業費該当値テキスト"/>
        <xdr:cNvSpPr txBox="1"/>
      </xdr:nvSpPr>
      <xdr:spPr>
        <a:xfrm>
          <a:off x="10528300" y="969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54253</xdr:rowOff>
    </xdr:from>
    <xdr:to>
      <xdr:col>50</xdr:col>
      <xdr:colOff>165100</xdr:colOff>
      <xdr:row>57</xdr:row>
      <xdr:rowOff>155853</xdr:rowOff>
    </xdr:to>
    <xdr:sp macro="" textlink="">
      <xdr:nvSpPr>
        <xdr:cNvPr id="362" name="楕円 361"/>
        <xdr:cNvSpPr/>
      </xdr:nvSpPr>
      <xdr:spPr>
        <a:xfrm>
          <a:off x="9588500" y="982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930</xdr:rowOff>
    </xdr:from>
    <xdr:ext cx="534377" cy="259045"/>
    <xdr:sp macro="" textlink="">
      <xdr:nvSpPr>
        <xdr:cNvPr id="363" name="テキスト ボックス 362"/>
        <xdr:cNvSpPr txBox="1"/>
      </xdr:nvSpPr>
      <xdr:spPr>
        <a:xfrm>
          <a:off x="9372111" y="960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93325</xdr:rowOff>
    </xdr:from>
    <xdr:to>
      <xdr:col>46</xdr:col>
      <xdr:colOff>38100</xdr:colOff>
      <xdr:row>58</xdr:row>
      <xdr:rowOff>23475</xdr:rowOff>
    </xdr:to>
    <xdr:sp macro="" textlink="">
      <xdr:nvSpPr>
        <xdr:cNvPr id="364" name="楕円 363"/>
        <xdr:cNvSpPr/>
      </xdr:nvSpPr>
      <xdr:spPr>
        <a:xfrm>
          <a:off x="8699500" y="986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40002</xdr:rowOff>
    </xdr:from>
    <xdr:ext cx="534377" cy="259045"/>
    <xdr:sp macro="" textlink="">
      <xdr:nvSpPr>
        <xdr:cNvPr id="365" name="テキスト ボックス 364"/>
        <xdr:cNvSpPr txBox="1"/>
      </xdr:nvSpPr>
      <xdr:spPr>
        <a:xfrm>
          <a:off x="8483111" y="964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87912</xdr:rowOff>
    </xdr:from>
    <xdr:to>
      <xdr:col>41</xdr:col>
      <xdr:colOff>101600</xdr:colOff>
      <xdr:row>58</xdr:row>
      <xdr:rowOff>18062</xdr:rowOff>
    </xdr:to>
    <xdr:sp macro="" textlink="">
      <xdr:nvSpPr>
        <xdr:cNvPr id="366" name="楕円 365"/>
        <xdr:cNvSpPr/>
      </xdr:nvSpPr>
      <xdr:spPr>
        <a:xfrm>
          <a:off x="7810500" y="986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34589</xdr:rowOff>
    </xdr:from>
    <xdr:ext cx="534377" cy="259045"/>
    <xdr:sp macro="" textlink="">
      <xdr:nvSpPr>
        <xdr:cNvPr id="367" name="テキスト ボックス 366"/>
        <xdr:cNvSpPr txBox="1"/>
      </xdr:nvSpPr>
      <xdr:spPr>
        <a:xfrm>
          <a:off x="7594111" y="9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95731</xdr:rowOff>
    </xdr:from>
    <xdr:to>
      <xdr:col>36</xdr:col>
      <xdr:colOff>165100</xdr:colOff>
      <xdr:row>58</xdr:row>
      <xdr:rowOff>25881</xdr:rowOff>
    </xdr:to>
    <xdr:sp macro="" textlink="">
      <xdr:nvSpPr>
        <xdr:cNvPr id="368" name="楕円 367"/>
        <xdr:cNvSpPr/>
      </xdr:nvSpPr>
      <xdr:spPr>
        <a:xfrm>
          <a:off x="6921500" y="986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42408</xdr:rowOff>
    </xdr:from>
    <xdr:ext cx="534377" cy="259045"/>
    <xdr:sp macro="" textlink="">
      <xdr:nvSpPr>
        <xdr:cNvPr id="369" name="テキスト ボックス 368"/>
        <xdr:cNvSpPr txBox="1"/>
      </xdr:nvSpPr>
      <xdr:spPr>
        <a:xfrm>
          <a:off x="6705111" y="964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107651</xdr:rowOff>
    </xdr:from>
    <xdr:to>
      <xdr:col>55</xdr:col>
      <xdr:colOff>0</xdr:colOff>
      <xdr:row>78</xdr:row>
      <xdr:rowOff>28304</xdr:rowOff>
    </xdr:to>
    <xdr:cxnSp macro="">
      <xdr:nvCxnSpPr>
        <xdr:cNvPr id="396" name="直線コネクタ 395"/>
        <xdr:cNvCxnSpPr/>
      </xdr:nvCxnSpPr>
      <xdr:spPr>
        <a:xfrm flipV="1">
          <a:off x="9639300" y="13309301"/>
          <a:ext cx="838200" cy="9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28304</xdr:rowOff>
    </xdr:from>
    <xdr:to>
      <xdr:col>50</xdr:col>
      <xdr:colOff>114300</xdr:colOff>
      <xdr:row>78</xdr:row>
      <xdr:rowOff>37996</xdr:rowOff>
    </xdr:to>
    <xdr:cxnSp macro="">
      <xdr:nvCxnSpPr>
        <xdr:cNvPr id="399" name="直線コネクタ 398"/>
        <xdr:cNvCxnSpPr/>
      </xdr:nvCxnSpPr>
      <xdr:spPr>
        <a:xfrm flipV="1">
          <a:off x="8750300" y="13401404"/>
          <a:ext cx="8890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90619</xdr:rowOff>
    </xdr:from>
    <xdr:to>
      <xdr:col>45</xdr:col>
      <xdr:colOff>177800</xdr:colOff>
      <xdr:row>78</xdr:row>
      <xdr:rowOff>37996</xdr:rowOff>
    </xdr:to>
    <xdr:cxnSp macro="">
      <xdr:nvCxnSpPr>
        <xdr:cNvPr id="402" name="直線コネクタ 401"/>
        <xdr:cNvCxnSpPr/>
      </xdr:nvCxnSpPr>
      <xdr:spPr>
        <a:xfrm>
          <a:off x="7861300" y="13292269"/>
          <a:ext cx="889000" cy="11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90619</xdr:rowOff>
    </xdr:from>
    <xdr:to>
      <xdr:col>41</xdr:col>
      <xdr:colOff>50800</xdr:colOff>
      <xdr:row>77</xdr:row>
      <xdr:rowOff>133550</xdr:rowOff>
    </xdr:to>
    <xdr:cxnSp macro="">
      <xdr:nvCxnSpPr>
        <xdr:cNvPr id="405" name="直線コネクタ 404"/>
        <xdr:cNvCxnSpPr/>
      </xdr:nvCxnSpPr>
      <xdr:spPr>
        <a:xfrm flipV="1">
          <a:off x="6972300" y="13292269"/>
          <a:ext cx="8890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56851</xdr:rowOff>
    </xdr:from>
    <xdr:to>
      <xdr:col>55</xdr:col>
      <xdr:colOff>50800</xdr:colOff>
      <xdr:row>77</xdr:row>
      <xdr:rowOff>158451</xdr:rowOff>
    </xdr:to>
    <xdr:sp macro="" textlink="">
      <xdr:nvSpPr>
        <xdr:cNvPr id="415" name="楕円 414"/>
        <xdr:cNvSpPr/>
      </xdr:nvSpPr>
      <xdr:spPr>
        <a:xfrm>
          <a:off x="10426700" y="132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35278</xdr:rowOff>
    </xdr:from>
    <xdr:ext cx="469744" cy="259045"/>
    <xdr:sp macro="" textlink="">
      <xdr:nvSpPr>
        <xdr:cNvPr id="416" name="商工費該当値テキスト"/>
        <xdr:cNvSpPr txBox="1"/>
      </xdr:nvSpPr>
      <xdr:spPr>
        <a:xfrm>
          <a:off x="10528300" y="1323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148954</xdr:rowOff>
    </xdr:from>
    <xdr:to>
      <xdr:col>50</xdr:col>
      <xdr:colOff>165100</xdr:colOff>
      <xdr:row>78</xdr:row>
      <xdr:rowOff>79104</xdr:rowOff>
    </xdr:to>
    <xdr:sp macro="" textlink="">
      <xdr:nvSpPr>
        <xdr:cNvPr id="417" name="楕円 416"/>
        <xdr:cNvSpPr/>
      </xdr:nvSpPr>
      <xdr:spPr>
        <a:xfrm>
          <a:off x="9588500" y="1335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70231</xdr:rowOff>
    </xdr:from>
    <xdr:ext cx="469744" cy="259045"/>
    <xdr:sp macro="" textlink="">
      <xdr:nvSpPr>
        <xdr:cNvPr id="418" name="テキスト ボックス 417"/>
        <xdr:cNvSpPr txBox="1"/>
      </xdr:nvSpPr>
      <xdr:spPr>
        <a:xfrm>
          <a:off x="9404428" y="1344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158646</xdr:rowOff>
    </xdr:from>
    <xdr:to>
      <xdr:col>46</xdr:col>
      <xdr:colOff>38100</xdr:colOff>
      <xdr:row>78</xdr:row>
      <xdr:rowOff>88796</xdr:rowOff>
    </xdr:to>
    <xdr:sp macro="" textlink="">
      <xdr:nvSpPr>
        <xdr:cNvPr id="419" name="楕円 418"/>
        <xdr:cNvSpPr/>
      </xdr:nvSpPr>
      <xdr:spPr>
        <a:xfrm>
          <a:off x="8699500" y="1336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79923</xdr:rowOff>
    </xdr:from>
    <xdr:ext cx="469744" cy="259045"/>
    <xdr:sp macro="" textlink="">
      <xdr:nvSpPr>
        <xdr:cNvPr id="420" name="テキスト ボックス 419"/>
        <xdr:cNvSpPr txBox="1"/>
      </xdr:nvSpPr>
      <xdr:spPr>
        <a:xfrm>
          <a:off x="8515428" y="1345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39819</xdr:rowOff>
    </xdr:from>
    <xdr:to>
      <xdr:col>41</xdr:col>
      <xdr:colOff>101600</xdr:colOff>
      <xdr:row>77</xdr:row>
      <xdr:rowOff>141419</xdr:rowOff>
    </xdr:to>
    <xdr:sp macro="" textlink="">
      <xdr:nvSpPr>
        <xdr:cNvPr id="421" name="楕円 420"/>
        <xdr:cNvSpPr/>
      </xdr:nvSpPr>
      <xdr:spPr>
        <a:xfrm>
          <a:off x="7810500" y="1324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132546</xdr:rowOff>
    </xdr:from>
    <xdr:ext cx="469744" cy="259045"/>
    <xdr:sp macro="" textlink="">
      <xdr:nvSpPr>
        <xdr:cNvPr id="422" name="テキスト ボックス 421"/>
        <xdr:cNvSpPr txBox="1"/>
      </xdr:nvSpPr>
      <xdr:spPr>
        <a:xfrm>
          <a:off x="7626428" y="1333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82750</xdr:rowOff>
    </xdr:from>
    <xdr:to>
      <xdr:col>36</xdr:col>
      <xdr:colOff>165100</xdr:colOff>
      <xdr:row>78</xdr:row>
      <xdr:rowOff>12900</xdr:rowOff>
    </xdr:to>
    <xdr:sp macro="" textlink="">
      <xdr:nvSpPr>
        <xdr:cNvPr id="423" name="楕円 422"/>
        <xdr:cNvSpPr/>
      </xdr:nvSpPr>
      <xdr:spPr>
        <a:xfrm>
          <a:off x="6921500" y="132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4027</xdr:rowOff>
    </xdr:from>
    <xdr:ext cx="469744" cy="259045"/>
    <xdr:sp macro="" textlink="">
      <xdr:nvSpPr>
        <xdr:cNvPr id="424" name="テキスト ボックス 423"/>
        <xdr:cNvSpPr txBox="1"/>
      </xdr:nvSpPr>
      <xdr:spPr>
        <a:xfrm>
          <a:off x="6737428" y="1337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113734</xdr:rowOff>
    </xdr:from>
    <xdr:to>
      <xdr:col>55</xdr:col>
      <xdr:colOff>0</xdr:colOff>
      <xdr:row>98</xdr:row>
      <xdr:rowOff>117339</xdr:rowOff>
    </xdr:to>
    <xdr:cxnSp macro="">
      <xdr:nvCxnSpPr>
        <xdr:cNvPr id="453" name="直線コネクタ 452"/>
        <xdr:cNvCxnSpPr/>
      </xdr:nvCxnSpPr>
      <xdr:spPr>
        <a:xfrm>
          <a:off x="9639300" y="16915834"/>
          <a:ext cx="838200" cy="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113734</xdr:rowOff>
    </xdr:from>
    <xdr:to>
      <xdr:col>50</xdr:col>
      <xdr:colOff>114300</xdr:colOff>
      <xdr:row>98</xdr:row>
      <xdr:rowOff>122806</xdr:rowOff>
    </xdr:to>
    <xdr:cxnSp macro="">
      <xdr:nvCxnSpPr>
        <xdr:cNvPr id="456" name="直線コネクタ 455"/>
        <xdr:cNvCxnSpPr/>
      </xdr:nvCxnSpPr>
      <xdr:spPr>
        <a:xfrm flipV="1">
          <a:off x="8750300" y="16915834"/>
          <a:ext cx="889000" cy="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122806</xdr:rowOff>
    </xdr:from>
    <xdr:to>
      <xdr:col>45</xdr:col>
      <xdr:colOff>177800</xdr:colOff>
      <xdr:row>98</xdr:row>
      <xdr:rowOff>124720</xdr:rowOff>
    </xdr:to>
    <xdr:cxnSp macro="">
      <xdr:nvCxnSpPr>
        <xdr:cNvPr id="459" name="直線コネクタ 458"/>
        <xdr:cNvCxnSpPr/>
      </xdr:nvCxnSpPr>
      <xdr:spPr>
        <a:xfrm flipV="1">
          <a:off x="7861300" y="16924906"/>
          <a:ext cx="889000" cy="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97214</xdr:rowOff>
    </xdr:from>
    <xdr:to>
      <xdr:col>41</xdr:col>
      <xdr:colOff>50800</xdr:colOff>
      <xdr:row>98</xdr:row>
      <xdr:rowOff>124720</xdr:rowOff>
    </xdr:to>
    <xdr:cxnSp macro="">
      <xdr:nvCxnSpPr>
        <xdr:cNvPr id="462" name="直線コネクタ 461"/>
        <xdr:cNvCxnSpPr/>
      </xdr:nvCxnSpPr>
      <xdr:spPr>
        <a:xfrm>
          <a:off x="6972300" y="16899314"/>
          <a:ext cx="889000" cy="2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66539</xdr:rowOff>
    </xdr:from>
    <xdr:to>
      <xdr:col>55</xdr:col>
      <xdr:colOff>50800</xdr:colOff>
      <xdr:row>98</xdr:row>
      <xdr:rowOff>168139</xdr:rowOff>
    </xdr:to>
    <xdr:sp macro="" textlink="">
      <xdr:nvSpPr>
        <xdr:cNvPr id="472" name="楕円 471"/>
        <xdr:cNvSpPr/>
      </xdr:nvSpPr>
      <xdr:spPr>
        <a:xfrm>
          <a:off x="10426700" y="1686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152916</xdr:rowOff>
    </xdr:from>
    <xdr:ext cx="534377" cy="259045"/>
    <xdr:sp macro="" textlink="">
      <xdr:nvSpPr>
        <xdr:cNvPr id="473" name="土木費該当値テキスト"/>
        <xdr:cNvSpPr txBox="1"/>
      </xdr:nvSpPr>
      <xdr:spPr>
        <a:xfrm>
          <a:off x="10528300" y="1678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62934</xdr:rowOff>
    </xdr:from>
    <xdr:to>
      <xdr:col>50</xdr:col>
      <xdr:colOff>165100</xdr:colOff>
      <xdr:row>98</xdr:row>
      <xdr:rowOff>164534</xdr:rowOff>
    </xdr:to>
    <xdr:sp macro="" textlink="">
      <xdr:nvSpPr>
        <xdr:cNvPr id="474" name="楕円 473"/>
        <xdr:cNvSpPr/>
      </xdr:nvSpPr>
      <xdr:spPr>
        <a:xfrm>
          <a:off x="9588500" y="1686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155661</xdr:rowOff>
    </xdr:from>
    <xdr:ext cx="534377" cy="259045"/>
    <xdr:sp macro="" textlink="">
      <xdr:nvSpPr>
        <xdr:cNvPr id="475" name="テキスト ボックス 474"/>
        <xdr:cNvSpPr txBox="1"/>
      </xdr:nvSpPr>
      <xdr:spPr>
        <a:xfrm>
          <a:off x="9372111" y="1695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72006</xdr:rowOff>
    </xdr:from>
    <xdr:to>
      <xdr:col>46</xdr:col>
      <xdr:colOff>38100</xdr:colOff>
      <xdr:row>99</xdr:row>
      <xdr:rowOff>2156</xdr:rowOff>
    </xdr:to>
    <xdr:sp macro="" textlink="">
      <xdr:nvSpPr>
        <xdr:cNvPr id="476" name="楕円 475"/>
        <xdr:cNvSpPr/>
      </xdr:nvSpPr>
      <xdr:spPr>
        <a:xfrm>
          <a:off x="8699500" y="168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164733</xdr:rowOff>
    </xdr:from>
    <xdr:ext cx="534377" cy="259045"/>
    <xdr:sp macro="" textlink="">
      <xdr:nvSpPr>
        <xdr:cNvPr id="477" name="テキスト ボックス 476"/>
        <xdr:cNvSpPr txBox="1"/>
      </xdr:nvSpPr>
      <xdr:spPr>
        <a:xfrm>
          <a:off x="8483111" y="1696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73920</xdr:rowOff>
    </xdr:from>
    <xdr:to>
      <xdr:col>41</xdr:col>
      <xdr:colOff>101600</xdr:colOff>
      <xdr:row>99</xdr:row>
      <xdr:rowOff>4070</xdr:rowOff>
    </xdr:to>
    <xdr:sp macro="" textlink="">
      <xdr:nvSpPr>
        <xdr:cNvPr id="478" name="楕円 477"/>
        <xdr:cNvSpPr/>
      </xdr:nvSpPr>
      <xdr:spPr>
        <a:xfrm>
          <a:off x="7810500" y="16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166647</xdr:rowOff>
    </xdr:from>
    <xdr:ext cx="534377" cy="259045"/>
    <xdr:sp macro="" textlink="">
      <xdr:nvSpPr>
        <xdr:cNvPr id="479" name="テキスト ボックス 478"/>
        <xdr:cNvSpPr txBox="1"/>
      </xdr:nvSpPr>
      <xdr:spPr>
        <a:xfrm>
          <a:off x="7594111" y="1696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46414</xdr:rowOff>
    </xdr:from>
    <xdr:to>
      <xdr:col>36</xdr:col>
      <xdr:colOff>165100</xdr:colOff>
      <xdr:row>98</xdr:row>
      <xdr:rowOff>148014</xdr:rowOff>
    </xdr:to>
    <xdr:sp macro="" textlink="">
      <xdr:nvSpPr>
        <xdr:cNvPr id="480" name="楕円 479"/>
        <xdr:cNvSpPr/>
      </xdr:nvSpPr>
      <xdr:spPr>
        <a:xfrm>
          <a:off x="6921500" y="1684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139141</xdr:rowOff>
    </xdr:from>
    <xdr:ext cx="534377" cy="259045"/>
    <xdr:sp macro="" textlink="">
      <xdr:nvSpPr>
        <xdr:cNvPr id="481" name="テキスト ボックス 480"/>
        <xdr:cNvSpPr txBox="1"/>
      </xdr:nvSpPr>
      <xdr:spPr>
        <a:xfrm>
          <a:off x="6705111" y="1694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84196</xdr:rowOff>
    </xdr:from>
    <xdr:to>
      <xdr:col>85</xdr:col>
      <xdr:colOff>127000</xdr:colOff>
      <xdr:row>36</xdr:row>
      <xdr:rowOff>97043</xdr:rowOff>
    </xdr:to>
    <xdr:cxnSp macro="">
      <xdr:nvCxnSpPr>
        <xdr:cNvPr id="509" name="直線コネクタ 508"/>
        <xdr:cNvCxnSpPr/>
      </xdr:nvCxnSpPr>
      <xdr:spPr>
        <a:xfrm flipV="1">
          <a:off x="15481300" y="6256396"/>
          <a:ext cx="8382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97043</xdr:rowOff>
    </xdr:from>
    <xdr:to>
      <xdr:col>81</xdr:col>
      <xdr:colOff>50800</xdr:colOff>
      <xdr:row>36</xdr:row>
      <xdr:rowOff>129322</xdr:rowOff>
    </xdr:to>
    <xdr:cxnSp macro="">
      <xdr:nvCxnSpPr>
        <xdr:cNvPr id="512" name="直線コネクタ 511"/>
        <xdr:cNvCxnSpPr/>
      </xdr:nvCxnSpPr>
      <xdr:spPr>
        <a:xfrm flipV="1">
          <a:off x="14592300" y="6269243"/>
          <a:ext cx="889000" cy="3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4" name="テキスト ボックス 513"/>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119995</xdr:rowOff>
    </xdr:from>
    <xdr:to>
      <xdr:col>76</xdr:col>
      <xdr:colOff>114300</xdr:colOff>
      <xdr:row>36</xdr:row>
      <xdr:rowOff>129322</xdr:rowOff>
    </xdr:to>
    <xdr:cxnSp macro="">
      <xdr:nvCxnSpPr>
        <xdr:cNvPr id="515" name="直線コネクタ 514"/>
        <xdr:cNvCxnSpPr/>
      </xdr:nvCxnSpPr>
      <xdr:spPr>
        <a:xfrm>
          <a:off x="13703300" y="6292195"/>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169784</xdr:rowOff>
    </xdr:from>
    <xdr:to>
      <xdr:col>71</xdr:col>
      <xdr:colOff>177800</xdr:colOff>
      <xdr:row>36</xdr:row>
      <xdr:rowOff>119995</xdr:rowOff>
    </xdr:to>
    <xdr:cxnSp macro="">
      <xdr:nvCxnSpPr>
        <xdr:cNvPr id="518" name="直線コネクタ 517"/>
        <xdr:cNvCxnSpPr/>
      </xdr:nvCxnSpPr>
      <xdr:spPr>
        <a:xfrm>
          <a:off x="12814300" y="5999084"/>
          <a:ext cx="889000" cy="29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0" name="テキスト ボックス 519"/>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88175</xdr:rowOff>
    </xdr:from>
    <xdr:ext cx="534377" cy="259045"/>
    <xdr:sp macro="" textlink="">
      <xdr:nvSpPr>
        <xdr:cNvPr id="522" name="テキスト ボックス 521"/>
        <xdr:cNvSpPr txBox="1"/>
      </xdr:nvSpPr>
      <xdr:spPr>
        <a:xfrm>
          <a:off x="12547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33396</xdr:rowOff>
    </xdr:from>
    <xdr:to>
      <xdr:col>85</xdr:col>
      <xdr:colOff>177800</xdr:colOff>
      <xdr:row>36</xdr:row>
      <xdr:rowOff>134996</xdr:rowOff>
    </xdr:to>
    <xdr:sp macro="" textlink="">
      <xdr:nvSpPr>
        <xdr:cNvPr id="528" name="楕円 527"/>
        <xdr:cNvSpPr/>
      </xdr:nvSpPr>
      <xdr:spPr>
        <a:xfrm>
          <a:off x="16268700" y="620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56273</xdr:rowOff>
    </xdr:from>
    <xdr:ext cx="534377" cy="259045"/>
    <xdr:sp macro="" textlink="">
      <xdr:nvSpPr>
        <xdr:cNvPr id="529" name="消防費該当値テキスト"/>
        <xdr:cNvSpPr txBox="1"/>
      </xdr:nvSpPr>
      <xdr:spPr>
        <a:xfrm>
          <a:off x="16370300" y="605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46243</xdr:rowOff>
    </xdr:from>
    <xdr:to>
      <xdr:col>81</xdr:col>
      <xdr:colOff>101600</xdr:colOff>
      <xdr:row>36</xdr:row>
      <xdr:rowOff>147843</xdr:rowOff>
    </xdr:to>
    <xdr:sp macro="" textlink="">
      <xdr:nvSpPr>
        <xdr:cNvPr id="530" name="楕円 529"/>
        <xdr:cNvSpPr/>
      </xdr:nvSpPr>
      <xdr:spPr>
        <a:xfrm>
          <a:off x="15430500" y="621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164370</xdr:rowOff>
    </xdr:from>
    <xdr:ext cx="534377" cy="259045"/>
    <xdr:sp macro="" textlink="">
      <xdr:nvSpPr>
        <xdr:cNvPr id="531" name="テキスト ボックス 530"/>
        <xdr:cNvSpPr txBox="1"/>
      </xdr:nvSpPr>
      <xdr:spPr>
        <a:xfrm>
          <a:off x="15214111" y="599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78522</xdr:rowOff>
    </xdr:from>
    <xdr:to>
      <xdr:col>76</xdr:col>
      <xdr:colOff>165100</xdr:colOff>
      <xdr:row>37</xdr:row>
      <xdr:rowOff>8672</xdr:rowOff>
    </xdr:to>
    <xdr:sp macro="" textlink="">
      <xdr:nvSpPr>
        <xdr:cNvPr id="532" name="楕円 531"/>
        <xdr:cNvSpPr/>
      </xdr:nvSpPr>
      <xdr:spPr>
        <a:xfrm>
          <a:off x="14541500" y="625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25199</xdr:rowOff>
    </xdr:from>
    <xdr:ext cx="534377" cy="259045"/>
    <xdr:sp macro="" textlink="">
      <xdr:nvSpPr>
        <xdr:cNvPr id="533" name="テキスト ボックス 532"/>
        <xdr:cNvSpPr txBox="1"/>
      </xdr:nvSpPr>
      <xdr:spPr>
        <a:xfrm>
          <a:off x="14325111" y="60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69195</xdr:rowOff>
    </xdr:from>
    <xdr:to>
      <xdr:col>72</xdr:col>
      <xdr:colOff>38100</xdr:colOff>
      <xdr:row>36</xdr:row>
      <xdr:rowOff>170795</xdr:rowOff>
    </xdr:to>
    <xdr:sp macro="" textlink="">
      <xdr:nvSpPr>
        <xdr:cNvPr id="534" name="楕円 533"/>
        <xdr:cNvSpPr/>
      </xdr:nvSpPr>
      <xdr:spPr>
        <a:xfrm>
          <a:off x="13652500" y="62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15872</xdr:rowOff>
    </xdr:from>
    <xdr:ext cx="534377" cy="259045"/>
    <xdr:sp macro="" textlink="">
      <xdr:nvSpPr>
        <xdr:cNvPr id="535" name="テキスト ボックス 534"/>
        <xdr:cNvSpPr txBox="1"/>
      </xdr:nvSpPr>
      <xdr:spPr>
        <a:xfrm>
          <a:off x="13436111" y="601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118984</xdr:rowOff>
    </xdr:from>
    <xdr:to>
      <xdr:col>67</xdr:col>
      <xdr:colOff>101600</xdr:colOff>
      <xdr:row>35</xdr:row>
      <xdr:rowOff>49134</xdr:rowOff>
    </xdr:to>
    <xdr:sp macro="" textlink="">
      <xdr:nvSpPr>
        <xdr:cNvPr id="536" name="楕円 535"/>
        <xdr:cNvSpPr/>
      </xdr:nvSpPr>
      <xdr:spPr>
        <a:xfrm>
          <a:off x="12763500" y="594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65661</xdr:rowOff>
    </xdr:from>
    <xdr:ext cx="534377" cy="259045"/>
    <xdr:sp macro="" textlink="">
      <xdr:nvSpPr>
        <xdr:cNvPr id="537" name="テキスト ボックス 536"/>
        <xdr:cNvSpPr txBox="1"/>
      </xdr:nvSpPr>
      <xdr:spPr>
        <a:xfrm>
          <a:off x="12547111" y="572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152828</xdr:rowOff>
    </xdr:from>
    <xdr:to>
      <xdr:col>85</xdr:col>
      <xdr:colOff>127000</xdr:colOff>
      <xdr:row>56</xdr:row>
      <xdr:rowOff>156470</xdr:rowOff>
    </xdr:to>
    <xdr:cxnSp macro="">
      <xdr:nvCxnSpPr>
        <xdr:cNvPr id="569" name="直線コネクタ 568"/>
        <xdr:cNvCxnSpPr/>
      </xdr:nvCxnSpPr>
      <xdr:spPr>
        <a:xfrm>
          <a:off x="15481300" y="9754028"/>
          <a:ext cx="838200" cy="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159669</xdr:rowOff>
    </xdr:from>
    <xdr:ext cx="534377" cy="259045"/>
    <xdr:sp macro="" textlink="">
      <xdr:nvSpPr>
        <xdr:cNvPr id="570" name="教育費平均値テキスト"/>
        <xdr:cNvSpPr txBox="1"/>
      </xdr:nvSpPr>
      <xdr:spPr>
        <a:xfrm>
          <a:off x="16370300" y="9417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152828</xdr:rowOff>
    </xdr:from>
    <xdr:to>
      <xdr:col>81</xdr:col>
      <xdr:colOff>50800</xdr:colOff>
      <xdr:row>58</xdr:row>
      <xdr:rowOff>5610</xdr:rowOff>
    </xdr:to>
    <xdr:cxnSp macro="">
      <xdr:nvCxnSpPr>
        <xdr:cNvPr id="572" name="直線コネクタ 571"/>
        <xdr:cNvCxnSpPr/>
      </xdr:nvCxnSpPr>
      <xdr:spPr>
        <a:xfrm flipV="1">
          <a:off x="14592300" y="9754028"/>
          <a:ext cx="889000" cy="19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133059</xdr:rowOff>
    </xdr:from>
    <xdr:ext cx="534377" cy="259045"/>
    <xdr:sp macro="" textlink="">
      <xdr:nvSpPr>
        <xdr:cNvPr id="574" name="テキスト ボックス 573"/>
        <xdr:cNvSpPr txBox="1"/>
      </xdr:nvSpPr>
      <xdr:spPr>
        <a:xfrm>
          <a:off x="15214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5610</xdr:rowOff>
    </xdr:from>
    <xdr:to>
      <xdr:col>76</xdr:col>
      <xdr:colOff>114300</xdr:colOff>
      <xdr:row>58</xdr:row>
      <xdr:rowOff>21432</xdr:rowOff>
    </xdr:to>
    <xdr:cxnSp macro="">
      <xdr:nvCxnSpPr>
        <xdr:cNvPr id="575" name="直線コネクタ 574"/>
        <xdr:cNvCxnSpPr/>
      </xdr:nvCxnSpPr>
      <xdr:spPr>
        <a:xfrm flipV="1">
          <a:off x="13703300" y="9949710"/>
          <a:ext cx="889000" cy="1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21432</xdr:rowOff>
    </xdr:from>
    <xdr:to>
      <xdr:col>71</xdr:col>
      <xdr:colOff>177800</xdr:colOff>
      <xdr:row>58</xdr:row>
      <xdr:rowOff>54742</xdr:rowOff>
    </xdr:to>
    <xdr:cxnSp macro="">
      <xdr:nvCxnSpPr>
        <xdr:cNvPr id="578" name="直線コネクタ 577"/>
        <xdr:cNvCxnSpPr/>
      </xdr:nvCxnSpPr>
      <xdr:spPr>
        <a:xfrm flipV="1">
          <a:off x="12814300" y="9965532"/>
          <a:ext cx="889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78342</xdr:rowOff>
    </xdr:from>
    <xdr:ext cx="534377" cy="259045"/>
    <xdr:sp macro="" textlink="">
      <xdr:nvSpPr>
        <xdr:cNvPr id="580" name="テキスト ボックス 579"/>
        <xdr:cNvSpPr txBox="1"/>
      </xdr:nvSpPr>
      <xdr:spPr>
        <a:xfrm>
          <a:off x="13436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93527</xdr:rowOff>
    </xdr:from>
    <xdr:ext cx="534377" cy="259045"/>
    <xdr:sp macro="" textlink="">
      <xdr:nvSpPr>
        <xdr:cNvPr id="582" name="テキスト ボックス 581"/>
        <xdr:cNvSpPr txBox="1"/>
      </xdr:nvSpPr>
      <xdr:spPr>
        <a:xfrm>
          <a:off x="12547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105670</xdr:rowOff>
    </xdr:from>
    <xdr:to>
      <xdr:col>85</xdr:col>
      <xdr:colOff>177800</xdr:colOff>
      <xdr:row>57</xdr:row>
      <xdr:rowOff>35820</xdr:rowOff>
    </xdr:to>
    <xdr:sp macro="" textlink="">
      <xdr:nvSpPr>
        <xdr:cNvPr id="588" name="楕円 587"/>
        <xdr:cNvSpPr/>
      </xdr:nvSpPr>
      <xdr:spPr>
        <a:xfrm>
          <a:off x="16268700" y="9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84097</xdr:rowOff>
    </xdr:from>
    <xdr:ext cx="534377" cy="259045"/>
    <xdr:sp macro="" textlink="">
      <xdr:nvSpPr>
        <xdr:cNvPr id="589" name="教育費該当値テキスト"/>
        <xdr:cNvSpPr txBox="1"/>
      </xdr:nvSpPr>
      <xdr:spPr>
        <a:xfrm>
          <a:off x="16370300" y="968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102028</xdr:rowOff>
    </xdr:from>
    <xdr:to>
      <xdr:col>81</xdr:col>
      <xdr:colOff>101600</xdr:colOff>
      <xdr:row>57</xdr:row>
      <xdr:rowOff>32178</xdr:rowOff>
    </xdr:to>
    <xdr:sp macro="" textlink="">
      <xdr:nvSpPr>
        <xdr:cNvPr id="590" name="楕円 589"/>
        <xdr:cNvSpPr/>
      </xdr:nvSpPr>
      <xdr:spPr>
        <a:xfrm>
          <a:off x="15430500" y="970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23305</xdr:rowOff>
    </xdr:from>
    <xdr:ext cx="534377" cy="259045"/>
    <xdr:sp macro="" textlink="">
      <xdr:nvSpPr>
        <xdr:cNvPr id="591" name="テキスト ボックス 590"/>
        <xdr:cNvSpPr txBox="1"/>
      </xdr:nvSpPr>
      <xdr:spPr>
        <a:xfrm>
          <a:off x="15214111" y="979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126260</xdr:rowOff>
    </xdr:from>
    <xdr:to>
      <xdr:col>76</xdr:col>
      <xdr:colOff>165100</xdr:colOff>
      <xdr:row>58</xdr:row>
      <xdr:rowOff>56410</xdr:rowOff>
    </xdr:to>
    <xdr:sp macro="" textlink="">
      <xdr:nvSpPr>
        <xdr:cNvPr id="592" name="楕円 591"/>
        <xdr:cNvSpPr/>
      </xdr:nvSpPr>
      <xdr:spPr>
        <a:xfrm>
          <a:off x="14541500" y="989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47537</xdr:rowOff>
    </xdr:from>
    <xdr:ext cx="534377" cy="259045"/>
    <xdr:sp macro="" textlink="">
      <xdr:nvSpPr>
        <xdr:cNvPr id="593" name="テキスト ボックス 592"/>
        <xdr:cNvSpPr txBox="1"/>
      </xdr:nvSpPr>
      <xdr:spPr>
        <a:xfrm>
          <a:off x="14325111" y="999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142082</xdr:rowOff>
    </xdr:from>
    <xdr:to>
      <xdr:col>72</xdr:col>
      <xdr:colOff>38100</xdr:colOff>
      <xdr:row>58</xdr:row>
      <xdr:rowOff>72232</xdr:rowOff>
    </xdr:to>
    <xdr:sp macro="" textlink="">
      <xdr:nvSpPr>
        <xdr:cNvPr id="594" name="楕円 593"/>
        <xdr:cNvSpPr/>
      </xdr:nvSpPr>
      <xdr:spPr>
        <a:xfrm>
          <a:off x="13652500" y="991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63359</xdr:rowOff>
    </xdr:from>
    <xdr:ext cx="534377" cy="259045"/>
    <xdr:sp macro="" textlink="">
      <xdr:nvSpPr>
        <xdr:cNvPr id="595" name="テキスト ボックス 594"/>
        <xdr:cNvSpPr txBox="1"/>
      </xdr:nvSpPr>
      <xdr:spPr>
        <a:xfrm>
          <a:off x="13436111" y="1000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3942</xdr:rowOff>
    </xdr:from>
    <xdr:to>
      <xdr:col>67</xdr:col>
      <xdr:colOff>101600</xdr:colOff>
      <xdr:row>58</xdr:row>
      <xdr:rowOff>105542</xdr:rowOff>
    </xdr:to>
    <xdr:sp macro="" textlink="">
      <xdr:nvSpPr>
        <xdr:cNvPr id="596" name="楕円 595"/>
        <xdr:cNvSpPr/>
      </xdr:nvSpPr>
      <xdr:spPr>
        <a:xfrm>
          <a:off x="12763500" y="994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96669</xdr:rowOff>
    </xdr:from>
    <xdr:ext cx="534377" cy="259045"/>
    <xdr:sp macro="" textlink="">
      <xdr:nvSpPr>
        <xdr:cNvPr id="597" name="テキスト ボックス 596"/>
        <xdr:cNvSpPr txBox="1"/>
      </xdr:nvSpPr>
      <xdr:spPr>
        <a:xfrm>
          <a:off x="12547111" y="1004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24692</xdr:rowOff>
    </xdr:from>
    <xdr:to>
      <xdr:col>85</xdr:col>
      <xdr:colOff>127000</xdr:colOff>
      <xdr:row>79</xdr:row>
      <xdr:rowOff>24943</xdr:rowOff>
    </xdr:to>
    <xdr:cxnSp macro="">
      <xdr:nvCxnSpPr>
        <xdr:cNvPr id="626" name="直線コネクタ 625"/>
        <xdr:cNvCxnSpPr/>
      </xdr:nvCxnSpPr>
      <xdr:spPr>
        <a:xfrm>
          <a:off x="15481300" y="13569242"/>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149499</xdr:rowOff>
    </xdr:from>
    <xdr:to>
      <xdr:col>81</xdr:col>
      <xdr:colOff>50800</xdr:colOff>
      <xdr:row>79</xdr:row>
      <xdr:rowOff>24692</xdr:rowOff>
    </xdr:to>
    <xdr:cxnSp macro="">
      <xdr:nvCxnSpPr>
        <xdr:cNvPr id="629" name="直線コネクタ 628"/>
        <xdr:cNvCxnSpPr/>
      </xdr:nvCxnSpPr>
      <xdr:spPr>
        <a:xfrm>
          <a:off x="14592300" y="13522599"/>
          <a:ext cx="889000" cy="4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149499</xdr:rowOff>
    </xdr:from>
    <xdr:to>
      <xdr:col>76</xdr:col>
      <xdr:colOff>114300</xdr:colOff>
      <xdr:row>78</xdr:row>
      <xdr:rowOff>168855</xdr:rowOff>
    </xdr:to>
    <xdr:cxnSp macro="">
      <xdr:nvCxnSpPr>
        <xdr:cNvPr id="632" name="直線コネクタ 631"/>
        <xdr:cNvCxnSpPr/>
      </xdr:nvCxnSpPr>
      <xdr:spPr>
        <a:xfrm flipV="1">
          <a:off x="13703300" y="13522599"/>
          <a:ext cx="889000" cy="1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69789</xdr:rowOff>
    </xdr:from>
    <xdr:ext cx="469744" cy="259045"/>
    <xdr:sp macro="" textlink="">
      <xdr:nvSpPr>
        <xdr:cNvPr id="634" name="テキスト ボックス 633"/>
        <xdr:cNvSpPr txBox="1"/>
      </xdr:nvSpPr>
      <xdr:spPr>
        <a:xfrm>
          <a:off x="14357428" y="1361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168855</xdr:rowOff>
    </xdr:from>
    <xdr:to>
      <xdr:col>71</xdr:col>
      <xdr:colOff>177800</xdr:colOff>
      <xdr:row>79</xdr:row>
      <xdr:rowOff>32144</xdr:rowOff>
    </xdr:to>
    <xdr:cxnSp macro="">
      <xdr:nvCxnSpPr>
        <xdr:cNvPr id="635" name="直線コネクタ 634"/>
        <xdr:cNvCxnSpPr/>
      </xdr:nvCxnSpPr>
      <xdr:spPr>
        <a:xfrm flipV="1">
          <a:off x="12814300" y="13541955"/>
          <a:ext cx="889000" cy="3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76410</xdr:rowOff>
    </xdr:from>
    <xdr:ext cx="469744" cy="259045"/>
    <xdr:sp macro="" textlink="">
      <xdr:nvSpPr>
        <xdr:cNvPr id="637" name="テキスト ボックス 636"/>
        <xdr:cNvSpPr txBox="1"/>
      </xdr:nvSpPr>
      <xdr:spPr>
        <a:xfrm>
          <a:off x="13468428" y="1362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145593</xdr:rowOff>
    </xdr:from>
    <xdr:to>
      <xdr:col>85</xdr:col>
      <xdr:colOff>177800</xdr:colOff>
      <xdr:row>79</xdr:row>
      <xdr:rowOff>75743</xdr:rowOff>
    </xdr:to>
    <xdr:sp macro="" textlink="">
      <xdr:nvSpPr>
        <xdr:cNvPr id="645" name="楕円 644"/>
        <xdr:cNvSpPr/>
      </xdr:nvSpPr>
      <xdr:spPr>
        <a:xfrm>
          <a:off x="16268700" y="1351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469744" cy="259045"/>
    <xdr:sp macro="" textlink="">
      <xdr:nvSpPr>
        <xdr:cNvPr id="646" name="災害復旧費該当値テキスト"/>
        <xdr:cNvSpPr txBox="1"/>
      </xdr:nvSpPr>
      <xdr:spPr>
        <a:xfrm>
          <a:off x="16370300" y="134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145342</xdr:rowOff>
    </xdr:from>
    <xdr:to>
      <xdr:col>81</xdr:col>
      <xdr:colOff>101600</xdr:colOff>
      <xdr:row>79</xdr:row>
      <xdr:rowOff>75492</xdr:rowOff>
    </xdr:to>
    <xdr:sp macro="" textlink="">
      <xdr:nvSpPr>
        <xdr:cNvPr id="647" name="楕円 646"/>
        <xdr:cNvSpPr/>
      </xdr:nvSpPr>
      <xdr:spPr>
        <a:xfrm>
          <a:off x="15430500" y="135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66619</xdr:rowOff>
    </xdr:from>
    <xdr:ext cx="469744" cy="259045"/>
    <xdr:sp macro="" textlink="">
      <xdr:nvSpPr>
        <xdr:cNvPr id="648" name="テキスト ボックス 647"/>
        <xdr:cNvSpPr txBox="1"/>
      </xdr:nvSpPr>
      <xdr:spPr>
        <a:xfrm>
          <a:off x="15246428" y="1361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98699</xdr:rowOff>
    </xdr:from>
    <xdr:to>
      <xdr:col>76</xdr:col>
      <xdr:colOff>165100</xdr:colOff>
      <xdr:row>79</xdr:row>
      <xdr:rowOff>28849</xdr:rowOff>
    </xdr:to>
    <xdr:sp macro="" textlink="">
      <xdr:nvSpPr>
        <xdr:cNvPr id="649" name="楕円 648"/>
        <xdr:cNvSpPr/>
      </xdr:nvSpPr>
      <xdr:spPr>
        <a:xfrm>
          <a:off x="14541500" y="1347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45376</xdr:rowOff>
    </xdr:from>
    <xdr:ext cx="469744" cy="259045"/>
    <xdr:sp macro="" textlink="">
      <xdr:nvSpPr>
        <xdr:cNvPr id="650" name="テキスト ボックス 649"/>
        <xdr:cNvSpPr txBox="1"/>
      </xdr:nvSpPr>
      <xdr:spPr>
        <a:xfrm>
          <a:off x="14357428" y="1324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118055</xdr:rowOff>
    </xdr:from>
    <xdr:to>
      <xdr:col>72</xdr:col>
      <xdr:colOff>38100</xdr:colOff>
      <xdr:row>79</xdr:row>
      <xdr:rowOff>48205</xdr:rowOff>
    </xdr:to>
    <xdr:sp macro="" textlink="">
      <xdr:nvSpPr>
        <xdr:cNvPr id="651" name="楕円 650"/>
        <xdr:cNvSpPr/>
      </xdr:nvSpPr>
      <xdr:spPr>
        <a:xfrm>
          <a:off x="13652500" y="1349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64732</xdr:rowOff>
    </xdr:from>
    <xdr:ext cx="469744" cy="259045"/>
    <xdr:sp macro="" textlink="">
      <xdr:nvSpPr>
        <xdr:cNvPr id="652" name="テキスト ボックス 651"/>
        <xdr:cNvSpPr txBox="1"/>
      </xdr:nvSpPr>
      <xdr:spPr>
        <a:xfrm>
          <a:off x="13468428" y="1326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152794</xdr:rowOff>
    </xdr:from>
    <xdr:to>
      <xdr:col>67</xdr:col>
      <xdr:colOff>101600</xdr:colOff>
      <xdr:row>79</xdr:row>
      <xdr:rowOff>82944</xdr:rowOff>
    </xdr:to>
    <xdr:sp macro="" textlink="">
      <xdr:nvSpPr>
        <xdr:cNvPr id="653" name="楕円 652"/>
        <xdr:cNvSpPr/>
      </xdr:nvSpPr>
      <xdr:spPr>
        <a:xfrm>
          <a:off x="12763500" y="135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74071</xdr:rowOff>
    </xdr:from>
    <xdr:ext cx="469744" cy="259045"/>
    <xdr:sp macro="" textlink="">
      <xdr:nvSpPr>
        <xdr:cNvPr id="654" name="テキスト ボックス 653"/>
        <xdr:cNvSpPr txBox="1"/>
      </xdr:nvSpPr>
      <xdr:spPr>
        <a:xfrm>
          <a:off x="12579428" y="136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102685</xdr:rowOff>
    </xdr:from>
    <xdr:to>
      <xdr:col>85</xdr:col>
      <xdr:colOff>127000</xdr:colOff>
      <xdr:row>92</xdr:row>
      <xdr:rowOff>2578</xdr:rowOff>
    </xdr:to>
    <xdr:cxnSp macro="">
      <xdr:nvCxnSpPr>
        <xdr:cNvPr id="683" name="直線コネクタ 682"/>
        <xdr:cNvCxnSpPr/>
      </xdr:nvCxnSpPr>
      <xdr:spPr>
        <a:xfrm>
          <a:off x="15481300" y="15704635"/>
          <a:ext cx="838200" cy="7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4" name="公債費平均値テキスト"/>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102685</xdr:rowOff>
    </xdr:from>
    <xdr:to>
      <xdr:col>81</xdr:col>
      <xdr:colOff>50800</xdr:colOff>
      <xdr:row>91</xdr:row>
      <xdr:rowOff>108477</xdr:rowOff>
    </xdr:to>
    <xdr:cxnSp macro="">
      <xdr:nvCxnSpPr>
        <xdr:cNvPr id="686" name="直線コネクタ 685"/>
        <xdr:cNvCxnSpPr/>
      </xdr:nvCxnSpPr>
      <xdr:spPr>
        <a:xfrm flipV="1">
          <a:off x="14592300" y="15704635"/>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8" name="テキスト ボックス 687"/>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95447</xdr:rowOff>
    </xdr:from>
    <xdr:to>
      <xdr:col>76</xdr:col>
      <xdr:colOff>114300</xdr:colOff>
      <xdr:row>91</xdr:row>
      <xdr:rowOff>108477</xdr:rowOff>
    </xdr:to>
    <xdr:cxnSp macro="">
      <xdr:nvCxnSpPr>
        <xdr:cNvPr id="689" name="直線コネクタ 688"/>
        <xdr:cNvCxnSpPr/>
      </xdr:nvCxnSpPr>
      <xdr:spPr>
        <a:xfrm>
          <a:off x="13703300" y="15697397"/>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91" name="テキスト ボックス 690"/>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63309</xdr:rowOff>
    </xdr:from>
    <xdr:to>
      <xdr:col>71</xdr:col>
      <xdr:colOff>177800</xdr:colOff>
      <xdr:row>91</xdr:row>
      <xdr:rowOff>95447</xdr:rowOff>
    </xdr:to>
    <xdr:cxnSp macro="">
      <xdr:nvCxnSpPr>
        <xdr:cNvPr id="692" name="直線コネクタ 691"/>
        <xdr:cNvCxnSpPr/>
      </xdr:nvCxnSpPr>
      <xdr:spPr>
        <a:xfrm>
          <a:off x="12814300" y="15665259"/>
          <a:ext cx="889000" cy="3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4" name="テキスト ボックス 693"/>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6" name="テキスト ボックス 695"/>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123228</xdr:rowOff>
    </xdr:from>
    <xdr:to>
      <xdr:col>85</xdr:col>
      <xdr:colOff>177800</xdr:colOff>
      <xdr:row>92</xdr:row>
      <xdr:rowOff>53378</xdr:rowOff>
    </xdr:to>
    <xdr:sp macro="" textlink="">
      <xdr:nvSpPr>
        <xdr:cNvPr id="702" name="楕円 701"/>
        <xdr:cNvSpPr/>
      </xdr:nvSpPr>
      <xdr:spPr>
        <a:xfrm>
          <a:off x="16268700" y="1572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146105</xdr:rowOff>
    </xdr:from>
    <xdr:ext cx="534377" cy="259045"/>
    <xdr:sp macro="" textlink="">
      <xdr:nvSpPr>
        <xdr:cNvPr id="703" name="公債費該当値テキスト"/>
        <xdr:cNvSpPr txBox="1"/>
      </xdr:nvSpPr>
      <xdr:spPr>
        <a:xfrm>
          <a:off x="16370300" y="1557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51885</xdr:rowOff>
    </xdr:from>
    <xdr:to>
      <xdr:col>81</xdr:col>
      <xdr:colOff>101600</xdr:colOff>
      <xdr:row>91</xdr:row>
      <xdr:rowOff>153485</xdr:rowOff>
    </xdr:to>
    <xdr:sp macro="" textlink="">
      <xdr:nvSpPr>
        <xdr:cNvPr id="704" name="楕円 703"/>
        <xdr:cNvSpPr/>
      </xdr:nvSpPr>
      <xdr:spPr>
        <a:xfrm>
          <a:off x="15430500" y="156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170012</xdr:rowOff>
    </xdr:from>
    <xdr:ext cx="534377" cy="259045"/>
    <xdr:sp macro="" textlink="">
      <xdr:nvSpPr>
        <xdr:cNvPr id="705" name="テキスト ボックス 704"/>
        <xdr:cNvSpPr txBox="1"/>
      </xdr:nvSpPr>
      <xdr:spPr>
        <a:xfrm>
          <a:off x="15214111" y="1542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57677</xdr:rowOff>
    </xdr:from>
    <xdr:to>
      <xdr:col>76</xdr:col>
      <xdr:colOff>165100</xdr:colOff>
      <xdr:row>91</xdr:row>
      <xdr:rowOff>159277</xdr:rowOff>
    </xdr:to>
    <xdr:sp macro="" textlink="">
      <xdr:nvSpPr>
        <xdr:cNvPr id="706" name="楕円 705"/>
        <xdr:cNvSpPr/>
      </xdr:nvSpPr>
      <xdr:spPr>
        <a:xfrm>
          <a:off x="14541500" y="156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4354</xdr:rowOff>
    </xdr:from>
    <xdr:ext cx="534377" cy="259045"/>
    <xdr:sp macro="" textlink="">
      <xdr:nvSpPr>
        <xdr:cNvPr id="707" name="テキスト ボックス 706"/>
        <xdr:cNvSpPr txBox="1"/>
      </xdr:nvSpPr>
      <xdr:spPr>
        <a:xfrm>
          <a:off x="14325111" y="1543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44647</xdr:rowOff>
    </xdr:from>
    <xdr:to>
      <xdr:col>72</xdr:col>
      <xdr:colOff>38100</xdr:colOff>
      <xdr:row>91</xdr:row>
      <xdr:rowOff>146247</xdr:rowOff>
    </xdr:to>
    <xdr:sp macro="" textlink="">
      <xdr:nvSpPr>
        <xdr:cNvPr id="708" name="楕円 707"/>
        <xdr:cNvSpPr/>
      </xdr:nvSpPr>
      <xdr:spPr>
        <a:xfrm>
          <a:off x="13652500" y="1564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162774</xdr:rowOff>
    </xdr:from>
    <xdr:ext cx="534377" cy="259045"/>
    <xdr:sp macro="" textlink="">
      <xdr:nvSpPr>
        <xdr:cNvPr id="709" name="テキスト ボックス 708"/>
        <xdr:cNvSpPr txBox="1"/>
      </xdr:nvSpPr>
      <xdr:spPr>
        <a:xfrm>
          <a:off x="13436111" y="1542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12509</xdr:rowOff>
    </xdr:from>
    <xdr:to>
      <xdr:col>67</xdr:col>
      <xdr:colOff>101600</xdr:colOff>
      <xdr:row>91</xdr:row>
      <xdr:rowOff>114109</xdr:rowOff>
    </xdr:to>
    <xdr:sp macro="" textlink="">
      <xdr:nvSpPr>
        <xdr:cNvPr id="710" name="楕円 709"/>
        <xdr:cNvSpPr/>
      </xdr:nvSpPr>
      <xdr:spPr>
        <a:xfrm>
          <a:off x="12763500" y="1561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130636</xdr:rowOff>
    </xdr:from>
    <xdr:ext cx="534377" cy="259045"/>
    <xdr:sp macro="" textlink="">
      <xdr:nvSpPr>
        <xdr:cNvPr id="711" name="テキスト ボックス 710"/>
        <xdr:cNvSpPr txBox="1"/>
      </xdr:nvSpPr>
      <xdr:spPr>
        <a:xfrm>
          <a:off x="12547111" y="153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総務費については、特別定額給付金給付事業の支出により大幅な増額となった。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衛生費については汚泥再生処理センターの建設完了などにより前年度より約１７％の減少となった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商工費については、商工振興経費としてプレミアム付商品券事業補助金や新型コロナウイルス感染症拡大阻止協力金などにより、前年度より約８３％の増加となった。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effectLst/>
              <a:latin typeface="ＭＳ Ｐゴシック" panose="020B0600070205080204" pitchFamily="50" charset="-128"/>
              <a:ea typeface="ＭＳ Ｐゴシック" panose="020B0600070205080204" pitchFamily="50" charset="-128"/>
            </a:rPr>
            <a:t>　新型コロナウイルス感染症対策基金やふるさと応援基金などを積み立てたが、財政調整基金１，２００百万円の取崩しにより、実質単年度収支が昨年度に引き続き赤字となった。</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　中長期的な見通しにより決算剰余金を中心に積み立てるなど実質単年度収支の黒字回復に努める。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前年度から引き続き、国民健康保険事業特別会計及び住宅新築資金等貸付特別会計について赤字となり、その他会計は黒字となった。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法適用の水道事業会計、下水道事業会計、病院事業会計については、赤字は生じていないが、一般会計からの繰出金に依存しているため、歳入の確保と経費の縮減を図り、経営の健全化に努めなければならない。</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55134273</v>
      </c>
      <c r="BO4" s="464"/>
      <c r="BP4" s="464"/>
      <c r="BQ4" s="464"/>
      <c r="BR4" s="464"/>
      <c r="BS4" s="464"/>
      <c r="BT4" s="464"/>
      <c r="BU4" s="465"/>
      <c r="BV4" s="463">
        <v>45925111</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3</v>
      </c>
      <c r="CU4" s="648"/>
      <c r="CV4" s="648"/>
      <c r="CW4" s="648"/>
      <c r="CX4" s="648"/>
      <c r="CY4" s="648"/>
      <c r="CZ4" s="648"/>
      <c r="DA4" s="649"/>
      <c r="DB4" s="647">
        <v>2</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54080937</v>
      </c>
      <c r="BO5" s="469"/>
      <c r="BP5" s="469"/>
      <c r="BQ5" s="469"/>
      <c r="BR5" s="469"/>
      <c r="BS5" s="469"/>
      <c r="BT5" s="469"/>
      <c r="BU5" s="470"/>
      <c r="BV5" s="468">
        <v>45065084</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97.1</v>
      </c>
      <c r="CU5" s="439"/>
      <c r="CV5" s="439"/>
      <c r="CW5" s="439"/>
      <c r="CX5" s="439"/>
      <c r="CY5" s="439"/>
      <c r="CZ5" s="439"/>
      <c r="DA5" s="440"/>
      <c r="DB5" s="438">
        <v>97.8</v>
      </c>
      <c r="DC5" s="439"/>
      <c r="DD5" s="439"/>
      <c r="DE5" s="439"/>
      <c r="DF5" s="439"/>
      <c r="DG5" s="439"/>
      <c r="DH5" s="439"/>
      <c r="DI5" s="440"/>
      <c r="DJ5" s="186"/>
      <c r="DK5" s="186"/>
      <c r="DL5" s="186"/>
      <c r="DM5" s="186"/>
      <c r="DN5" s="186"/>
      <c r="DO5" s="186"/>
    </row>
    <row r="6" spans="1:119" ht="18.75" customHeight="1">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1053336</v>
      </c>
      <c r="BO6" s="469"/>
      <c r="BP6" s="469"/>
      <c r="BQ6" s="469"/>
      <c r="BR6" s="469"/>
      <c r="BS6" s="469"/>
      <c r="BT6" s="469"/>
      <c r="BU6" s="470"/>
      <c r="BV6" s="468">
        <v>860027</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102.3</v>
      </c>
      <c r="CU6" s="622"/>
      <c r="CV6" s="622"/>
      <c r="CW6" s="622"/>
      <c r="CX6" s="622"/>
      <c r="CY6" s="622"/>
      <c r="CZ6" s="622"/>
      <c r="DA6" s="623"/>
      <c r="DB6" s="621">
        <v>102.3</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223679</v>
      </c>
      <c r="BO7" s="469"/>
      <c r="BP7" s="469"/>
      <c r="BQ7" s="469"/>
      <c r="BR7" s="469"/>
      <c r="BS7" s="469"/>
      <c r="BT7" s="469"/>
      <c r="BU7" s="470"/>
      <c r="BV7" s="468">
        <v>329741</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27597469</v>
      </c>
      <c r="CU7" s="469"/>
      <c r="CV7" s="469"/>
      <c r="CW7" s="469"/>
      <c r="CX7" s="469"/>
      <c r="CY7" s="469"/>
      <c r="CZ7" s="469"/>
      <c r="DA7" s="470"/>
      <c r="DB7" s="468">
        <v>27132947</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829657</v>
      </c>
      <c r="BO8" s="469"/>
      <c r="BP8" s="469"/>
      <c r="BQ8" s="469"/>
      <c r="BR8" s="469"/>
      <c r="BS8" s="469"/>
      <c r="BT8" s="469"/>
      <c r="BU8" s="470"/>
      <c r="BV8" s="468">
        <v>530286</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0.64</v>
      </c>
      <c r="CU8" s="582"/>
      <c r="CV8" s="582"/>
      <c r="CW8" s="582"/>
      <c r="CX8" s="582"/>
      <c r="CY8" s="582"/>
      <c r="CZ8" s="582"/>
      <c r="DA8" s="583"/>
      <c r="DB8" s="581">
        <v>0.63</v>
      </c>
      <c r="DC8" s="582"/>
      <c r="DD8" s="582"/>
      <c r="DE8" s="582"/>
      <c r="DF8" s="582"/>
      <c r="DG8" s="582"/>
      <c r="DH8" s="582"/>
      <c r="DI8" s="583"/>
      <c r="DJ8" s="186"/>
      <c r="DK8" s="186"/>
      <c r="DL8" s="186"/>
      <c r="DM8" s="186"/>
      <c r="DN8" s="186"/>
      <c r="DO8" s="186"/>
    </row>
    <row r="9" spans="1:119" ht="18.75" customHeight="1" thickBot="1">
      <c r="A9" s="187"/>
      <c r="B9" s="610" t="s">
        <v>111</v>
      </c>
      <c r="C9" s="611"/>
      <c r="D9" s="611"/>
      <c r="E9" s="611"/>
      <c r="F9" s="611"/>
      <c r="G9" s="611"/>
      <c r="H9" s="611"/>
      <c r="I9" s="611"/>
      <c r="J9" s="611"/>
      <c r="K9" s="531"/>
      <c r="L9" s="612" t="s">
        <v>112</v>
      </c>
      <c r="M9" s="613"/>
      <c r="N9" s="613"/>
      <c r="O9" s="613"/>
      <c r="P9" s="613"/>
      <c r="Q9" s="614"/>
      <c r="R9" s="615">
        <v>88766</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108</v>
      </c>
      <c r="AV9" s="526"/>
      <c r="AW9" s="526"/>
      <c r="AX9" s="526"/>
      <c r="AY9" s="448" t="s">
        <v>115</v>
      </c>
      <c r="AZ9" s="449"/>
      <c r="BA9" s="449"/>
      <c r="BB9" s="449"/>
      <c r="BC9" s="449"/>
      <c r="BD9" s="449"/>
      <c r="BE9" s="449"/>
      <c r="BF9" s="449"/>
      <c r="BG9" s="449"/>
      <c r="BH9" s="449"/>
      <c r="BI9" s="449"/>
      <c r="BJ9" s="449"/>
      <c r="BK9" s="449"/>
      <c r="BL9" s="449"/>
      <c r="BM9" s="450"/>
      <c r="BN9" s="468">
        <v>299371</v>
      </c>
      <c r="BO9" s="469"/>
      <c r="BP9" s="469"/>
      <c r="BQ9" s="469"/>
      <c r="BR9" s="469"/>
      <c r="BS9" s="469"/>
      <c r="BT9" s="469"/>
      <c r="BU9" s="470"/>
      <c r="BV9" s="468">
        <v>-267378</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18.3</v>
      </c>
      <c r="CU9" s="439"/>
      <c r="CV9" s="439"/>
      <c r="CW9" s="439"/>
      <c r="CX9" s="439"/>
      <c r="CY9" s="439"/>
      <c r="CZ9" s="439"/>
      <c r="DA9" s="440"/>
      <c r="DB9" s="438">
        <v>19.3</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117</v>
      </c>
      <c r="M10" s="442"/>
      <c r="N10" s="442"/>
      <c r="O10" s="442"/>
      <c r="P10" s="442"/>
      <c r="Q10" s="443"/>
      <c r="R10" s="444">
        <v>90581</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343793</v>
      </c>
      <c r="BO10" s="469"/>
      <c r="BP10" s="469"/>
      <c r="BQ10" s="469"/>
      <c r="BR10" s="469"/>
      <c r="BS10" s="469"/>
      <c r="BT10" s="469"/>
      <c r="BU10" s="470"/>
      <c r="BV10" s="468">
        <v>511639</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108</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c r="A12" s="187"/>
      <c r="B12" s="584" t="s">
        <v>128</v>
      </c>
      <c r="C12" s="585"/>
      <c r="D12" s="585"/>
      <c r="E12" s="585"/>
      <c r="F12" s="585"/>
      <c r="G12" s="585"/>
      <c r="H12" s="585"/>
      <c r="I12" s="585"/>
      <c r="J12" s="585"/>
      <c r="K12" s="586"/>
      <c r="L12" s="593" t="s">
        <v>129</v>
      </c>
      <c r="M12" s="594"/>
      <c r="N12" s="594"/>
      <c r="O12" s="594"/>
      <c r="P12" s="594"/>
      <c r="Q12" s="595"/>
      <c r="R12" s="596">
        <v>89763</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133</v>
      </c>
      <c r="AV12" s="526"/>
      <c r="AW12" s="526"/>
      <c r="AX12" s="526"/>
      <c r="AY12" s="448" t="s">
        <v>134</v>
      </c>
      <c r="AZ12" s="449"/>
      <c r="BA12" s="449"/>
      <c r="BB12" s="449"/>
      <c r="BC12" s="449"/>
      <c r="BD12" s="449"/>
      <c r="BE12" s="449"/>
      <c r="BF12" s="449"/>
      <c r="BG12" s="449"/>
      <c r="BH12" s="449"/>
      <c r="BI12" s="449"/>
      <c r="BJ12" s="449"/>
      <c r="BK12" s="449"/>
      <c r="BL12" s="449"/>
      <c r="BM12" s="450"/>
      <c r="BN12" s="468">
        <v>1200000</v>
      </c>
      <c r="BO12" s="469"/>
      <c r="BP12" s="469"/>
      <c r="BQ12" s="469"/>
      <c r="BR12" s="469"/>
      <c r="BS12" s="469"/>
      <c r="BT12" s="469"/>
      <c r="BU12" s="470"/>
      <c r="BV12" s="468">
        <v>900000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137</v>
      </c>
      <c r="N13" s="569"/>
      <c r="O13" s="569"/>
      <c r="P13" s="569"/>
      <c r="Q13" s="570"/>
      <c r="R13" s="571">
        <v>84212</v>
      </c>
      <c r="S13" s="572"/>
      <c r="T13" s="572"/>
      <c r="U13" s="572"/>
      <c r="V13" s="573"/>
      <c r="W13" s="559" t="s">
        <v>138</v>
      </c>
      <c r="X13" s="481"/>
      <c r="Y13" s="481"/>
      <c r="Z13" s="481"/>
      <c r="AA13" s="481"/>
      <c r="AB13" s="482"/>
      <c r="AC13" s="444">
        <v>2620</v>
      </c>
      <c r="AD13" s="445"/>
      <c r="AE13" s="445"/>
      <c r="AF13" s="445"/>
      <c r="AG13" s="446"/>
      <c r="AH13" s="444">
        <v>2432</v>
      </c>
      <c r="AI13" s="445"/>
      <c r="AJ13" s="445"/>
      <c r="AK13" s="445"/>
      <c r="AL13" s="447"/>
      <c r="AM13" s="537" t="s">
        <v>139</v>
      </c>
      <c r="AN13" s="442"/>
      <c r="AO13" s="442"/>
      <c r="AP13" s="442"/>
      <c r="AQ13" s="442"/>
      <c r="AR13" s="442"/>
      <c r="AS13" s="442"/>
      <c r="AT13" s="443"/>
      <c r="AU13" s="525" t="s">
        <v>133</v>
      </c>
      <c r="AV13" s="526"/>
      <c r="AW13" s="526"/>
      <c r="AX13" s="526"/>
      <c r="AY13" s="448" t="s">
        <v>140</v>
      </c>
      <c r="AZ13" s="449"/>
      <c r="BA13" s="449"/>
      <c r="BB13" s="449"/>
      <c r="BC13" s="449"/>
      <c r="BD13" s="449"/>
      <c r="BE13" s="449"/>
      <c r="BF13" s="449"/>
      <c r="BG13" s="449"/>
      <c r="BH13" s="449"/>
      <c r="BI13" s="449"/>
      <c r="BJ13" s="449"/>
      <c r="BK13" s="449"/>
      <c r="BL13" s="449"/>
      <c r="BM13" s="450"/>
      <c r="BN13" s="468">
        <v>-556836</v>
      </c>
      <c r="BO13" s="469"/>
      <c r="BP13" s="469"/>
      <c r="BQ13" s="469"/>
      <c r="BR13" s="469"/>
      <c r="BS13" s="469"/>
      <c r="BT13" s="469"/>
      <c r="BU13" s="470"/>
      <c r="BV13" s="468">
        <v>-655739</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10.5</v>
      </c>
      <c r="CU13" s="439"/>
      <c r="CV13" s="439"/>
      <c r="CW13" s="439"/>
      <c r="CX13" s="439"/>
      <c r="CY13" s="439"/>
      <c r="CZ13" s="439"/>
      <c r="DA13" s="440"/>
      <c r="DB13" s="438">
        <v>11.4</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142</v>
      </c>
      <c r="M14" s="605"/>
      <c r="N14" s="605"/>
      <c r="O14" s="605"/>
      <c r="P14" s="605"/>
      <c r="Q14" s="606"/>
      <c r="R14" s="571">
        <v>91230</v>
      </c>
      <c r="S14" s="572"/>
      <c r="T14" s="572"/>
      <c r="U14" s="572"/>
      <c r="V14" s="573"/>
      <c r="W14" s="574"/>
      <c r="X14" s="484"/>
      <c r="Y14" s="484"/>
      <c r="Z14" s="484"/>
      <c r="AA14" s="484"/>
      <c r="AB14" s="485"/>
      <c r="AC14" s="564">
        <v>6</v>
      </c>
      <c r="AD14" s="565"/>
      <c r="AE14" s="565"/>
      <c r="AF14" s="565"/>
      <c r="AG14" s="566"/>
      <c r="AH14" s="564">
        <v>5.5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v>68.7</v>
      </c>
      <c r="CU14" s="576"/>
      <c r="CV14" s="576"/>
      <c r="CW14" s="576"/>
      <c r="CX14" s="576"/>
      <c r="CY14" s="576"/>
      <c r="CZ14" s="576"/>
      <c r="DA14" s="577"/>
      <c r="DB14" s="575">
        <v>77.2</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137</v>
      </c>
      <c r="N15" s="569"/>
      <c r="O15" s="569"/>
      <c r="P15" s="569"/>
      <c r="Q15" s="570"/>
      <c r="R15" s="571">
        <v>85510</v>
      </c>
      <c r="S15" s="572"/>
      <c r="T15" s="572"/>
      <c r="U15" s="572"/>
      <c r="V15" s="573"/>
      <c r="W15" s="559" t="s">
        <v>144</v>
      </c>
      <c r="X15" s="481"/>
      <c r="Y15" s="481"/>
      <c r="Z15" s="481"/>
      <c r="AA15" s="481"/>
      <c r="AB15" s="482"/>
      <c r="AC15" s="444">
        <v>17274</v>
      </c>
      <c r="AD15" s="445"/>
      <c r="AE15" s="445"/>
      <c r="AF15" s="445"/>
      <c r="AG15" s="446"/>
      <c r="AH15" s="444">
        <v>17159</v>
      </c>
      <c r="AI15" s="445"/>
      <c r="AJ15" s="445"/>
      <c r="AK15" s="445"/>
      <c r="AL15" s="447"/>
      <c r="AM15" s="537"/>
      <c r="AN15" s="442"/>
      <c r="AO15" s="442"/>
      <c r="AP15" s="442"/>
      <c r="AQ15" s="442"/>
      <c r="AR15" s="442"/>
      <c r="AS15" s="442"/>
      <c r="AT15" s="443"/>
      <c r="AU15" s="525"/>
      <c r="AV15" s="526"/>
      <c r="AW15" s="526"/>
      <c r="AX15" s="526"/>
      <c r="AY15" s="460" t="s">
        <v>145</v>
      </c>
      <c r="AZ15" s="461"/>
      <c r="BA15" s="461"/>
      <c r="BB15" s="461"/>
      <c r="BC15" s="461"/>
      <c r="BD15" s="461"/>
      <c r="BE15" s="461"/>
      <c r="BF15" s="461"/>
      <c r="BG15" s="461"/>
      <c r="BH15" s="461"/>
      <c r="BI15" s="461"/>
      <c r="BJ15" s="461"/>
      <c r="BK15" s="461"/>
      <c r="BL15" s="461"/>
      <c r="BM15" s="462"/>
      <c r="BN15" s="463">
        <v>14211419</v>
      </c>
      <c r="BO15" s="464"/>
      <c r="BP15" s="464"/>
      <c r="BQ15" s="464"/>
      <c r="BR15" s="464"/>
      <c r="BS15" s="464"/>
      <c r="BT15" s="464"/>
      <c r="BU15" s="465"/>
      <c r="BV15" s="463">
        <v>13703098</v>
      </c>
      <c r="BW15" s="464"/>
      <c r="BX15" s="464"/>
      <c r="BY15" s="464"/>
      <c r="BZ15" s="464"/>
      <c r="CA15" s="464"/>
      <c r="CB15" s="464"/>
      <c r="CC15" s="465"/>
      <c r="CD15" s="578" t="s">
        <v>146</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147</v>
      </c>
      <c r="M16" s="562"/>
      <c r="N16" s="562"/>
      <c r="O16" s="562"/>
      <c r="P16" s="562"/>
      <c r="Q16" s="563"/>
      <c r="R16" s="556" t="s">
        <v>148</v>
      </c>
      <c r="S16" s="557"/>
      <c r="T16" s="557"/>
      <c r="U16" s="557"/>
      <c r="V16" s="558"/>
      <c r="W16" s="574"/>
      <c r="X16" s="484"/>
      <c r="Y16" s="484"/>
      <c r="Z16" s="484"/>
      <c r="AA16" s="484"/>
      <c r="AB16" s="485"/>
      <c r="AC16" s="564">
        <v>39.299999999999997</v>
      </c>
      <c r="AD16" s="565"/>
      <c r="AE16" s="565"/>
      <c r="AF16" s="565"/>
      <c r="AG16" s="566"/>
      <c r="AH16" s="564">
        <v>39.200000000000003</v>
      </c>
      <c r="AI16" s="565"/>
      <c r="AJ16" s="565"/>
      <c r="AK16" s="565"/>
      <c r="AL16" s="567"/>
      <c r="AM16" s="537"/>
      <c r="AN16" s="442"/>
      <c r="AO16" s="442"/>
      <c r="AP16" s="442"/>
      <c r="AQ16" s="442"/>
      <c r="AR16" s="442"/>
      <c r="AS16" s="442"/>
      <c r="AT16" s="443"/>
      <c r="AU16" s="525"/>
      <c r="AV16" s="526"/>
      <c r="AW16" s="526"/>
      <c r="AX16" s="526"/>
      <c r="AY16" s="448" t="s">
        <v>149</v>
      </c>
      <c r="AZ16" s="449"/>
      <c r="BA16" s="449"/>
      <c r="BB16" s="449"/>
      <c r="BC16" s="449"/>
      <c r="BD16" s="449"/>
      <c r="BE16" s="449"/>
      <c r="BF16" s="449"/>
      <c r="BG16" s="449"/>
      <c r="BH16" s="449"/>
      <c r="BI16" s="449"/>
      <c r="BJ16" s="449"/>
      <c r="BK16" s="449"/>
      <c r="BL16" s="449"/>
      <c r="BM16" s="450"/>
      <c r="BN16" s="468">
        <v>22327099</v>
      </c>
      <c r="BO16" s="469"/>
      <c r="BP16" s="469"/>
      <c r="BQ16" s="469"/>
      <c r="BR16" s="469"/>
      <c r="BS16" s="469"/>
      <c r="BT16" s="469"/>
      <c r="BU16" s="470"/>
      <c r="BV16" s="468">
        <v>21684311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150</v>
      </c>
      <c r="N17" s="554"/>
      <c r="O17" s="554"/>
      <c r="P17" s="554"/>
      <c r="Q17" s="555"/>
      <c r="R17" s="556" t="s">
        <v>151</v>
      </c>
      <c r="S17" s="557"/>
      <c r="T17" s="557"/>
      <c r="U17" s="557"/>
      <c r="V17" s="558"/>
      <c r="W17" s="559" t="s">
        <v>152</v>
      </c>
      <c r="X17" s="481"/>
      <c r="Y17" s="481"/>
      <c r="Z17" s="481"/>
      <c r="AA17" s="481"/>
      <c r="AB17" s="482"/>
      <c r="AC17" s="444">
        <v>24059</v>
      </c>
      <c r="AD17" s="445"/>
      <c r="AE17" s="445"/>
      <c r="AF17" s="445"/>
      <c r="AG17" s="446"/>
      <c r="AH17" s="444">
        <v>24235</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18070833</v>
      </c>
      <c r="BO17" s="469"/>
      <c r="BP17" s="469"/>
      <c r="BQ17" s="469"/>
      <c r="BR17" s="469"/>
      <c r="BS17" s="469"/>
      <c r="BT17" s="469"/>
      <c r="BU17" s="470"/>
      <c r="BV17" s="468">
        <v>17536162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154</v>
      </c>
      <c r="C18" s="531"/>
      <c r="D18" s="531"/>
      <c r="E18" s="532"/>
      <c r="F18" s="532"/>
      <c r="G18" s="532"/>
      <c r="H18" s="532"/>
      <c r="I18" s="532"/>
      <c r="J18" s="532"/>
      <c r="K18" s="532"/>
      <c r="L18" s="533">
        <v>558.23</v>
      </c>
      <c r="M18" s="533"/>
      <c r="N18" s="533"/>
      <c r="O18" s="533"/>
      <c r="P18" s="533"/>
      <c r="Q18" s="533"/>
      <c r="R18" s="534"/>
      <c r="S18" s="534"/>
      <c r="T18" s="534"/>
      <c r="U18" s="534"/>
      <c r="V18" s="535"/>
      <c r="W18" s="549"/>
      <c r="X18" s="550"/>
      <c r="Y18" s="550"/>
      <c r="Z18" s="550"/>
      <c r="AA18" s="550"/>
      <c r="AB18" s="560"/>
      <c r="AC18" s="432">
        <v>54.7</v>
      </c>
      <c r="AD18" s="433"/>
      <c r="AE18" s="433"/>
      <c r="AF18" s="433"/>
      <c r="AG18" s="536"/>
      <c r="AH18" s="432">
        <v>55.3</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26834808</v>
      </c>
      <c r="BO18" s="469"/>
      <c r="BP18" s="469"/>
      <c r="BQ18" s="469"/>
      <c r="BR18" s="469"/>
      <c r="BS18" s="469"/>
      <c r="BT18" s="469"/>
      <c r="BU18" s="470"/>
      <c r="BV18" s="468">
        <v>27013259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156</v>
      </c>
      <c r="C19" s="531"/>
      <c r="D19" s="531"/>
      <c r="E19" s="532"/>
      <c r="F19" s="532"/>
      <c r="G19" s="532"/>
      <c r="H19" s="532"/>
      <c r="I19" s="532"/>
      <c r="J19" s="532"/>
      <c r="K19" s="532"/>
      <c r="L19" s="538">
        <v>159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31579091</v>
      </c>
      <c r="BO19" s="469"/>
      <c r="BP19" s="469"/>
      <c r="BQ19" s="469"/>
      <c r="BR19" s="469"/>
      <c r="BS19" s="469"/>
      <c r="BT19" s="469"/>
      <c r="BU19" s="470"/>
      <c r="BV19" s="468">
        <v>32332005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158</v>
      </c>
      <c r="C20" s="531"/>
      <c r="D20" s="531"/>
      <c r="E20" s="532"/>
      <c r="F20" s="532"/>
      <c r="G20" s="532"/>
      <c r="H20" s="532"/>
      <c r="I20" s="532"/>
      <c r="J20" s="532"/>
      <c r="K20" s="532"/>
      <c r="L20" s="538">
        <v>36615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53262774</v>
      </c>
      <c r="BO23" s="469"/>
      <c r="BP23" s="469"/>
      <c r="BQ23" s="469"/>
      <c r="BR23" s="469"/>
      <c r="BS23" s="469"/>
      <c r="BT23" s="469"/>
      <c r="BU23" s="470"/>
      <c r="BV23" s="468">
        <v>54759892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167</v>
      </c>
      <c r="F24" s="442"/>
      <c r="G24" s="442"/>
      <c r="H24" s="442"/>
      <c r="I24" s="442"/>
      <c r="J24" s="442"/>
      <c r="K24" s="443"/>
      <c r="L24" s="444">
        <v>1</v>
      </c>
      <c r="M24" s="445"/>
      <c r="N24" s="445"/>
      <c r="O24" s="445"/>
      <c r="P24" s="446"/>
      <c r="Q24" s="444">
        <v>9240</v>
      </c>
      <c r="R24" s="445"/>
      <c r="S24" s="445"/>
      <c r="T24" s="445"/>
      <c r="U24" s="445"/>
      <c r="V24" s="446"/>
      <c r="W24" s="510"/>
      <c r="X24" s="501"/>
      <c r="Y24" s="502"/>
      <c r="Z24" s="441" t="s">
        <v>168</v>
      </c>
      <c r="AA24" s="442"/>
      <c r="AB24" s="442"/>
      <c r="AC24" s="442"/>
      <c r="AD24" s="442"/>
      <c r="AE24" s="442"/>
      <c r="AF24" s="442"/>
      <c r="AG24" s="443"/>
      <c r="AH24" s="444">
        <v>896</v>
      </c>
      <c r="AI24" s="445"/>
      <c r="AJ24" s="445"/>
      <c r="AK24" s="445"/>
      <c r="AL24" s="446"/>
      <c r="AM24" s="444">
        <v>2897664</v>
      </c>
      <c r="AN24" s="445"/>
      <c r="AO24" s="445"/>
      <c r="AP24" s="445"/>
      <c r="AQ24" s="445"/>
      <c r="AR24" s="446"/>
      <c r="AS24" s="444">
        <v>3234</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34160243</v>
      </c>
      <c r="BO24" s="469"/>
      <c r="BP24" s="469"/>
      <c r="BQ24" s="469"/>
      <c r="BR24" s="469"/>
      <c r="BS24" s="469"/>
      <c r="BT24" s="469"/>
      <c r="BU24" s="470"/>
      <c r="BV24" s="468">
        <v>35587878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170</v>
      </c>
      <c r="F25" s="442"/>
      <c r="G25" s="442"/>
      <c r="H25" s="442"/>
      <c r="I25" s="442"/>
      <c r="J25" s="442"/>
      <c r="K25" s="443"/>
      <c r="L25" s="444">
        <v>1</v>
      </c>
      <c r="M25" s="445"/>
      <c r="N25" s="445"/>
      <c r="O25" s="445"/>
      <c r="P25" s="446"/>
      <c r="Q25" s="444">
        <v>7160</v>
      </c>
      <c r="R25" s="445"/>
      <c r="S25" s="445"/>
      <c r="T25" s="445"/>
      <c r="U25" s="445"/>
      <c r="V25" s="446"/>
      <c r="W25" s="510"/>
      <c r="X25" s="501"/>
      <c r="Y25" s="502"/>
      <c r="Z25" s="441" t="s">
        <v>171</v>
      </c>
      <c r="AA25" s="442"/>
      <c r="AB25" s="442"/>
      <c r="AC25" s="442"/>
      <c r="AD25" s="442"/>
      <c r="AE25" s="442"/>
      <c r="AF25" s="442"/>
      <c r="AG25" s="443"/>
      <c r="AH25" s="444">
        <v>168</v>
      </c>
      <c r="AI25" s="445"/>
      <c r="AJ25" s="445"/>
      <c r="AK25" s="445"/>
      <c r="AL25" s="446"/>
      <c r="AM25" s="444">
        <v>516936</v>
      </c>
      <c r="AN25" s="445"/>
      <c r="AO25" s="445"/>
      <c r="AP25" s="445"/>
      <c r="AQ25" s="445"/>
      <c r="AR25" s="446"/>
      <c r="AS25" s="444">
        <v>3077</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21830774</v>
      </c>
      <c r="BO25" s="464"/>
      <c r="BP25" s="464"/>
      <c r="BQ25" s="464"/>
      <c r="BR25" s="464"/>
      <c r="BS25" s="464"/>
      <c r="BT25" s="464"/>
      <c r="BU25" s="465"/>
      <c r="BV25" s="463">
        <v>21886202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173</v>
      </c>
      <c r="F26" s="442"/>
      <c r="G26" s="442"/>
      <c r="H26" s="442"/>
      <c r="I26" s="442"/>
      <c r="J26" s="442"/>
      <c r="K26" s="443"/>
      <c r="L26" s="444">
        <v>1</v>
      </c>
      <c r="M26" s="445"/>
      <c r="N26" s="445"/>
      <c r="O26" s="445"/>
      <c r="P26" s="446"/>
      <c r="Q26" s="444">
        <v>5915</v>
      </c>
      <c r="R26" s="445"/>
      <c r="S26" s="445"/>
      <c r="T26" s="445"/>
      <c r="U26" s="445"/>
      <c r="V26" s="446"/>
      <c r="W26" s="510"/>
      <c r="X26" s="501"/>
      <c r="Y26" s="502"/>
      <c r="Z26" s="441" t="s">
        <v>174</v>
      </c>
      <c r="AA26" s="523"/>
      <c r="AB26" s="523"/>
      <c r="AC26" s="523"/>
      <c r="AD26" s="523"/>
      <c r="AE26" s="523"/>
      <c r="AF26" s="523"/>
      <c r="AG26" s="524"/>
      <c r="AH26" s="444">
        <v>66</v>
      </c>
      <c r="AI26" s="445"/>
      <c r="AJ26" s="445"/>
      <c r="AK26" s="445"/>
      <c r="AL26" s="446"/>
      <c r="AM26" s="444">
        <v>204930</v>
      </c>
      <c r="AN26" s="445"/>
      <c r="AO26" s="445"/>
      <c r="AP26" s="445"/>
      <c r="AQ26" s="445"/>
      <c r="AR26" s="446"/>
      <c r="AS26" s="444">
        <v>3105</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t="s">
        <v>176</v>
      </c>
      <c r="BO26" s="469"/>
      <c r="BP26" s="469"/>
      <c r="BQ26" s="469"/>
      <c r="BR26" s="469"/>
      <c r="BS26" s="469"/>
      <c r="BT26" s="469"/>
      <c r="BU26" s="470"/>
      <c r="BV26" s="468" t="s">
        <v>136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177</v>
      </c>
      <c r="F27" s="442"/>
      <c r="G27" s="442"/>
      <c r="H27" s="442"/>
      <c r="I27" s="442"/>
      <c r="J27" s="442"/>
      <c r="K27" s="443"/>
      <c r="L27" s="444">
        <v>1</v>
      </c>
      <c r="M27" s="445"/>
      <c r="N27" s="445"/>
      <c r="O27" s="445"/>
      <c r="P27" s="446"/>
      <c r="Q27" s="444">
        <v>5300</v>
      </c>
      <c r="R27" s="445"/>
      <c r="S27" s="445"/>
      <c r="T27" s="445"/>
      <c r="U27" s="445"/>
      <c r="V27" s="446"/>
      <c r="W27" s="510"/>
      <c r="X27" s="501"/>
      <c r="Y27" s="502"/>
      <c r="Z27" s="441" t="s">
        <v>178</v>
      </c>
      <c r="AA27" s="442"/>
      <c r="AB27" s="442"/>
      <c r="AC27" s="442"/>
      <c r="AD27" s="442"/>
      <c r="AE27" s="442"/>
      <c r="AF27" s="442"/>
      <c r="AG27" s="443"/>
      <c r="AH27" s="444">
        <v>19</v>
      </c>
      <c r="AI27" s="445"/>
      <c r="AJ27" s="445"/>
      <c r="AK27" s="445"/>
      <c r="AL27" s="446"/>
      <c r="AM27" s="444">
        <v>68301</v>
      </c>
      <c r="AN27" s="445"/>
      <c r="AO27" s="445"/>
      <c r="AP27" s="445"/>
      <c r="AQ27" s="445"/>
      <c r="AR27" s="446"/>
      <c r="AS27" s="444">
        <v>3595</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v>280794</v>
      </c>
      <c r="BO27" s="472"/>
      <c r="BP27" s="472"/>
      <c r="BQ27" s="472"/>
      <c r="BR27" s="472"/>
      <c r="BS27" s="472"/>
      <c r="BT27" s="472"/>
      <c r="BU27" s="473"/>
      <c r="BV27" s="471">
        <v>280637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180</v>
      </c>
      <c r="F28" s="442"/>
      <c r="G28" s="442"/>
      <c r="H28" s="442"/>
      <c r="I28" s="442"/>
      <c r="J28" s="442"/>
      <c r="K28" s="443"/>
      <c r="L28" s="444">
        <v>1</v>
      </c>
      <c r="M28" s="445"/>
      <c r="N28" s="445"/>
      <c r="O28" s="445"/>
      <c r="P28" s="446"/>
      <c r="Q28" s="444">
        <v>4670</v>
      </c>
      <c r="R28" s="445"/>
      <c r="S28" s="445"/>
      <c r="T28" s="445"/>
      <c r="U28" s="445"/>
      <c r="V28" s="446"/>
      <c r="W28" s="510"/>
      <c r="X28" s="501"/>
      <c r="Y28" s="502"/>
      <c r="Z28" s="441" t="s">
        <v>181</v>
      </c>
      <c r="AA28" s="442"/>
      <c r="AB28" s="442"/>
      <c r="AC28" s="442"/>
      <c r="AD28" s="442"/>
      <c r="AE28" s="442"/>
      <c r="AF28" s="442"/>
      <c r="AG28" s="443"/>
      <c r="AH28" s="444" t="s">
        <v>136</v>
      </c>
      <c r="AI28" s="445"/>
      <c r="AJ28" s="445"/>
      <c r="AK28" s="445"/>
      <c r="AL28" s="446"/>
      <c r="AM28" s="444" t="s">
        <v>136</v>
      </c>
      <c r="AN28" s="445"/>
      <c r="AO28" s="445"/>
      <c r="AP28" s="445"/>
      <c r="AQ28" s="445"/>
      <c r="AR28" s="446"/>
      <c r="AS28" s="444" t="s">
        <v>136</v>
      </c>
      <c r="AT28" s="445"/>
      <c r="AU28" s="445"/>
      <c r="AV28" s="445"/>
      <c r="AW28" s="445"/>
      <c r="AX28" s="447"/>
      <c r="AY28" s="451" t="s">
        <v>182</v>
      </c>
      <c r="AZ28" s="452"/>
      <c r="BA28" s="452"/>
      <c r="BB28" s="453"/>
      <c r="BC28" s="460" t="s">
        <v>47</v>
      </c>
      <c r="BD28" s="461"/>
      <c r="BE28" s="461"/>
      <c r="BF28" s="461"/>
      <c r="BG28" s="461"/>
      <c r="BH28" s="461"/>
      <c r="BI28" s="461"/>
      <c r="BJ28" s="461"/>
      <c r="BK28" s="461"/>
      <c r="BL28" s="461"/>
      <c r="BM28" s="462"/>
      <c r="BN28" s="463">
        <v>5465867</v>
      </c>
      <c r="BO28" s="464"/>
      <c r="BP28" s="464"/>
      <c r="BQ28" s="464"/>
      <c r="BR28" s="464"/>
      <c r="BS28" s="464"/>
      <c r="BT28" s="464"/>
      <c r="BU28" s="465"/>
      <c r="BV28" s="463">
        <v>6322074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183</v>
      </c>
      <c r="F29" s="442"/>
      <c r="G29" s="442"/>
      <c r="H29" s="442"/>
      <c r="I29" s="442"/>
      <c r="J29" s="442"/>
      <c r="K29" s="443"/>
      <c r="L29" s="444">
        <v>20</v>
      </c>
      <c r="M29" s="445"/>
      <c r="N29" s="445"/>
      <c r="O29" s="445"/>
      <c r="P29" s="446"/>
      <c r="Q29" s="444">
        <v>4230</v>
      </c>
      <c r="R29" s="445"/>
      <c r="S29" s="445"/>
      <c r="T29" s="445"/>
      <c r="U29" s="445"/>
      <c r="V29" s="446"/>
      <c r="W29" s="511"/>
      <c r="X29" s="512"/>
      <c r="Y29" s="513"/>
      <c r="Z29" s="441" t="s">
        <v>184</v>
      </c>
      <c r="AA29" s="442"/>
      <c r="AB29" s="442"/>
      <c r="AC29" s="442"/>
      <c r="AD29" s="442"/>
      <c r="AE29" s="442"/>
      <c r="AF29" s="442"/>
      <c r="AG29" s="443"/>
      <c r="AH29" s="444">
        <v>915</v>
      </c>
      <c r="AI29" s="445"/>
      <c r="AJ29" s="445"/>
      <c r="AK29" s="445"/>
      <c r="AL29" s="446"/>
      <c r="AM29" s="444">
        <v>2965965</v>
      </c>
      <c r="AN29" s="445"/>
      <c r="AO29" s="445"/>
      <c r="AP29" s="445"/>
      <c r="AQ29" s="445"/>
      <c r="AR29" s="446"/>
      <c r="AS29" s="444">
        <v>3241</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388581</v>
      </c>
      <c r="BO29" s="469"/>
      <c r="BP29" s="469"/>
      <c r="BQ29" s="469"/>
      <c r="BR29" s="469"/>
      <c r="BS29" s="469"/>
      <c r="BT29" s="469"/>
      <c r="BU29" s="470"/>
      <c r="BV29" s="468">
        <v>385611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97.2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9083229</v>
      </c>
      <c r="BO30" s="472"/>
      <c r="BP30" s="472"/>
      <c r="BQ30" s="472"/>
      <c r="BR30" s="472"/>
      <c r="BS30" s="472"/>
      <c r="BT30" s="472"/>
      <c r="BU30" s="473"/>
      <c r="BV30" s="471">
        <v>8404033</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193</v>
      </c>
      <c r="V33" s="431"/>
      <c r="W33" s="430" t="s">
        <v>194</v>
      </c>
      <c r="X33" s="430"/>
      <c r="Y33" s="430"/>
      <c r="Z33" s="430"/>
      <c r="AA33" s="430"/>
      <c r="AB33" s="430"/>
      <c r="AC33" s="430"/>
      <c r="AD33" s="430"/>
      <c r="AE33" s="430"/>
      <c r="AF33" s="430"/>
      <c r="AG33" s="430"/>
      <c r="AH33" s="430"/>
      <c r="AI33" s="430"/>
      <c r="AJ33" s="430"/>
      <c r="AK33" s="430"/>
      <c r="AL33" s="216"/>
      <c r="AM33" s="431" t="s">
        <v>193</v>
      </c>
      <c r="AN33" s="431"/>
      <c r="AO33" s="430" t="s">
        <v>195</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193</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IF('各会計、関係団体の財政状況及び健全化判断比率'!B32="","",'各会計、関係団体の財政状況及び健全化判断比率'!B32)</f>
        <v>病院事業会計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伊賀南部環境衛生組合</v>
      </c>
      <c r="BZ34" s="426"/>
      <c r="CA34" s="426"/>
      <c r="CB34" s="426"/>
      <c r="CC34" s="426"/>
      <c r="CD34" s="426"/>
      <c r="CE34" s="426"/>
      <c r="CF34" s="426"/>
      <c r="CG34" s="426"/>
      <c r="CH34" s="426"/>
      <c r="CI34" s="426"/>
      <c r="CJ34" s="426"/>
      <c r="CK34" s="426"/>
      <c r="CL34" s="426"/>
      <c r="CM34" s="426"/>
      <c r="CN34" s="214"/>
      <c r="CO34" s="427">
        <f>IF(CQ34="","",MAX(C34:D43,U34:V43,AM34:AN43,BE34:BF43,BW34:BX43)+1)</f>
        <v>21</v>
      </c>
      <c r="CP34" s="427"/>
      <c r="CQ34" s="426" t="str">
        <f>IF('各会計、関係団体の財政状況及び健全化判断比率'!BS7="","",'各会計、関係団体の財政状況及び健全化判断比率'!BS7)</f>
        <v>伊賀市文化都市協会</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住宅新築資金等貸付特別会計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IF('各会計、関係団体の財政状況及び健全化判断比率'!B33="","",'各会計、関係団体の財政状況及び健全化判断比率'!B33)</f>
        <v>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三重県市町総合事務組合（一般会計）</v>
      </c>
      <c r="BZ35" s="426"/>
      <c r="CA35" s="426"/>
      <c r="CB35" s="426"/>
      <c r="CC35" s="426"/>
      <c r="CD35" s="426"/>
      <c r="CE35" s="426"/>
      <c r="CF35" s="426"/>
      <c r="CG35" s="426"/>
      <c r="CH35" s="426"/>
      <c r="CI35" s="426"/>
      <c r="CJ35" s="426"/>
      <c r="CK35" s="426"/>
      <c r="CL35" s="426"/>
      <c r="CM35" s="426"/>
      <c r="CN35" s="214"/>
      <c r="CO35" s="427">
        <f t="shared" ref="CO35:CO43" si="3">IF(CQ35="","",CO34+1)</f>
        <v>22</v>
      </c>
      <c r="CP35" s="427"/>
      <c r="CQ35" s="426" t="str">
        <f>IF('各会計、関係団体の財政状況及び健全化判断比率'!BS8="","",'各会計、関係団体の財政状況及び健全化判断比率'!BS8)</f>
        <v>俳都ピア</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f>IF(E36="","",C35+1)</f>
        <v>3</v>
      </c>
      <c r="D36" s="427"/>
      <c r="E36" s="426" t="str">
        <f>IF('各会計、関係団体の財政状況及び健全化判断比率'!B9="","",'各会計、関係団体の財政状況及び健全化判断比率'!B9)</f>
        <v>サービスエリア特別会計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10</v>
      </c>
      <c r="AN36" s="427"/>
      <c r="AO36" s="426" t="str">
        <f>IF('各会計、関係団体の財政状況及び健全化判断比率'!B34="","",'各会計、関係団体の財政状況及び健全化判断比率'!B34)</f>
        <v>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三重県市町総合事務組合（退職手当特別会計）</v>
      </c>
      <c r="BZ36" s="426"/>
      <c r="CA36" s="426"/>
      <c r="CB36" s="426"/>
      <c r="CC36" s="426"/>
      <c r="CD36" s="426"/>
      <c r="CE36" s="426"/>
      <c r="CF36" s="426"/>
      <c r="CG36" s="426"/>
      <c r="CH36" s="426"/>
      <c r="CI36" s="426"/>
      <c r="CJ36" s="426"/>
      <c r="CK36" s="426"/>
      <c r="CL36" s="426"/>
      <c r="CM36" s="426"/>
      <c r="CN36" s="214"/>
      <c r="CO36" s="427">
        <f t="shared" si="3"/>
        <v>23</v>
      </c>
      <c r="CP36" s="427"/>
      <c r="CQ36" s="426" t="str">
        <f>IF('各会計、関係団体の財政状況及び健全化判断比率'!BS9="","",'各会計、関係団体の財政状況及び健全化判断比率'!BS9)</f>
        <v>伊賀市土地開発公社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〇</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駐車場事業特別会計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三重県市町総合事務組合（デジタル地図特別会計）</v>
      </c>
      <c r="BZ37" s="426"/>
      <c r="CA37" s="426"/>
      <c r="CB37" s="426"/>
      <c r="CC37" s="426"/>
      <c r="CD37" s="426"/>
      <c r="CE37" s="426"/>
      <c r="CF37" s="426"/>
      <c r="CG37" s="426"/>
      <c r="CH37" s="426"/>
      <c r="CI37" s="426"/>
      <c r="CJ37" s="426"/>
      <c r="CK37" s="426"/>
      <c r="CL37" s="426"/>
      <c r="CM37" s="426"/>
      <c r="CN37" s="214"/>
      <c r="CO37" s="427">
        <f t="shared" si="3"/>
        <v>24</v>
      </c>
      <c r="CP37" s="427"/>
      <c r="CQ37" s="426" t="str">
        <f>IF('各会計、関係団体の財政状況及び健全化判断比率'!BS10="","",'各会計、関係団体の財政状況及び健全化判断比率'!BS10)</f>
        <v>新堂駅管理商会</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三重県市町総合事務組合（共同研修特別会計）</v>
      </c>
      <c r="BZ38" s="426"/>
      <c r="CA38" s="426"/>
      <c r="CB38" s="426"/>
      <c r="CC38" s="426"/>
      <c r="CD38" s="426"/>
      <c r="CE38" s="426"/>
      <c r="CF38" s="426"/>
      <c r="CG38" s="426"/>
      <c r="CH38" s="426"/>
      <c r="CI38" s="426"/>
      <c r="CJ38" s="426"/>
      <c r="CK38" s="426"/>
      <c r="CL38" s="426"/>
      <c r="CM38" s="426"/>
      <c r="CN38" s="214"/>
      <c r="CO38" s="427">
        <f t="shared" si="3"/>
        <v>25</v>
      </c>
      <c r="CP38" s="427"/>
      <c r="CQ38" s="426" t="str">
        <f>IF('各会計、関係団体の財政状況及び健全化判断比率'!BS11="","",'各会計、関係団体の財政状況及び健全化判断比率'!BS11)</f>
        <v>大山田農林業公社</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三重県市町総合事務組合（物品特別会計）</v>
      </c>
      <c r="BZ39" s="426"/>
      <c r="CA39" s="426"/>
      <c r="CB39" s="426"/>
      <c r="CC39" s="426"/>
      <c r="CD39" s="426"/>
      <c r="CE39" s="426"/>
      <c r="CF39" s="426"/>
      <c r="CG39" s="426"/>
      <c r="CH39" s="426"/>
      <c r="CI39" s="426"/>
      <c r="CJ39" s="426"/>
      <c r="CK39" s="426"/>
      <c r="CL39" s="426"/>
      <c r="CM39" s="426"/>
      <c r="CN39" s="214"/>
      <c r="CO39" s="427">
        <f t="shared" si="3"/>
        <v>26</v>
      </c>
      <c r="CP39" s="427"/>
      <c r="CQ39" s="426" t="str">
        <f>IF('各会計、関係団体の財政状況及び健全化判断比率'!BS12="","",'各会計、関係団体の財政状況及び健全化判断比率'!BS12)</f>
        <v>大山田ファーム</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17</v>
      </c>
      <c r="BX40" s="427"/>
      <c r="BY40" s="426" t="str">
        <f>IF('各会計、関係団体の財政状況及び健全化判断比率'!B74="","",'各会計、関係団体の財政状況及び健全化判断比率'!B74)</f>
        <v>三重県市町総合事務組合（公平委員会特別会計）</v>
      </c>
      <c r="BZ40" s="426"/>
      <c r="CA40" s="426"/>
      <c r="CB40" s="426"/>
      <c r="CC40" s="426"/>
      <c r="CD40" s="426"/>
      <c r="CE40" s="426"/>
      <c r="CF40" s="426"/>
      <c r="CG40" s="426"/>
      <c r="CH40" s="426"/>
      <c r="CI40" s="426"/>
      <c r="CJ40" s="426"/>
      <c r="CK40" s="426"/>
      <c r="CL40" s="426"/>
      <c r="CM40" s="426"/>
      <c r="CN40" s="214"/>
      <c r="CO40" s="427">
        <f t="shared" si="3"/>
        <v>27</v>
      </c>
      <c r="CP40" s="427"/>
      <c r="CQ40" s="426" t="str">
        <f>IF('各会計、関係団体の財政状況及び健全化判断比率'!BS13="","",'各会計、関係団体の財政状況及び健全化判断比率'!BS13)</f>
        <v>伊賀鉄道</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18</v>
      </c>
      <c r="BX41" s="427"/>
      <c r="BY41" s="426" t="str">
        <f>IF('各会計、関係団体の財政状況及び健全化判断比率'!B75="","",'各会計、関係団体の財政状況及び健全化判断比率'!B75)</f>
        <v>三重県市町総合事務組合（消防救急無線特別会計）</v>
      </c>
      <c r="BZ41" s="426"/>
      <c r="CA41" s="426"/>
      <c r="CB41" s="426"/>
      <c r="CC41" s="426"/>
      <c r="CD41" s="426"/>
      <c r="CE41" s="426"/>
      <c r="CF41" s="426"/>
      <c r="CG41" s="426"/>
      <c r="CH41" s="426"/>
      <c r="CI41" s="426"/>
      <c r="CJ41" s="426"/>
      <c r="CK41" s="426"/>
      <c r="CL41" s="426"/>
      <c r="CM41" s="426"/>
      <c r="CN41" s="214"/>
      <c r="CO41" s="427">
        <f t="shared" si="3"/>
        <v>28</v>
      </c>
      <c r="CP41" s="427"/>
      <c r="CQ41" s="426" t="str">
        <f>IF('各会計、関係団体の財政状況及び健全化判断比率'!BS14="","",'各会計、関係団体の財政状況及び健全化判断比率'!BS14)</f>
        <v>ＮＯＴＥ伊賀上野</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19</v>
      </c>
      <c r="BX42" s="427"/>
      <c r="BY42" s="426" t="str">
        <f>IF('各会計、関係団体の財政状況及び健全化判断比率'!B76="","",'各会計、関係団体の財政状況及び健全化判断比率'!B76)</f>
        <v>三重地方税管理回収機構（一般会計）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20</v>
      </c>
      <c r="BX43" s="427"/>
      <c r="BY43" s="426" t="str">
        <f>IF('各会計、関係団体の財政状況及び健全化判断比率'!B77="","",'各会計、関係団体の財政状況及び健全化判断比率'!B77)</f>
        <v>三重地方税管理回収機構（滞納整理拡充事業特別会計）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LcU9bqLA76h8tYRyjMDR9heTV//sX3bhWu+l3y2Z/1T8ZsAV0jczfZeI94jAEi8Mg3wdieHBzKNorksND2adgw==" saltValue="gUe0tg04wSe5kHOOYbXhe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1" zoomScale="60" zoomScaleNormal="60" zoomScaleSheetLayoutView="100" workbookViewId="0">
      <selection activeCell="B18" sqref="B18:K1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44" t="s">
        <v>559</v>
      </c>
      <c r="D34" s="1244"/>
      <c r="E34" s="1245"/>
      <c r="F34" s="32" t="s">
        <v>560</v>
      </c>
      <c r="G34" s="33">
        <v>0.47</v>
      </c>
      <c r="H34" s="33" t="s">
        <v>561</v>
      </c>
      <c r="I34" s="33" t="s">
        <v>562</v>
      </c>
      <c r="J34" s="34" t="s">
        <v>563</v>
      </c>
      <c r="K34" s="22"/>
      <c r="L34" s="22"/>
      <c r="M34" s="22"/>
      <c r="N34" s="22"/>
      <c r="O34" s="22"/>
      <c r="P34" s="22"/>
    </row>
    <row r="35" spans="1:16" ht="39" customHeight="1">
      <c r="A35" s="22"/>
      <c r="B35" s="35"/>
      <c r="C35" s="1238" t="s">
        <v>564</v>
      </c>
      <c r="D35" s="1239"/>
      <c r="E35" s="1240"/>
      <c r="F35" s="36" t="s">
        <v>561</v>
      </c>
      <c r="G35" s="37" t="s">
        <v>565</v>
      </c>
      <c r="H35" s="37" t="s">
        <v>566</v>
      </c>
      <c r="I35" s="37" t="s">
        <v>567</v>
      </c>
      <c r="J35" s="38" t="s">
        <v>568</v>
      </c>
      <c r="K35" s="22"/>
      <c r="L35" s="22"/>
      <c r="M35" s="22"/>
      <c r="N35" s="22"/>
      <c r="O35" s="22"/>
      <c r="P35" s="22"/>
    </row>
    <row r="36" spans="1:16" ht="39" customHeight="1">
      <c r="A36" s="22"/>
      <c r="B36" s="35"/>
      <c r="C36" s="1238" t="s">
        <v>569</v>
      </c>
      <c r="D36" s="1239"/>
      <c r="E36" s="1240"/>
      <c r="F36" s="36">
        <v>10.46</v>
      </c>
      <c r="G36" s="37">
        <v>11.3</v>
      </c>
      <c r="H36" s="37">
        <v>11.51</v>
      </c>
      <c r="I36" s="37">
        <v>11.35</v>
      </c>
      <c r="J36" s="38">
        <v>10.75</v>
      </c>
      <c r="K36" s="22"/>
      <c r="L36" s="22"/>
      <c r="M36" s="22"/>
      <c r="N36" s="22"/>
      <c r="O36" s="22"/>
      <c r="P36" s="22"/>
    </row>
    <row r="37" spans="1:16" ht="39" customHeight="1">
      <c r="A37" s="22"/>
      <c r="B37" s="35"/>
      <c r="C37" s="1238" t="s">
        <v>570</v>
      </c>
      <c r="D37" s="1239"/>
      <c r="E37" s="1240"/>
      <c r="F37" s="36" t="s">
        <v>511</v>
      </c>
      <c r="G37" s="37">
        <v>5.65</v>
      </c>
      <c r="H37" s="37">
        <v>6.04</v>
      </c>
      <c r="I37" s="37">
        <v>6.59</v>
      </c>
      <c r="J37" s="38">
        <v>6.21</v>
      </c>
      <c r="K37" s="22"/>
      <c r="L37" s="22"/>
      <c r="M37" s="22"/>
      <c r="N37" s="22"/>
      <c r="O37" s="22"/>
      <c r="P37" s="22"/>
    </row>
    <row r="38" spans="1:16" ht="39" customHeight="1">
      <c r="A38" s="22"/>
      <c r="B38" s="35"/>
      <c r="C38" s="1238" t="s">
        <v>571</v>
      </c>
      <c r="D38" s="1239"/>
      <c r="E38" s="1240"/>
      <c r="F38" s="36">
        <v>0.76</v>
      </c>
      <c r="G38" s="37">
        <v>0.54</v>
      </c>
      <c r="H38" s="37">
        <v>2.23</v>
      </c>
      <c r="I38" s="37">
        <v>3.46</v>
      </c>
      <c r="J38" s="38">
        <v>4.5999999999999996</v>
      </c>
      <c r="K38" s="22"/>
      <c r="L38" s="22"/>
      <c r="M38" s="22"/>
      <c r="N38" s="22"/>
      <c r="O38" s="22"/>
      <c r="P38" s="22"/>
    </row>
    <row r="39" spans="1:16" ht="39" customHeight="1">
      <c r="A39" s="22"/>
      <c r="B39" s="35"/>
      <c r="C39" s="1238" t="s">
        <v>572</v>
      </c>
      <c r="D39" s="1239"/>
      <c r="E39" s="1240"/>
      <c r="F39" s="36">
        <v>3.2</v>
      </c>
      <c r="G39" s="37">
        <v>3.34</v>
      </c>
      <c r="H39" s="37">
        <v>3.14</v>
      </c>
      <c r="I39" s="37">
        <v>2.17</v>
      </c>
      <c r="J39" s="38">
        <v>3.18</v>
      </c>
      <c r="K39" s="22"/>
      <c r="L39" s="22"/>
      <c r="M39" s="22"/>
      <c r="N39" s="22"/>
      <c r="O39" s="22"/>
      <c r="P39" s="22"/>
    </row>
    <row r="40" spans="1:16" ht="39" customHeight="1">
      <c r="A40" s="22"/>
      <c r="B40" s="35"/>
      <c r="C40" s="1238" t="s">
        <v>573</v>
      </c>
      <c r="D40" s="1239"/>
      <c r="E40" s="1240"/>
      <c r="F40" s="36">
        <v>1.87</v>
      </c>
      <c r="G40" s="37">
        <v>0.69</v>
      </c>
      <c r="H40" s="37">
        <v>1.28</v>
      </c>
      <c r="I40" s="37">
        <v>1.88</v>
      </c>
      <c r="J40" s="38">
        <v>1.65</v>
      </c>
      <c r="K40" s="22"/>
      <c r="L40" s="22"/>
      <c r="M40" s="22"/>
      <c r="N40" s="22"/>
      <c r="O40" s="22"/>
      <c r="P40" s="22"/>
    </row>
    <row r="41" spans="1:16" ht="39" customHeight="1">
      <c r="A41" s="22"/>
      <c r="B41" s="35"/>
      <c r="C41" s="1238" t="s">
        <v>574</v>
      </c>
      <c r="D41" s="1239"/>
      <c r="E41" s="1240"/>
      <c r="F41" s="36">
        <v>0.17</v>
      </c>
      <c r="G41" s="37">
        <v>7.0000000000000007E-2</v>
      </c>
      <c r="H41" s="37">
        <v>0.06</v>
      </c>
      <c r="I41" s="37">
        <v>0.05</v>
      </c>
      <c r="J41" s="38">
        <v>0.05</v>
      </c>
      <c r="K41" s="22"/>
      <c r="L41" s="22"/>
      <c r="M41" s="22"/>
      <c r="N41" s="22"/>
      <c r="O41" s="22"/>
      <c r="P41" s="22"/>
    </row>
    <row r="42" spans="1:16" ht="39" customHeight="1">
      <c r="A42" s="22"/>
      <c r="B42" s="39"/>
      <c r="C42" s="1238" t="s">
        <v>575</v>
      </c>
      <c r="D42" s="1239"/>
      <c r="E42" s="1240"/>
      <c r="F42" s="36" t="s">
        <v>511</v>
      </c>
      <c r="G42" s="37" t="s">
        <v>511</v>
      </c>
      <c r="H42" s="37" t="s">
        <v>511</v>
      </c>
      <c r="I42" s="37" t="s">
        <v>511</v>
      </c>
      <c r="J42" s="38" t="s">
        <v>511</v>
      </c>
      <c r="K42" s="22"/>
      <c r="L42" s="22"/>
      <c r="M42" s="22"/>
      <c r="N42" s="22"/>
      <c r="O42" s="22"/>
      <c r="P42" s="22"/>
    </row>
    <row r="43" spans="1:16" ht="39" customHeight="1" thickBot="1">
      <c r="A43" s="22"/>
      <c r="B43" s="40"/>
      <c r="C43" s="1241" t="s">
        <v>576</v>
      </c>
      <c r="D43" s="1242"/>
      <c r="E43" s="1243"/>
      <c r="F43" s="41">
        <v>0.7</v>
      </c>
      <c r="G43" s="42">
        <v>0</v>
      </c>
      <c r="H43" s="42">
        <v>0.04</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26tN6Lx+FzVleX3r2gixjA5g+f+t+F1EbGSMrNfV/A/AlxS7sPEtVRRbxZWhJSe0ArLYPckcuokMiX/JaikESQ==" saltValue="L+jJaYD6rWLRQWM+dr4c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election activeCell="B18" sqref="B18:K1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64" t="s">
        <v>10</v>
      </c>
      <c r="C45" s="1265"/>
      <c r="D45" s="58"/>
      <c r="E45" s="1270" t="s">
        <v>11</v>
      </c>
      <c r="F45" s="1270"/>
      <c r="G45" s="1270"/>
      <c r="H45" s="1270"/>
      <c r="I45" s="1270"/>
      <c r="J45" s="1271"/>
      <c r="K45" s="59">
        <v>6667</v>
      </c>
      <c r="L45" s="60">
        <v>6434</v>
      </c>
      <c r="M45" s="60">
        <v>6328</v>
      </c>
      <c r="N45" s="60">
        <v>6290</v>
      </c>
      <c r="O45" s="61">
        <v>5852</v>
      </c>
      <c r="P45" s="48"/>
      <c r="Q45" s="48"/>
      <c r="R45" s="48"/>
      <c r="S45" s="48"/>
      <c r="T45" s="48"/>
      <c r="U45" s="48"/>
    </row>
    <row r="46" spans="1:21" ht="30.75" customHeight="1">
      <c r="A46" s="48"/>
      <c r="B46" s="1266"/>
      <c r="C46" s="1267"/>
      <c r="D46" s="62"/>
      <c r="E46" s="1248" t="s">
        <v>12</v>
      </c>
      <c r="F46" s="1248"/>
      <c r="G46" s="1248"/>
      <c r="H46" s="1248"/>
      <c r="I46" s="1248"/>
      <c r="J46" s="1249"/>
      <c r="K46" s="63" t="s">
        <v>511</v>
      </c>
      <c r="L46" s="64" t="s">
        <v>511</v>
      </c>
      <c r="M46" s="64" t="s">
        <v>511</v>
      </c>
      <c r="N46" s="64" t="s">
        <v>511</v>
      </c>
      <c r="O46" s="65" t="s">
        <v>511</v>
      </c>
      <c r="P46" s="48"/>
      <c r="Q46" s="48"/>
      <c r="R46" s="48"/>
      <c r="S46" s="48"/>
      <c r="T46" s="48"/>
      <c r="U46" s="48"/>
    </row>
    <row r="47" spans="1:21" ht="30.75" customHeight="1">
      <c r="A47" s="48"/>
      <c r="B47" s="1266"/>
      <c r="C47" s="1267"/>
      <c r="D47" s="62"/>
      <c r="E47" s="1248" t="s">
        <v>13</v>
      </c>
      <c r="F47" s="1248"/>
      <c r="G47" s="1248"/>
      <c r="H47" s="1248"/>
      <c r="I47" s="1248"/>
      <c r="J47" s="1249"/>
      <c r="K47" s="63" t="s">
        <v>511</v>
      </c>
      <c r="L47" s="64" t="s">
        <v>511</v>
      </c>
      <c r="M47" s="64" t="s">
        <v>511</v>
      </c>
      <c r="N47" s="64" t="s">
        <v>511</v>
      </c>
      <c r="O47" s="65" t="s">
        <v>511</v>
      </c>
      <c r="P47" s="48"/>
      <c r="Q47" s="48"/>
      <c r="R47" s="48"/>
      <c r="S47" s="48"/>
      <c r="T47" s="48"/>
      <c r="U47" s="48"/>
    </row>
    <row r="48" spans="1:21" ht="30.75" customHeight="1">
      <c r="A48" s="48"/>
      <c r="B48" s="1266"/>
      <c r="C48" s="1267"/>
      <c r="D48" s="62"/>
      <c r="E48" s="1248" t="s">
        <v>14</v>
      </c>
      <c r="F48" s="1248"/>
      <c r="G48" s="1248"/>
      <c r="H48" s="1248"/>
      <c r="I48" s="1248"/>
      <c r="J48" s="1249"/>
      <c r="K48" s="63">
        <v>1502</v>
      </c>
      <c r="L48" s="64">
        <v>1513</v>
      </c>
      <c r="M48" s="64">
        <v>1503</v>
      </c>
      <c r="N48" s="64">
        <v>1425</v>
      </c>
      <c r="O48" s="65">
        <v>1336</v>
      </c>
      <c r="P48" s="48"/>
      <c r="Q48" s="48"/>
      <c r="R48" s="48"/>
      <c r="S48" s="48"/>
      <c r="T48" s="48"/>
      <c r="U48" s="48"/>
    </row>
    <row r="49" spans="1:21" ht="30.75" customHeight="1">
      <c r="A49" s="48"/>
      <c r="B49" s="1266"/>
      <c r="C49" s="1267"/>
      <c r="D49" s="62"/>
      <c r="E49" s="1248" t="s">
        <v>15</v>
      </c>
      <c r="F49" s="1248"/>
      <c r="G49" s="1248"/>
      <c r="H49" s="1248"/>
      <c r="I49" s="1248"/>
      <c r="J49" s="1249"/>
      <c r="K49" s="63">
        <v>3</v>
      </c>
      <c r="L49" s="64">
        <v>0</v>
      </c>
      <c r="M49" s="64">
        <v>6</v>
      </c>
      <c r="N49" s="64">
        <v>6</v>
      </c>
      <c r="O49" s="65">
        <v>6</v>
      </c>
      <c r="P49" s="48"/>
      <c r="Q49" s="48"/>
      <c r="R49" s="48"/>
      <c r="S49" s="48"/>
      <c r="T49" s="48"/>
      <c r="U49" s="48"/>
    </row>
    <row r="50" spans="1:21" ht="30.75" customHeight="1">
      <c r="A50" s="48"/>
      <c r="B50" s="1266"/>
      <c r="C50" s="1267"/>
      <c r="D50" s="62"/>
      <c r="E50" s="1248" t="s">
        <v>16</v>
      </c>
      <c r="F50" s="1248"/>
      <c r="G50" s="1248"/>
      <c r="H50" s="1248"/>
      <c r="I50" s="1248"/>
      <c r="J50" s="1249"/>
      <c r="K50" s="63">
        <v>41</v>
      </c>
      <c r="L50" s="64">
        <v>40</v>
      </c>
      <c r="M50" s="64">
        <v>19</v>
      </c>
      <c r="N50" s="64">
        <v>56</v>
      </c>
      <c r="O50" s="65" t="s">
        <v>511</v>
      </c>
      <c r="P50" s="48"/>
      <c r="Q50" s="48"/>
      <c r="R50" s="48"/>
      <c r="S50" s="48"/>
      <c r="T50" s="48"/>
      <c r="U50" s="48"/>
    </row>
    <row r="51" spans="1:21" ht="30.75" customHeight="1">
      <c r="A51" s="48"/>
      <c r="B51" s="1268"/>
      <c r="C51" s="1269"/>
      <c r="D51" s="66"/>
      <c r="E51" s="1248" t="s">
        <v>17</v>
      </c>
      <c r="F51" s="1248"/>
      <c r="G51" s="1248"/>
      <c r="H51" s="1248"/>
      <c r="I51" s="1248"/>
      <c r="J51" s="1249"/>
      <c r="K51" s="63" t="s">
        <v>511</v>
      </c>
      <c r="L51" s="64" t="s">
        <v>511</v>
      </c>
      <c r="M51" s="64" t="s">
        <v>511</v>
      </c>
      <c r="N51" s="64" t="s">
        <v>511</v>
      </c>
      <c r="O51" s="65" t="s">
        <v>511</v>
      </c>
      <c r="P51" s="48"/>
      <c r="Q51" s="48"/>
      <c r="R51" s="48"/>
      <c r="S51" s="48"/>
      <c r="T51" s="48"/>
      <c r="U51" s="48"/>
    </row>
    <row r="52" spans="1:21" ht="30.75" customHeight="1">
      <c r="A52" s="48"/>
      <c r="B52" s="1246" t="s">
        <v>18</v>
      </c>
      <c r="C52" s="1247"/>
      <c r="D52" s="66"/>
      <c r="E52" s="1248" t="s">
        <v>19</v>
      </c>
      <c r="F52" s="1248"/>
      <c r="G52" s="1248"/>
      <c r="H52" s="1248"/>
      <c r="I52" s="1248"/>
      <c r="J52" s="1249"/>
      <c r="K52" s="63">
        <v>5318</v>
      </c>
      <c r="L52" s="64">
        <v>5378</v>
      </c>
      <c r="M52" s="64">
        <v>5325</v>
      </c>
      <c r="N52" s="64">
        <v>5331</v>
      </c>
      <c r="O52" s="65">
        <v>5151</v>
      </c>
      <c r="P52" s="48"/>
      <c r="Q52" s="48"/>
      <c r="R52" s="48"/>
      <c r="S52" s="48"/>
      <c r="T52" s="48"/>
      <c r="U52" s="48"/>
    </row>
    <row r="53" spans="1:21" ht="30.75" customHeight="1" thickBot="1">
      <c r="A53" s="48"/>
      <c r="B53" s="1250" t="s">
        <v>20</v>
      </c>
      <c r="C53" s="1251"/>
      <c r="D53" s="67"/>
      <c r="E53" s="1252" t="s">
        <v>21</v>
      </c>
      <c r="F53" s="1252"/>
      <c r="G53" s="1252"/>
      <c r="H53" s="1252"/>
      <c r="I53" s="1252"/>
      <c r="J53" s="1253"/>
      <c r="K53" s="68">
        <v>2895</v>
      </c>
      <c r="L53" s="69">
        <v>2609</v>
      </c>
      <c r="M53" s="69">
        <v>2531</v>
      </c>
      <c r="N53" s="69">
        <v>2446</v>
      </c>
      <c r="O53" s="70">
        <v>2043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c r="B57" s="1254" t="s">
        <v>24</v>
      </c>
      <c r="C57" s="1255"/>
      <c r="D57" s="1258" t="s">
        <v>25</v>
      </c>
      <c r="E57" s="1259"/>
      <c r="F57" s="1259"/>
      <c r="G57" s="1259"/>
      <c r="H57" s="1259"/>
      <c r="I57" s="1259"/>
      <c r="J57" s="1260"/>
      <c r="K57" s="83"/>
      <c r="L57" s="84"/>
      <c r="M57" s="84"/>
      <c r="N57" s="84"/>
      <c r="O57" s="85"/>
    </row>
    <row r="58" spans="1:21" ht="31.5" customHeight="1" thickBot="1">
      <c r="B58" s="1256"/>
      <c r="C58" s="1257"/>
      <c r="D58" s="1261" t="s">
        <v>26</v>
      </c>
      <c r="E58" s="1262"/>
      <c r="F58" s="1262"/>
      <c r="G58" s="1262"/>
      <c r="H58" s="1262"/>
      <c r="I58" s="1262"/>
      <c r="J58" s="1263"/>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2oKQh2iSMkqeVRx74fCiu0ZmdmNfRHG3a0MlaeboGDpR51AwAj/qUdMFvetMTLA5Be5EFr6Qss0Co90LxvbhQ==" saltValue="xjaIOGmLcRJRv7f5dPFo4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60" zoomScaleNormal="60" zoomScaleSheetLayoutView="100" workbookViewId="0">
      <selection activeCell="B18" sqref="B18:K18"/>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552</v>
      </c>
      <c r="J40" s="100" t="s">
        <v>553</v>
      </c>
      <c r="K40" s="100" t="s">
        <v>554</v>
      </c>
      <c r="L40" s="100" t="s">
        <v>555</v>
      </c>
      <c r="M40" s="101" t="s">
        <v>556</v>
      </c>
    </row>
    <row r="41" spans="2:13" ht="27.75" customHeight="1">
      <c r="B41" s="1284" t="s">
        <v>29</v>
      </c>
      <c r="C41" s="1285"/>
      <c r="D41" s="102"/>
      <c r="E41" s="1286" t="s">
        <v>30</v>
      </c>
      <c r="F41" s="1286"/>
      <c r="G41" s="1286"/>
      <c r="H41" s="1287"/>
      <c r="I41" s="103">
        <v>56052</v>
      </c>
      <c r="J41" s="104">
        <v>54291</v>
      </c>
      <c r="K41" s="104">
        <v>55518</v>
      </c>
      <c r="L41" s="104">
        <v>54769</v>
      </c>
      <c r="M41" s="105">
        <v>53263</v>
      </c>
    </row>
    <row r="42" spans="2:13" ht="27.75" customHeight="1">
      <c r="B42" s="1274"/>
      <c r="C42" s="1275"/>
      <c r="D42" s="106"/>
      <c r="E42" s="1278" t="s">
        <v>31</v>
      </c>
      <c r="F42" s="1278"/>
      <c r="G42" s="1278"/>
      <c r="H42" s="1279"/>
      <c r="I42" s="107">
        <v>2964</v>
      </c>
      <c r="J42" s="108">
        <v>3821</v>
      </c>
      <c r="K42" s="108">
        <v>3716</v>
      </c>
      <c r="L42" s="108">
        <v>2594</v>
      </c>
      <c r="M42" s="109">
        <v>2478</v>
      </c>
    </row>
    <row r="43" spans="2:13" ht="27.75" customHeight="1">
      <c r="B43" s="1274"/>
      <c r="C43" s="1275"/>
      <c r="D43" s="106"/>
      <c r="E43" s="1278" t="s">
        <v>32</v>
      </c>
      <c r="F43" s="1278"/>
      <c r="G43" s="1278"/>
      <c r="H43" s="1279"/>
      <c r="I43" s="107">
        <v>19663</v>
      </c>
      <c r="J43" s="108">
        <v>18079</v>
      </c>
      <c r="K43" s="108">
        <v>17457</v>
      </c>
      <c r="L43" s="108">
        <v>17052</v>
      </c>
      <c r="M43" s="109">
        <v>15898</v>
      </c>
    </row>
    <row r="44" spans="2:13" ht="27.75" customHeight="1">
      <c r="B44" s="1274"/>
      <c r="C44" s="1275"/>
      <c r="D44" s="106"/>
      <c r="E44" s="1278" t="s">
        <v>33</v>
      </c>
      <c r="F44" s="1278"/>
      <c r="G44" s="1278"/>
      <c r="H44" s="1279"/>
      <c r="I44" s="107">
        <v>63</v>
      </c>
      <c r="J44" s="108">
        <v>55</v>
      </c>
      <c r="K44" s="108">
        <v>47</v>
      </c>
      <c r="L44" s="108">
        <v>38</v>
      </c>
      <c r="M44" s="109">
        <v>30</v>
      </c>
    </row>
    <row r="45" spans="2:13" ht="27.75" customHeight="1">
      <c r="B45" s="1274"/>
      <c r="C45" s="1275"/>
      <c r="D45" s="106"/>
      <c r="E45" s="1278" t="s">
        <v>34</v>
      </c>
      <c r="F45" s="1278"/>
      <c r="G45" s="1278"/>
      <c r="H45" s="1279"/>
      <c r="I45" s="107">
        <v>7995</v>
      </c>
      <c r="J45" s="108">
        <v>7815</v>
      </c>
      <c r="K45" s="108">
        <v>7955</v>
      </c>
      <c r="L45" s="108">
        <v>7867</v>
      </c>
      <c r="M45" s="109">
        <v>7729</v>
      </c>
    </row>
    <row r="46" spans="2:13" ht="27.75" customHeight="1">
      <c r="B46" s="1274"/>
      <c r="C46" s="1275"/>
      <c r="D46" s="110"/>
      <c r="E46" s="1278" t="s">
        <v>35</v>
      </c>
      <c r="F46" s="1278"/>
      <c r="G46" s="1278"/>
      <c r="H46" s="1279"/>
      <c r="I46" s="107" t="s">
        <v>511</v>
      </c>
      <c r="J46" s="108" t="s">
        <v>511</v>
      </c>
      <c r="K46" s="108" t="s">
        <v>511</v>
      </c>
      <c r="L46" s="108" t="s">
        <v>511</v>
      </c>
      <c r="M46" s="109" t="s">
        <v>511</v>
      </c>
    </row>
    <row r="47" spans="2:13" ht="27.75" customHeight="1">
      <c r="B47" s="1274"/>
      <c r="C47" s="1275"/>
      <c r="D47" s="111"/>
      <c r="E47" s="1288" t="s">
        <v>36</v>
      </c>
      <c r="F47" s="1289"/>
      <c r="G47" s="1289"/>
      <c r="H47" s="1290"/>
      <c r="I47" s="107" t="s">
        <v>511</v>
      </c>
      <c r="J47" s="108" t="s">
        <v>511</v>
      </c>
      <c r="K47" s="108" t="s">
        <v>511</v>
      </c>
      <c r="L47" s="108" t="s">
        <v>511</v>
      </c>
      <c r="M47" s="109" t="s">
        <v>511</v>
      </c>
    </row>
    <row r="48" spans="2:13" ht="27.75" customHeight="1">
      <c r="B48" s="1274"/>
      <c r="C48" s="1275"/>
      <c r="D48" s="106"/>
      <c r="E48" s="1278" t="s">
        <v>37</v>
      </c>
      <c r="F48" s="1278"/>
      <c r="G48" s="1278"/>
      <c r="H48" s="1279"/>
      <c r="I48" s="107" t="s">
        <v>511</v>
      </c>
      <c r="J48" s="108" t="s">
        <v>511</v>
      </c>
      <c r="K48" s="108" t="s">
        <v>511</v>
      </c>
      <c r="L48" s="108" t="s">
        <v>511</v>
      </c>
      <c r="M48" s="109" t="s">
        <v>511</v>
      </c>
    </row>
    <row r="49" spans="2:13" ht="27.75" customHeight="1">
      <c r="B49" s="1276"/>
      <c r="C49" s="1277"/>
      <c r="D49" s="106"/>
      <c r="E49" s="1278" t="s">
        <v>38</v>
      </c>
      <c r="F49" s="1278"/>
      <c r="G49" s="1278"/>
      <c r="H49" s="1279"/>
      <c r="I49" s="107" t="s">
        <v>511</v>
      </c>
      <c r="J49" s="108" t="s">
        <v>511</v>
      </c>
      <c r="K49" s="108" t="s">
        <v>511</v>
      </c>
      <c r="L49" s="108" t="s">
        <v>511</v>
      </c>
      <c r="M49" s="109" t="s">
        <v>511</v>
      </c>
    </row>
    <row r="50" spans="2:13" ht="27.75" customHeight="1">
      <c r="B50" s="1272" t="s">
        <v>39</v>
      </c>
      <c r="C50" s="1273"/>
      <c r="D50" s="112"/>
      <c r="E50" s="1278" t="s">
        <v>40</v>
      </c>
      <c r="F50" s="1278"/>
      <c r="G50" s="1278"/>
      <c r="H50" s="1279"/>
      <c r="I50" s="107">
        <v>13049</v>
      </c>
      <c r="J50" s="108">
        <v>13307</v>
      </c>
      <c r="K50" s="108">
        <v>13182</v>
      </c>
      <c r="L50" s="108">
        <v>12749</v>
      </c>
      <c r="M50" s="109">
        <v>12819</v>
      </c>
    </row>
    <row r="51" spans="2:13" ht="27.75" customHeight="1">
      <c r="B51" s="1274"/>
      <c r="C51" s="1275"/>
      <c r="D51" s="106"/>
      <c r="E51" s="1278" t="s">
        <v>41</v>
      </c>
      <c r="F51" s="1278"/>
      <c r="G51" s="1278"/>
      <c r="H51" s="1279"/>
      <c r="I51" s="107">
        <v>324</v>
      </c>
      <c r="J51" s="108">
        <v>819</v>
      </c>
      <c r="K51" s="108">
        <v>814</v>
      </c>
      <c r="L51" s="108">
        <v>720</v>
      </c>
      <c r="M51" s="109">
        <v>659</v>
      </c>
    </row>
    <row r="52" spans="2:13" ht="27.75" customHeight="1">
      <c r="B52" s="1276"/>
      <c r="C52" s="1277"/>
      <c r="D52" s="106"/>
      <c r="E52" s="1278" t="s">
        <v>42</v>
      </c>
      <c r="F52" s="1278"/>
      <c r="G52" s="1278"/>
      <c r="H52" s="1279"/>
      <c r="I52" s="107">
        <v>53866</v>
      </c>
      <c r="J52" s="108">
        <v>52049</v>
      </c>
      <c r="K52" s="108">
        <v>52689</v>
      </c>
      <c r="L52" s="108">
        <v>51970</v>
      </c>
      <c r="M52" s="109">
        <v>50449</v>
      </c>
    </row>
    <row r="53" spans="2:13" ht="27.75" customHeight="1" thickBot="1">
      <c r="B53" s="1280" t="s">
        <v>43</v>
      </c>
      <c r="C53" s="1281"/>
      <c r="D53" s="113"/>
      <c r="E53" s="1282" t="s">
        <v>44</v>
      </c>
      <c r="F53" s="1282"/>
      <c r="G53" s="1282"/>
      <c r="H53" s="1283"/>
      <c r="I53" s="114">
        <v>19499</v>
      </c>
      <c r="J53" s="115">
        <v>17887</v>
      </c>
      <c r="K53" s="115">
        <v>18008</v>
      </c>
      <c r="L53" s="115">
        <v>16880</v>
      </c>
      <c r="M53" s="116">
        <v>15471</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efOG+6UXK03w01BzmESxMbjjfRSJudUYERz4gl9WyuPLML6eFhpqdJfs0a7zWAPF2qStONLY7F8D5zBiQ4upA==" saltValue="+0oI6/zkt02bXXdfytrJ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0" zoomScale="50" zoomScaleNormal="50" zoomScaleSheetLayoutView="100" workbookViewId="0">
      <selection activeCell="B18" sqref="B18:K18"/>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554</v>
      </c>
      <c r="G54" s="125" t="s">
        <v>555</v>
      </c>
      <c r="H54" s="126" t="s">
        <v>556</v>
      </c>
    </row>
    <row r="55" spans="2:8" ht="52.5" customHeight="1">
      <c r="B55" s="127"/>
      <c r="C55" s="1299" t="s">
        <v>47</v>
      </c>
      <c r="D55" s="1299"/>
      <c r="E55" s="1300"/>
      <c r="F55" s="128">
        <v>6710</v>
      </c>
      <c r="G55" s="128">
        <v>6322</v>
      </c>
      <c r="H55" s="129">
        <v>5466</v>
      </c>
    </row>
    <row r="56" spans="2:8" ht="52.5" customHeight="1">
      <c r="B56" s="130"/>
      <c r="C56" s="1301" t="s">
        <v>48</v>
      </c>
      <c r="D56" s="1301"/>
      <c r="E56" s="1302"/>
      <c r="F56" s="131">
        <v>381</v>
      </c>
      <c r="G56" s="131">
        <v>386</v>
      </c>
      <c r="H56" s="132">
        <v>389</v>
      </c>
    </row>
    <row r="57" spans="2:8" ht="53.25" customHeight="1">
      <c r="B57" s="130"/>
      <c r="C57" s="1303" t="s">
        <v>49</v>
      </c>
      <c r="D57" s="1303"/>
      <c r="E57" s="1304"/>
      <c r="F57" s="133">
        <v>8342</v>
      </c>
      <c r="G57" s="133">
        <v>8404</v>
      </c>
      <c r="H57" s="134">
        <v>9083</v>
      </c>
    </row>
    <row r="58" spans="2:8" ht="45.75" customHeight="1">
      <c r="B58" s="135"/>
      <c r="C58" s="1291" t="s">
        <v>611</v>
      </c>
      <c r="D58" s="1292"/>
      <c r="E58" s="1293"/>
      <c r="F58" s="136">
        <v>3225</v>
      </c>
      <c r="G58" s="136">
        <v>3192</v>
      </c>
      <c r="H58" s="137">
        <v>3054</v>
      </c>
    </row>
    <row r="59" spans="2:8" ht="45.75" customHeight="1">
      <c r="B59" s="135"/>
      <c r="C59" s="1291" t="s">
        <v>612</v>
      </c>
      <c r="D59" s="1292"/>
      <c r="E59" s="1293"/>
      <c r="F59" s="136">
        <v>781</v>
      </c>
      <c r="G59" s="136">
        <v>790</v>
      </c>
      <c r="H59" s="137">
        <v>796</v>
      </c>
    </row>
    <row r="60" spans="2:8" ht="45.75" customHeight="1">
      <c r="B60" s="135"/>
      <c r="C60" s="1291" t="s">
        <v>613</v>
      </c>
      <c r="D60" s="1292"/>
      <c r="E60" s="1293"/>
      <c r="F60" s="136">
        <v>729</v>
      </c>
      <c r="G60" s="136">
        <v>736</v>
      </c>
      <c r="H60" s="137">
        <v>740</v>
      </c>
    </row>
    <row r="61" spans="2:8" ht="45.75" customHeight="1">
      <c r="B61" s="135"/>
      <c r="C61" s="1291" t="s">
        <v>614</v>
      </c>
      <c r="D61" s="1292"/>
      <c r="E61" s="1293"/>
      <c r="F61" s="136">
        <v>553</v>
      </c>
      <c r="G61" s="136">
        <v>618</v>
      </c>
      <c r="H61" s="137">
        <v>591</v>
      </c>
    </row>
    <row r="62" spans="2:8" ht="45.75" customHeight="1" thickBot="1">
      <c r="B62" s="138"/>
      <c r="C62" s="1294" t="s">
        <v>615</v>
      </c>
      <c r="D62" s="1295"/>
      <c r="E62" s="1296"/>
      <c r="F62" s="139" t="s">
        <v>616</v>
      </c>
      <c r="G62" s="139" t="s">
        <v>616</v>
      </c>
      <c r="H62" s="140">
        <v>531</v>
      </c>
    </row>
    <row r="63" spans="2:8" ht="52.5" customHeight="1" thickBot="1">
      <c r="B63" s="141"/>
      <c r="C63" s="1297" t="s">
        <v>50</v>
      </c>
      <c r="D63" s="1297"/>
      <c r="E63" s="1298"/>
      <c r="F63" s="142">
        <v>15434</v>
      </c>
      <c r="G63" s="142">
        <v>15112</v>
      </c>
      <c r="H63" s="143">
        <v>14938</v>
      </c>
    </row>
    <row r="64" spans="2:8" ht="15" customHeight="1"/>
  </sheetData>
  <sheetProtection algorithmName="SHA-512" hashValue="oREHnhV4pddpunAJ9Y3Mmxhn7N168MCe/dGK2lOcqfgemqVGYfvKn7AAys/LbCBUzeM3bxbkD7hL1i6uRZEisQ==" saltValue="2SJNHcV+U/lGt0FdmOwu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60"/>
  <sheetViews>
    <sheetView showGridLines="0" topLeftCell="A13" zoomScale="70" zoomScaleNormal="70" zoomScaleSheetLayoutView="55" workbookViewId="0">
      <selection activeCell="B18" sqref="B18:K18"/>
    </sheetView>
  </sheetViews>
  <sheetFormatPr defaultColWidth="0" defaultRowHeight="0" customHeight="1" zeroHeight="1"/>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425"/>
      <c r="B1" s="424"/>
      <c r="DD1" s="388"/>
      <c r="DE1" s="388"/>
    </row>
    <row r="2" spans="1:143" ht="25.5" customHeight="1">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628</v>
      </c>
    </row>
    <row r="11" spans="1:143" s="292" customFormat="1" ht="13.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628</v>
      </c>
    </row>
    <row r="13" spans="1:143" s="292" customFormat="1" ht="13.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c r="DD19" s="388"/>
      <c r="DE19" s="388"/>
    </row>
    <row r="20" spans="1:351" ht="13.5">
      <c r="DD20" s="388"/>
      <c r="DE20" s="388"/>
    </row>
    <row r="21" spans="1:351" ht="17.2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c r="B22" s="389"/>
      <c r="MM22" s="420"/>
    </row>
    <row r="23" spans="1:351" ht="13.5">
      <c r="B23" s="389"/>
    </row>
    <row r="24" spans="1:351" ht="13.5">
      <c r="B24" s="389"/>
    </row>
    <row r="25" spans="1:351" ht="13.5">
      <c r="B25" s="389"/>
    </row>
    <row r="26" spans="1:351" ht="13.5">
      <c r="B26" s="389"/>
    </row>
    <row r="27" spans="1:351" ht="13.5">
      <c r="B27" s="389"/>
    </row>
    <row r="28" spans="1:351" ht="13.5">
      <c r="B28" s="389"/>
    </row>
    <row r="29" spans="1:351" ht="13.5">
      <c r="B29" s="389"/>
    </row>
    <row r="30" spans="1:351" ht="13.5">
      <c r="B30" s="389"/>
    </row>
    <row r="31" spans="1:351" ht="13.5">
      <c r="B31" s="389"/>
    </row>
    <row r="32" spans="1:351" ht="13.5">
      <c r="B32" s="389"/>
    </row>
    <row r="33" spans="2:109" ht="13.5">
      <c r="B33" s="389"/>
    </row>
    <row r="34" spans="2:109" ht="13.5">
      <c r="B34" s="389"/>
    </row>
    <row r="35" spans="2:109" ht="13.5">
      <c r="B35" s="389"/>
    </row>
    <row r="36" spans="2:109" ht="13.5">
      <c r="B36" s="389"/>
    </row>
    <row r="37" spans="2:109" ht="13.5">
      <c r="B37" s="389"/>
    </row>
    <row r="38" spans="2:109" ht="13.5">
      <c r="B38" s="389"/>
    </row>
    <row r="39" spans="2:109" ht="13.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c r="B40" s="409"/>
      <c r="DD40" s="409"/>
      <c r="DE40" s="388"/>
    </row>
    <row r="41" spans="2:109" ht="17.25">
      <c r="B41" s="419" t="s">
        <v>627</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c r="B42" s="389"/>
      <c r="G42" s="405"/>
      <c r="I42" s="404"/>
      <c r="J42" s="404"/>
      <c r="K42" s="404"/>
      <c r="AM42" s="405"/>
      <c r="AN42" s="405" t="s">
        <v>624</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c r="B43" s="389"/>
      <c r="AN43" s="1305" t="s">
        <v>632</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5">
      <c r="B44" s="389"/>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5">
      <c r="B45" s="389"/>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5">
      <c r="B46" s="389"/>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5">
      <c r="B47" s="389"/>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c r="B49" s="389"/>
      <c r="AN49" s="388" t="s">
        <v>623</v>
      </c>
    </row>
    <row r="50" spans="1:109" ht="13.5">
      <c r="B50" s="389"/>
      <c r="G50" s="1314"/>
      <c r="H50" s="1314"/>
      <c r="I50" s="1314"/>
      <c r="J50" s="1314"/>
      <c r="K50" s="398"/>
      <c r="L50" s="398"/>
      <c r="M50" s="397"/>
      <c r="N50" s="397"/>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552</v>
      </c>
      <c r="BQ50" s="1318"/>
      <c r="BR50" s="1318"/>
      <c r="BS50" s="1318"/>
      <c r="BT50" s="1318"/>
      <c r="BU50" s="1318"/>
      <c r="BV50" s="1318"/>
      <c r="BW50" s="1318"/>
      <c r="BX50" s="1318" t="s">
        <v>553</v>
      </c>
      <c r="BY50" s="1318"/>
      <c r="BZ50" s="1318"/>
      <c r="CA50" s="1318"/>
      <c r="CB50" s="1318"/>
      <c r="CC50" s="1318"/>
      <c r="CD50" s="1318"/>
      <c r="CE50" s="1318"/>
      <c r="CF50" s="1318" t="s">
        <v>554</v>
      </c>
      <c r="CG50" s="1318"/>
      <c r="CH50" s="1318"/>
      <c r="CI50" s="1318"/>
      <c r="CJ50" s="1318"/>
      <c r="CK50" s="1318"/>
      <c r="CL50" s="1318"/>
      <c r="CM50" s="1318"/>
      <c r="CN50" s="1318" t="s">
        <v>555</v>
      </c>
      <c r="CO50" s="1318"/>
      <c r="CP50" s="1318"/>
      <c r="CQ50" s="1318"/>
      <c r="CR50" s="1318"/>
      <c r="CS50" s="1318"/>
      <c r="CT50" s="1318"/>
      <c r="CU50" s="1318"/>
      <c r="CV50" s="1318" t="s">
        <v>556</v>
      </c>
      <c r="CW50" s="1318"/>
      <c r="CX50" s="1318"/>
      <c r="CY50" s="1318"/>
      <c r="CZ50" s="1318"/>
      <c r="DA50" s="1318"/>
      <c r="DB50" s="1318"/>
      <c r="DC50" s="1318"/>
    </row>
    <row r="51" spans="1:109" ht="13.5" customHeight="1">
      <c r="B51" s="389"/>
      <c r="G51" s="1321"/>
      <c r="H51" s="1321"/>
      <c r="I51" s="1323"/>
      <c r="J51" s="1323"/>
      <c r="K51" s="1322"/>
      <c r="L51" s="1322"/>
      <c r="M51" s="1322"/>
      <c r="N51" s="1322"/>
      <c r="AM51" s="396"/>
      <c r="AN51" s="1319" t="s">
        <v>622</v>
      </c>
      <c r="AO51" s="1319"/>
      <c r="AP51" s="1319"/>
      <c r="AQ51" s="1319"/>
      <c r="AR51" s="1319"/>
      <c r="AS51" s="1319"/>
      <c r="AT51" s="1319"/>
      <c r="AU51" s="1319"/>
      <c r="AV51" s="1319"/>
      <c r="AW51" s="1319"/>
      <c r="AX51" s="1319"/>
      <c r="AY51" s="1319"/>
      <c r="AZ51" s="1319"/>
      <c r="BA51" s="1319"/>
      <c r="BB51" s="1319" t="s">
        <v>620</v>
      </c>
      <c r="BC51" s="1319"/>
      <c r="BD51" s="1319"/>
      <c r="BE51" s="1319"/>
      <c r="BF51" s="1319"/>
      <c r="BG51" s="1319"/>
      <c r="BH51" s="1319"/>
      <c r="BI51" s="1319"/>
      <c r="BJ51" s="1319"/>
      <c r="BK51" s="1319"/>
      <c r="BL51" s="1319"/>
      <c r="BM51" s="1319"/>
      <c r="BN51" s="1319"/>
      <c r="BO51" s="1319"/>
      <c r="BP51" s="1320">
        <v>85.3</v>
      </c>
      <c r="BQ51" s="1320"/>
      <c r="BR51" s="1320"/>
      <c r="BS51" s="1320"/>
      <c r="BT51" s="1320"/>
      <c r="BU51" s="1320"/>
      <c r="BV51" s="1320"/>
      <c r="BW51" s="1320"/>
      <c r="BX51" s="1320">
        <v>79.8</v>
      </c>
      <c r="BY51" s="1320"/>
      <c r="BZ51" s="1320"/>
      <c r="CA51" s="1320"/>
      <c r="CB51" s="1320"/>
      <c r="CC51" s="1320"/>
      <c r="CD51" s="1320"/>
      <c r="CE51" s="1320"/>
      <c r="CF51" s="1320">
        <v>81.3</v>
      </c>
      <c r="CG51" s="1320"/>
      <c r="CH51" s="1320"/>
      <c r="CI51" s="1320"/>
      <c r="CJ51" s="1320"/>
      <c r="CK51" s="1320"/>
      <c r="CL51" s="1320"/>
      <c r="CM51" s="1320"/>
      <c r="CN51" s="1320">
        <v>77.2</v>
      </c>
      <c r="CO51" s="1320"/>
      <c r="CP51" s="1320"/>
      <c r="CQ51" s="1320"/>
      <c r="CR51" s="1320"/>
      <c r="CS51" s="1320"/>
      <c r="CT51" s="1320"/>
      <c r="CU51" s="1320"/>
      <c r="CV51" s="1320">
        <v>68.7</v>
      </c>
      <c r="CW51" s="1320"/>
      <c r="CX51" s="1320"/>
      <c r="CY51" s="1320"/>
      <c r="CZ51" s="1320"/>
      <c r="DA51" s="1320"/>
      <c r="DB51" s="1320"/>
      <c r="DC51" s="1320"/>
    </row>
    <row r="52" spans="1:109" ht="13.5">
      <c r="B52" s="389"/>
      <c r="G52" s="1321"/>
      <c r="H52" s="1321"/>
      <c r="I52" s="1323"/>
      <c r="J52" s="1323"/>
      <c r="K52" s="1322"/>
      <c r="L52" s="1322"/>
      <c r="M52" s="1322"/>
      <c r="N52" s="1322"/>
      <c r="AM52" s="396"/>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ht="13.5">
      <c r="A53" s="404"/>
      <c r="B53" s="389"/>
      <c r="G53" s="1321"/>
      <c r="H53" s="1321"/>
      <c r="I53" s="1314"/>
      <c r="J53" s="1314"/>
      <c r="K53" s="1322"/>
      <c r="L53" s="1322"/>
      <c r="M53" s="1322"/>
      <c r="N53" s="1322"/>
      <c r="AM53" s="396"/>
      <c r="AN53" s="1319"/>
      <c r="AO53" s="1319"/>
      <c r="AP53" s="1319"/>
      <c r="AQ53" s="1319"/>
      <c r="AR53" s="1319"/>
      <c r="AS53" s="1319"/>
      <c r="AT53" s="1319"/>
      <c r="AU53" s="1319"/>
      <c r="AV53" s="1319"/>
      <c r="AW53" s="1319"/>
      <c r="AX53" s="1319"/>
      <c r="AY53" s="1319"/>
      <c r="AZ53" s="1319"/>
      <c r="BA53" s="1319"/>
      <c r="BB53" s="1319" t="s">
        <v>626</v>
      </c>
      <c r="BC53" s="1319"/>
      <c r="BD53" s="1319"/>
      <c r="BE53" s="1319"/>
      <c r="BF53" s="1319"/>
      <c r="BG53" s="1319"/>
      <c r="BH53" s="1319"/>
      <c r="BI53" s="1319"/>
      <c r="BJ53" s="1319"/>
      <c r="BK53" s="1319"/>
      <c r="BL53" s="1319"/>
      <c r="BM53" s="1319"/>
      <c r="BN53" s="1319"/>
      <c r="BO53" s="1319"/>
      <c r="BP53" s="1320">
        <v>60.7</v>
      </c>
      <c r="BQ53" s="1320"/>
      <c r="BR53" s="1320"/>
      <c r="BS53" s="1320"/>
      <c r="BT53" s="1320"/>
      <c r="BU53" s="1320"/>
      <c r="BV53" s="1320"/>
      <c r="BW53" s="1320"/>
      <c r="BX53" s="1320">
        <v>62.1</v>
      </c>
      <c r="BY53" s="1320"/>
      <c r="BZ53" s="1320"/>
      <c r="CA53" s="1320"/>
      <c r="CB53" s="1320"/>
      <c r="CC53" s="1320"/>
      <c r="CD53" s="1320"/>
      <c r="CE53" s="1320"/>
      <c r="CF53" s="1320">
        <v>62.5</v>
      </c>
      <c r="CG53" s="1320"/>
      <c r="CH53" s="1320"/>
      <c r="CI53" s="1320"/>
      <c r="CJ53" s="1320"/>
      <c r="CK53" s="1320"/>
      <c r="CL53" s="1320"/>
      <c r="CM53" s="1320"/>
      <c r="CN53" s="1320">
        <v>64</v>
      </c>
      <c r="CO53" s="1320"/>
      <c r="CP53" s="1320"/>
      <c r="CQ53" s="1320"/>
      <c r="CR53" s="1320"/>
      <c r="CS53" s="1320"/>
      <c r="CT53" s="1320"/>
      <c r="CU53" s="1320"/>
      <c r="CV53" s="1320">
        <v>65.2</v>
      </c>
      <c r="CW53" s="1320"/>
      <c r="CX53" s="1320"/>
      <c r="CY53" s="1320"/>
      <c r="CZ53" s="1320"/>
      <c r="DA53" s="1320"/>
      <c r="DB53" s="1320"/>
      <c r="DC53" s="1320"/>
    </row>
    <row r="54" spans="1:109" ht="13.5">
      <c r="A54" s="404"/>
      <c r="B54" s="389"/>
      <c r="G54" s="1321"/>
      <c r="H54" s="1321"/>
      <c r="I54" s="1314"/>
      <c r="J54" s="1314"/>
      <c r="K54" s="1322"/>
      <c r="L54" s="1322"/>
      <c r="M54" s="1322"/>
      <c r="N54" s="1322"/>
      <c r="AM54" s="396"/>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ht="13.5">
      <c r="A55" s="404"/>
      <c r="B55" s="389"/>
      <c r="G55" s="1314"/>
      <c r="H55" s="1314"/>
      <c r="I55" s="1314"/>
      <c r="J55" s="1314"/>
      <c r="K55" s="1322"/>
      <c r="L55" s="1322"/>
      <c r="M55" s="1322"/>
      <c r="N55" s="1322"/>
      <c r="AN55" s="1318" t="s">
        <v>621</v>
      </c>
      <c r="AO55" s="1318"/>
      <c r="AP55" s="1318"/>
      <c r="AQ55" s="1318"/>
      <c r="AR55" s="1318"/>
      <c r="AS55" s="1318"/>
      <c r="AT55" s="1318"/>
      <c r="AU55" s="1318"/>
      <c r="AV55" s="1318"/>
      <c r="AW55" s="1318"/>
      <c r="AX55" s="1318"/>
      <c r="AY55" s="1318"/>
      <c r="AZ55" s="1318"/>
      <c r="BA55" s="1318"/>
      <c r="BB55" s="1319" t="s">
        <v>620</v>
      </c>
      <c r="BC55" s="1319"/>
      <c r="BD55" s="1319"/>
      <c r="BE55" s="1319"/>
      <c r="BF55" s="1319"/>
      <c r="BG55" s="1319"/>
      <c r="BH55" s="1319"/>
      <c r="BI55" s="1319"/>
      <c r="BJ55" s="1319"/>
      <c r="BK55" s="1319"/>
      <c r="BL55" s="1319"/>
      <c r="BM55" s="1319"/>
      <c r="BN55" s="1319"/>
      <c r="BO55" s="1319"/>
      <c r="BP55" s="1320">
        <v>33.1</v>
      </c>
      <c r="BQ55" s="1320"/>
      <c r="BR55" s="1320"/>
      <c r="BS55" s="1320"/>
      <c r="BT55" s="1320"/>
      <c r="BU55" s="1320"/>
      <c r="BV55" s="1320"/>
      <c r="BW55" s="1320"/>
      <c r="BX55" s="1320">
        <v>31.3</v>
      </c>
      <c r="BY55" s="1320"/>
      <c r="BZ55" s="1320"/>
      <c r="CA55" s="1320"/>
      <c r="CB55" s="1320"/>
      <c r="CC55" s="1320"/>
      <c r="CD55" s="1320"/>
      <c r="CE55" s="1320"/>
      <c r="CF55" s="1320">
        <v>25.3</v>
      </c>
      <c r="CG55" s="1320"/>
      <c r="CH55" s="1320"/>
      <c r="CI55" s="1320"/>
      <c r="CJ55" s="1320"/>
      <c r="CK55" s="1320"/>
      <c r="CL55" s="1320"/>
      <c r="CM55" s="1320"/>
      <c r="CN55" s="1320">
        <v>25.5</v>
      </c>
      <c r="CO55" s="1320"/>
      <c r="CP55" s="1320"/>
      <c r="CQ55" s="1320"/>
      <c r="CR55" s="1320"/>
      <c r="CS55" s="1320"/>
      <c r="CT55" s="1320"/>
      <c r="CU55" s="1320"/>
      <c r="CV55" s="1320">
        <v>25.1</v>
      </c>
      <c r="CW55" s="1320"/>
      <c r="CX55" s="1320"/>
      <c r="CY55" s="1320"/>
      <c r="CZ55" s="1320"/>
      <c r="DA55" s="1320"/>
      <c r="DB55" s="1320"/>
      <c r="DC55" s="1320"/>
    </row>
    <row r="56" spans="1:109" ht="13.5">
      <c r="A56" s="404"/>
      <c r="B56" s="389"/>
      <c r="G56" s="1314"/>
      <c r="H56" s="1314"/>
      <c r="I56" s="1314"/>
      <c r="J56" s="1314"/>
      <c r="K56" s="1322"/>
      <c r="L56" s="1322"/>
      <c r="M56" s="1322"/>
      <c r="N56" s="1322"/>
      <c r="AN56" s="1318"/>
      <c r="AO56" s="1318"/>
      <c r="AP56" s="1318"/>
      <c r="AQ56" s="1318"/>
      <c r="AR56" s="1318"/>
      <c r="AS56" s="1318"/>
      <c r="AT56" s="1318"/>
      <c r="AU56" s="1318"/>
      <c r="AV56" s="1318"/>
      <c r="AW56" s="1318"/>
      <c r="AX56" s="1318"/>
      <c r="AY56" s="1318"/>
      <c r="AZ56" s="1318"/>
      <c r="BA56" s="1318"/>
      <c r="BB56" s="1319"/>
      <c r="BC56" s="1319"/>
      <c r="BD56" s="1319"/>
      <c r="BE56" s="1319"/>
      <c r="BF56" s="1319"/>
      <c r="BG56" s="1319"/>
      <c r="BH56" s="1319"/>
      <c r="BI56" s="1319"/>
      <c r="BJ56" s="1319"/>
      <c r="BK56" s="1319"/>
      <c r="BL56" s="1319"/>
      <c r="BM56" s="1319"/>
      <c r="BN56" s="1319"/>
      <c r="BO56" s="1319"/>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4" customFormat="1" ht="13.5">
      <c r="B57" s="410"/>
      <c r="G57" s="1314"/>
      <c r="H57" s="1314"/>
      <c r="I57" s="1324"/>
      <c r="J57" s="1324"/>
      <c r="K57" s="1322"/>
      <c r="L57" s="1322"/>
      <c r="M57" s="1322"/>
      <c r="N57" s="1322"/>
      <c r="AM57" s="388"/>
      <c r="AN57" s="1318"/>
      <c r="AO57" s="1318"/>
      <c r="AP57" s="1318"/>
      <c r="AQ57" s="1318"/>
      <c r="AR57" s="1318"/>
      <c r="AS57" s="1318"/>
      <c r="AT57" s="1318"/>
      <c r="AU57" s="1318"/>
      <c r="AV57" s="1318"/>
      <c r="AW57" s="1318"/>
      <c r="AX57" s="1318"/>
      <c r="AY57" s="1318"/>
      <c r="AZ57" s="1318"/>
      <c r="BA57" s="1318"/>
      <c r="BB57" s="1319" t="s">
        <v>626</v>
      </c>
      <c r="BC57" s="1319"/>
      <c r="BD57" s="1319"/>
      <c r="BE57" s="1319"/>
      <c r="BF57" s="1319"/>
      <c r="BG57" s="1319"/>
      <c r="BH57" s="1319"/>
      <c r="BI57" s="1319"/>
      <c r="BJ57" s="1319"/>
      <c r="BK57" s="1319"/>
      <c r="BL57" s="1319"/>
      <c r="BM57" s="1319"/>
      <c r="BN57" s="1319"/>
      <c r="BO57" s="1319"/>
      <c r="BP57" s="1320">
        <v>57.2</v>
      </c>
      <c r="BQ57" s="1320"/>
      <c r="BR57" s="1320"/>
      <c r="BS57" s="1320"/>
      <c r="BT57" s="1320"/>
      <c r="BU57" s="1320"/>
      <c r="BV57" s="1320"/>
      <c r="BW57" s="1320"/>
      <c r="BX57" s="1320">
        <v>58.5</v>
      </c>
      <c r="BY57" s="1320"/>
      <c r="BZ57" s="1320"/>
      <c r="CA57" s="1320"/>
      <c r="CB57" s="1320"/>
      <c r="CC57" s="1320"/>
      <c r="CD57" s="1320"/>
      <c r="CE57" s="1320"/>
      <c r="CF57" s="1320">
        <v>59.8</v>
      </c>
      <c r="CG57" s="1320"/>
      <c r="CH57" s="1320"/>
      <c r="CI57" s="1320"/>
      <c r="CJ57" s="1320"/>
      <c r="CK57" s="1320"/>
      <c r="CL57" s="1320"/>
      <c r="CM57" s="1320"/>
      <c r="CN57" s="1320">
        <v>61.1</v>
      </c>
      <c r="CO57" s="1320"/>
      <c r="CP57" s="1320"/>
      <c r="CQ57" s="1320"/>
      <c r="CR57" s="1320"/>
      <c r="CS57" s="1320"/>
      <c r="CT57" s="1320"/>
      <c r="CU57" s="1320"/>
      <c r="CV57" s="1320">
        <v>61</v>
      </c>
      <c r="CW57" s="1320"/>
      <c r="CX57" s="1320"/>
      <c r="CY57" s="1320"/>
      <c r="CZ57" s="1320"/>
      <c r="DA57" s="1320"/>
      <c r="DB57" s="1320"/>
      <c r="DC57" s="1320"/>
      <c r="DD57" s="415"/>
      <c r="DE57" s="410"/>
    </row>
    <row r="58" spans="1:109" s="404" customFormat="1" ht="13.5">
      <c r="A58" s="388"/>
      <c r="B58" s="410"/>
      <c r="G58" s="1314"/>
      <c r="H58" s="1314"/>
      <c r="I58" s="1324"/>
      <c r="J58" s="1324"/>
      <c r="K58" s="1322"/>
      <c r="L58" s="1322"/>
      <c r="M58" s="1322"/>
      <c r="N58" s="1322"/>
      <c r="AM58" s="388"/>
      <c r="AN58" s="1318"/>
      <c r="AO58" s="1318"/>
      <c r="AP58" s="1318"/>
      <c r="AQ58" s="1318"/>
      <c r="AR58" s="1318"/>
      <c r="AS58" s="1318"/>
      <c r="AT58" s="1318"/>
      <c r="AU58" s="1318"/>
      <c r="AV58" s="1318"/>
      <c r="AW58" s="1318"/>
      <c r="AX58" s="1318"/>
      <c r="AY58" s="1318"/>
      <c r="AZ58" s="1318"/>
      <c r="BA58" s="1318"/>
      <c r="BB58" s="1319"/>
      <c r="BC58" s="1319"/>
      <c r="BD58" s="1319"/>
      <c r="BE58" s="1319"/>
      <c r="BF58" s="1319"/>
      <c r="BG58" s="1319"/>
      <c r="BH58" s="1319"/>
      <c r="BI58" s="1319"/>
      <c r="BJ58" s="1319"/>
      <c r="BK58" s="1319"/>
      <c r="BL58" s="1319"/>
      <c r="BM58" s="1319"/>
      <c r="BN58" s="1319"/>
      <c r="BO58" s="1319"/>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15"/>
      <c r="DE58" s="410"/>
    </row>
    <row r="59" spans="1:109" s="404" customFormat="1" ht="13.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c r="B63" s="408" t="s">
        <v>625</v>
      </c>
    </row>
    <row r="64" spans="1:109" ht="13.5">
      <c r="B64" s="389"/>
      <c r="G64" s="405"/>
      <c r="I64" s="407"/>
      <c r="J64" s="407"/>
      <c r="K64" s="407"/>
      <c r="L64" s="407"/>
      <c r="M64" s="407"/>
      <c r="N64" s="406"/>
      <c r="AM64" s="405"/>
      <c r="AN64" s="405" t="s">
        <v>624</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ustomHeight="1">
      <c r="B65" s="389"/>
      <c r="AN65" s="1305" t="s">
        <v>631</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5">
      <c r="B66" s="389"/>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5">
      <c r="B67" s="389"/>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5">
      <c r="B68" s="389"/>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5">
      <c r="B69" s="389"/>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c r="B71" s="389"/>
      <c r="G71" s="399"/>
      <c r="I71" s="402"/>
      <c r="J71" s="401"/>
      <c r="K71" s="401"/>
      <c r="L71" s="400"/>
      <c r="M71" s="401"/>
      <c r="N71" s="400"/>
      <c r="AM71" s="399"/>
      <c r="AN71" s="388" t="s">
        <v>623</v>
      </c>
    </row>
    <row r="72" spans="2:107" ht="13.5">
      <c r="B72" s="389"/>
      <c r="G72" s="1314"/>
      <c r="H72" s="1314"/>
      <c r="I72" s="1314"/>
      <c r="J72" s="1314"/>
      <c r="K72" s="398"/>
      <c r="L72" s="398"/>
      <c r="M72" s="397"/>
      <c r="N72" s="397"/>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552</v>
      </c>
      <c r="BQ72" s="1318"/>
      <c r="BR72" s="1318"/>
      <c r="BS72" s="1318"/>
      <c r="BT72" s="1318"/>
      <c r="BU72" s="1318"/>
      <c r="BV72" s="1318"/>
      <c r="BW72" s="1318"/>
      <c r="BX72" s="1318" t="s">
        <v>553</v>
      </c>
      <c r="BY72" s="1318"/>
      <c r="BZ72" s="1318"/>
      <c r="CA72" s="1318"/>
      <c r="CB72" s="1318"/>
      <c r="CC72" s="1318"/>
      <c r="CD72" s="1318"/>
      <c r="CE72" s="1318"/>
      <c r="CF72" s="1318" t="s">
        <v>554</v>
      </c>
      <c r="CG72" s="1318"/>
      <c r="CH72" s="1318"/>
      <c r="CI72" s="1318"/>
      <c r="CJ72" s="1318"/>
      <c r="CK72" s="1318"/>
      <c r="CL72" s="1318"/>
      <c r="CM72" s="1318"/>
      <c r="CN72" s="1318" t="s">
        <v>555</v>
      </c>
      <c r="CO72" s="1318"/>
      <c r="CP72" s="1318"/>
      <c r="CQ72" s="1318"/>
      <c r="CR72" s="1318"/>
      <c r="CS72" s="1318"/>
      <c r="CT72" s="1318"/>
      <c r="CU72" s="1318"/>
      <c r="CV72" s="1318" t="s">
        <v>556</v>
      </c>
      <c r="CW72" s="1318"/>
      <c r="CX72" s="1318"/>
      <c r="CY72" s="1318"/>
      <c r="CZ72" s="1318"/>
      <c r="DA72" s="1318"/>
      <c r="DB72" s="1318"/>
      <c r="DC72" s="1318"/>
    </row>
    <row r="73" spans="2:107" ht="13.5">
      <c r="B73" s="389"/>
      <c r="G73" s="1321"/>
      <c r="H73" s="1321"/>
      <c r="I73" s="1321"/>
      <c r="J73" s="1321"/>
      <c r="K73" s="1325"/>
      <c r="L73" s="1325"/>
      <c r="M73" s="1325"/>
      <c r="N73" s="1325"/>
      <c r="AM73" s="396"/>
      <c r="AN73" s="1319" t="s">
        <v>622</v>
      </c>
      <c r="AO73" s="1319"/>
      <c r="AP73" s="1319"/>
      <c r="AQ73" s="1319"/>
      <c r="AR73" s="1319"/>
      <c r="AS73" s="1319"/>
      <c r="AT73" s="1319"/>
      <c r="AU73" s="1319"/>
      <c r="AV73" s="1319"/>
      <c r="AW73" s="1319"/>
      <c r="AX73" s="1319"/>
      <c r="AY73" s="1319"/>
      <c r="AZ73" s="1319"/>
      <c r="BA73" s="1319"/>
      <c r="BB73" s="1319" t="s">
        <v>620</v>
      </c>
      <c r="BC73" s="1319"/>
      <c r="BD73" s="1319"/>
      <c r="BE73" s="1319"/>
      <c r="BF73" s="1319"/>
      <c r="BG73" s="1319"/>
      <c r="BH73" s="1319"/>
      <c r="BI73" s="1319"/>
      <c r="BJ73" s="1319"/>
      <c r="BK73" s="1319"/>
      <c r="BL73" s="1319"/>
      <c r="BM73" s="1319"/>
      <c r="BN73" s="1319"/>
      <c r="BO73" s="1319"/>
      <c r="BP73" s="1320">
        <v>85.3</v>
      </c>
      <c r="BQ73" s="1320"/>
      <c r="BR73" s="1320"/>
      <c r="BS73" s="1320"/>
      <c r="BT73" s="1320"/>
      <c r="BU73" s="1320"/>
      <c r="BV73" s="1320"/>
      <c r="BW73" s="1320"/>
      <c r="BX73" s="1320">
        <v>79.8</v>
      </c>
      <c r="BY73" s="1320"/>
      <c r="BZ73" s="1320"/>
      <c r="CA73" s="1320"/>
      <c r="CB73" s="1320"/>
      <c r="CC73" s="1320"/>
      <c r="CD73" s="1320"/>
      <c r="CE73" s="1320"/>
      <c r="CF73" s="1320">
        <v>81.3</v>
      </c>
      <c r="CG73" s="1320"/>
      <c r="CH73" s="1320"/>
      <c r="CI73" s="1320"/>
      <c r="CJ73" s="1320"/>
      <c r="CK73" s="1320"/>
      <c r="CL73" s="1320"/>
      <c r="CM73" s="1320"/>
      <c r="CN73" s="1320">
        <v>77.2</v>
      </c>
      <c r="CO73" s="1320"/>
      <c r="CP73" s="1320"/>
      <c r="CQ73" s="1320"/>
      <c r="CR73" s="1320"/>
      <c r="CS73" s="1320"/>
      <c r="CT73" s="1320"/>
      <c r="CU73" s="1320"/>
      <c r="CV73" s="1320">
        <v>68.7</v>
      </c>
      <c r="CW73" s="1320"/>
      <c r="CX73" s="1320"/>
      <c r="CY73" s="1320"/>
      <c r="CZ73" s="1320"/>
      <c r="DA73" s="1320"/>
      <c r="DB73" s="1320"/>
      <c r="DC73" s="1320"/>
    </row>
    <row r="74" spans="2:107" ht="13.5">
      <c r="B74" s="389"/>
      <c r="G74" s="1321"/>
      <c r="H74" s="1321"/>
      <c r="I74" s="1321"/>
      <c r="J74" s="1321"/>
      <c r="K74" s="1325"/>
      <c r="L74" s="1325"/>
      <c r="M74" s="1325"/>
      <c r="N74" s="1325"/>
      <c r="AM74" s="396"/>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ht="13.5">
      <c r="B75" s="389"/>
      <c r="G75" s="1321"/>
      <c r="H75" s="1321"/>
      <c r="I75" s="1314"/>
      <c r="J75" s="1314"/>
      <c r="K75" s="1322"/>
      <c r="L75" s="1322"/>
      <c r="M75" s="1322"/>
      <c r="N75" s="1322"/>
      <c r="AM75" s="396"/>
      <c r="AN75" s="1319"/>
      <c r="AO75" s="1319"/>
      <c r="AP75" s="1319"/>
      <c r="AQ75" s="1319"/>
      <c r="AR75" s="1319"/>
      <c r="AS75" s="1319"/>
      <c r="AT75" s="1319"/>
      <c r="AU75" s="1319"/>
      <c r="AV75" s="1319"/>
      <c r="AW75" s="1319"/>
      <c r="AX75" s="1319"/>
      <c r="AY75" s="1319"/>
      <c r="AZ75" s="1319"/>
      <c r="BA75" s="1319"/>
      <c r="BB75" s="1319" t="s">
        <v>619</v>
      </c>
      <c r="BC75" s="1319"/>
      <c r="BD75" s="1319"/>
      <c r="BE75" s="1319"/>
      <c r="BF75" s="1319"/>
      <c r="BG75" s="1319"/>
      <c r="BH75" s="1319"/>
      <c r="BI75" s="1319"/>
      <c r="BJ75" s="1319"/>
      <c r="BK75" s="1319"/>
      <c r="BL75" s="1319"/>
      <c r="BM75" s="1319"/>
      <c r="BN75" s="1319"/>
      <c r="BO75" s="1319"/>
      <c r="BP75" s="1320">
        <v>12.5</v>
      </c>
      <c r="BQ75" s="1320"/>
      <c r="BR75" s="1320"/>
      <c r="BS75" s="1320"/>
      <c r="BT75" s="1320"/>
      <c r="BU75" s="1320"/>
      <c r="BV75" s="1320"/>
      <c r="BW75" s="1320"/>
      <c r="BX75" s="1320">
        <v>12.2</v>
      </c>
      <c r="BY75" s="1320"/>
      <c r="BZ75" s="1320"/>
      <c r="CA75" s="1320"/>
      <c r="CB75" s="1320"/>
      <c r="CC75" s="1320"/>
      <c r="CD75" s="1320"/>
      <c r="CE75" s="1320"/>
      <c r="CF75" s="1320">
        <v>11.9</v>
      </c>
      <c r="CG75" s="1320"/>
      <c r="CH75" s="1320"/>
      <c r="CI75" s="1320"/>
      <c r="CJ75" s="1320"/>
      <c r="CK75" s="1320"/>
      <c r="CL75" s="1320"/>
      <c r="CM75" s="1320"/>
      <c r="CN75" s="1320">
        <v>11.4</v>
      </c>
      <c r="CO75" s="1320"/>
      <c r="CP75" s="1320"/>
      <c r="CQ75" s="1320"/>
      <c r="CR75" s="1320"/>
      <c r="CS75" s="1320"/>
      <c r="CT75" s="1320"/>
      <c r="CU75" s="1320"/>
      <c r="CV75" s="1320">
        <v>10.5</v>
      </c>
      <c r="CW75" s="1320"/>
      <c r="CX75" s="1320"/>
      <c r="CY75" s="1320"/>
      <c r="CZ75" s="1320"/>
      <c r="DA75" s="1320"/>
      <c r="DB75" s="1320"/>
      <c r="DC75" s="1320"/>
    </row>
    <row r="76" spans="2:107" ht="13.5">
      <c r="B76" s="389"/>
      <c r="G76" s="1321"/>
      <c r="H76" s="1321"/>
      <c r="I76" s="1314"/>
      <c r="J76" s="1314"/>
      <c r="K76" s="1322"/>
      <c r="L76" s="1322"/>
      <c r="M76" s="1322"/>
      <c r="N76" s="1322"/>
      <c r="AM76" s="396"/>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ht="13.5">
      <c r="B77" s="389"/>
      <c r="G77" s="1314"/>
      <c r="H77" s="1314"/>
      <c r="I77" s="1314"/>
      <c r="J77" s="1314"/>
      <c r="K77" s="1325"/>
      <c r="L77" s="1325"/>
      <c r="M77" s="1325"/>
      <c r="N77" s="1325"/>
      <c r="AN77" s="1318" t="s">
        <v>621</v>
      </c>
      <c r="AO77" s="1318"/>
      <c r="AP77" s="1318"/>
      <c r="AQ77" s="1318"/>
      <c r="AR77" s="1318"/>
      <c r="AS77" s="1318"/>
      <c r="AT77" s="1318"/>
      <c r="AU77" s="1318"/>
      <c r="AV77" s="1318"/>
      <c r="AW77" s="1318"/>
      <c r="AX77" s="1318"/>
      <c r="AY77" s="1318"/>
      <c r="AZ77" s="1318"/>
      <c r="BA77" s="1318"/>
      <c r="BB77" s="1319" t="s">
        <v>620</v>
      </c>
      <c r="BC77" s="1319"/>
      <c r="BD77" s="1319"/>
      <c r="BE77" s="1319"/>
      <c r="BF77" s="1319"/>
      <c r="BG77" s="1319"/>
      <c r="BH77" s="1319"/>
      <c r="BI77" s="1319"/>
      <c r="BJ77" s="1319"/>
      <c r="BK77" s="1319"/>
      <c r="BL77" s="1319"/>
      <c r="BM77" s="1319"/>
      <c r="BN77" s="1319"/>
      <c r="BO77" s="1319"/>
      <c r="BP77" s="1320">
        <v>33.1</v>
      </c>
      <c r="BQ77" s="1320"/>
      <c r="BR77" s="1320"/>
      <c r="BS77" s="1320"/>
      <c r="BT77" s="1320"/>
      <c r="BU77" s="1320"/>
      <c r="BV77" s="1320"/>
      <c r="BW77" s="1320"/>
      <c r="BX77" s="1320">
        <v>31.3</v>
      </c>
      <c r="BY77" s="1320"/>
      <c r="BZ77" s="1320"/>
      <c r="CA77" s="1320"/>
      <c r="CB77" s="1320"/>
      <c r="CC77" s="1320"/>
      <c r="CD77" s="1320"/>
      <c r="CE77" s="1320"/>
      <c r="CF77" s="1320">
        <v>25.3</v>
      </c>
      <c r="CG77" s="1320"/>
      <c r="CH77" s="1320"/>
      <c r="CI77" s="1320"/>
      <c r="CJ77" s="1320"/>
      <c r="CK77" s="1320"/>
      <c r="CL77" s="1320"/>
      <c r="CM77" s="1320"/>
      <c r="CN77" s="1320">
        <v>25.5</v>
      </c>
      <c r="CO77" s="1320"/>
      <c r="CP77" s="1320"/>
      <c r="CQ77" s="1320"/>
      <c r="CR77" s="1320"/>
      <c r="CS77" s="1320"/>
      <c r="CT77" s="1320"/>
      <c r="CU77" s="1320"/>
      <c r="CV77" s="1320">
        <v>25.1</v>
      </c>
      <c r="CW77" s="1320"/>
      <c r="CX77" s="1320"/>
      <c r="CY77" s="1320"/>
      <c r="CZ77" s="1320"/>
      <c r="DA77" s="1320"/>
      <c r="DB77" s="1320"/>
      <c r="DC77" s="1320"/>
    </row>
    <row r="78" spans="2:107" ht="13.5">
      <c r="B78" s="389"/>
      <c r="G78" s="1314"/>
      <c r="H78" s="1314"/>
      <c r="I78" s="1314"/>
      <c r="J78" s="1314"/>
      <c r="K78" s="1325"/>
      <c r="L78" s="1325"/>
      <c r="M78" s="1325"/>
      <c r="N78" s="1325"/>
      <c r="AN78" s="1318"/>
      <c r="AO78" s="1318"/>
      <c r="AP78" s="1318"/>
      <c r="AQ78" s="1318"/>
      <c r="AR78" s="1318"/>
      <c r="AS78" s="1318"/>
      <c r="AT78" s="1318"/>
      <c r="AU78" s="1318"/>
      <c r="AV78" s="1318"/>
      <c r="AW78" s="1318"/>
      <c r="AX78" s="1318"/>
      <c r="AY78" s="1318"/>
      <c r="AZ78" s="1318"/>
      <c r="BA78" s="1318"/>
      <c r="BB78" s="1319"/>
      <c r="BC78" s="1319"/>
      <c r="BD78" s="1319"/>
      <c r="BE78" s="1319"/>
      <c r="BF78" s="1319"/>
      <c r="BG78" s="1319"/>
      <c r="BH78" s="1319"/>
      <c r="BI78" s="1319"/>
      <c r="BJ78" s="1319"/>
      <c r="BK78" s="1319"/>
      <c r="BL78" s="1319"/>
      <c r="BM78" s="1319"/>
      <c r="BN78" s="1319"/>
      <c r="BO78" s="1319"/>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ht="13.5">
      <c r="B79" s="389"/>
      <c r="G79" s="1314"/>
      <c r="H79" s="1314"/>
      <c r="I79" s="1324"/>
      <c r="J79" s="1324"/>
      <c r="K79" s="1326"/>
      <c r="L79" s="1326"/>
      <c r="M79" s="1326"/>
      <c r="N79" s="1326"/>
      <c r="AN79" s="1318"/>
      <c r="AO79" s="1318"/>
      <c r="AP79" s="1318"/>
      <c r="AQ79" s="1318"/>
      <c r="AR79" s="1318"/>
      <c r="AS79" s="1318"/>
      <c r="AT79" s="1318"/>
      <c r="AU79" s="1318"/>
      <c r="AV79" s="1318"/>
      <c r="AW79" s="1318"/>
      <c r="AX79" s="1318"/>
      <c r="AY79" s="1318"/>
      <c r="AZ79" s="1318"/>
      <c r="BA79" s="1318"/>
      <c r="BB79" s="1319" t="s">
        <v>619</v>
      </c>
      <c r="BC79" s="1319"/>
      <c r="BD79" s="1319"/>
      <c r="BE79" s="1319"/>
      <c r="BF79" s="1319"/>
      <c r="BG79" s="1319"/>
      <c r="BH79" s="1319"/>
      <c r="BI79" s="1319"/>
      <c r="BJ79" s="1319"/>
      <c r="BK79" s="1319"/>
      <c r="BL79" s="1319"/>
      <c r="BM79" s="1319"/>
      <c r="BN79" s="1319"/>
      <c r="BO79" s="1319"/>
      <c r="BP79" s="1320">
        <v>7.5</v>
      </c>
      <c r="BQ79" s="1320"/>
      <c r="BR79" s="1320"/>
      <c r="BS79" s="1320"/>
      <c r="BT79" s="1320"/>
      <c r="BU79" s="1320"/>
      <c r="BV79" s="1320"/>
      <c r="BW79" s="1320"/>
      <c r="BX79" s="1320">
        <v>7.2</v>
      </c>
      <c r="BY79" s="1320"/>
      <c r="BZ79" s="1320"/>
      <c r="CA79" s="1320"/>
      <c r="CB79" s="1320"/>
      <c r="CC79" s="1320"/>
      <c r="CD79" s="1320"/>
      <c r="CE79" s="1320"/>
      <c r="CF79" s="1320">
        <v>6.9</v>
      </c>
      <c r="CG79" s="1320"/>
      <c r="CH79" s="1320"/>
      <c r="CI79" s="1320"/>
      <c r="CJ79" s="1320"/>
      <c r="CK79" s="1320"/>
      <c r="CL79" s="1320"/>
      <c r="CM79" s="1320"/>
      <c r="CN79" s="1320">
        <v>6.6</v>
      </c>
      <c r="CO79" s="1320"/>
      <c r="CP79" s="1320"/>
      <c r="CQ79" s="1320"/>
      <c r="CR79" s="1320"/>
      <c r="CS79" s="1320"/>
      <c r="CT79" s="1320"/>
      <c r="CU79" s="1320"/>
      <c r="CV79" s="1320">
        <v>6.4</v>
      </c>
      <c r="CW79" s="1320"/>
      <c r="CX79" s="1320"/>
      <c r="CY79" s="1320"/>
      <c r="CZ79" s="1320"/>
      <c r="DA79" s="1320"/>
      <c r="DB79" s="1320"/>
      <c r="DC79" s="1320"/>
    </row>
    <row r="80" spans="2:107" ht="13.5">
      <c r="B80" s="389"/>
      <c r="G80" s="1314"/>
      <c r="H80" s="1314"/>
      <c r="I80" s="1324"/>
      <c r="J80" s="1324"/>
      <c r="K80" s="1326"/>
      <c r="L80" s="1326"/>
      <c r="M80" s="1326"/>
      <c r="N80" s="1326"/>
      <c r="AN80" s="1318"/>
      <c r="AO80" s="1318"/>
      <c r="AP80" s="1318"/>
      <c r="AQ80" s="1318"/>
      <c r="AR80" s="1318"/>
      <c r="AS80" s="1318"/>
      <c r="AT80" s="1318"/>
      <c r="AU80" s="1318"/>
      <c r="AV80" s="1318"/>
      <c r="AW80" s="1318"/>
      <c r="AX80" s="1318"/>
      <c r="AY80" s="1318"/>
      <c r="AZ80" s="1318"/>
      <c r="BA80" s="1318"/>
      <c r="BB80" s="1319"/>
      <c r="BC80" s="1319"/>
      <c r="BD80" s="1319"/>
      <c r="BE80" s="1319"/>
      <c r="BF80" s="1319"/>
      <c r="BG80" s="1319"/>
      <c r="BH80" s="1319"/>
      <c r="BI80" s="1319"/>
      <c r="BJ80" s="1319"/>
      <c r="BK80" s="1319"/>
      <c r="BL80" s="1319"/>
      <c r="BM80" s="1319"/>
      <c r="BN80" s="1319"/>
      <c r="BO80" s="1319"/>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ht="13.5">
      <c r="B81" s="389"/>
    </row>
    <row r="82" spans="2:109" ht="17.2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c r="DD84" s="388"/>
      <c r="DE84" s="388"/>
    </row>
    <row r="85" spans="2:109" ht="13.5">
      <c r="DD85" s="388"/>
      <c r="DE85" s="388"/>
    </row>
    <row r="86" spans="2:109" ht="13.5" hidden="1">
      <c r="DD86" s="388"/>
      <c r="DE86" s="388"/>
    </row>
    <row r="87" spans="2:109" ht="13.5" hidden="1">
      <c r="K87" s="391"/>
      <c r="AQ87" s="391"/>
      <c r="BC87" s="391"/>
      <c r="BO87" s="391"/>
      <c r="CA87" s="391"/>
      <c r="CM87" s="391"/>
      <c r="CY87" s="391"/>
      <c r="DD87" s="388"/>
      <c r="DE87" s="388"/>
    </row>
    <row r="88" spans="2:109" ht="13.5" hidden="1">
      <c r="DD88" s="388"/>
      <c r="DE88" s="388"/>
    </row>
    <row r="89" spans="2:109" ht="13.5" hidden="1">
      <c r="DD89" s="388"/>
      <c r="DE89" s="388"/>
    </row>
    <row r="90" spans="2:109" ht="13.5" hidden="1">
      <c r="DD90" s="388"/>
      <c r="DE90" s="388"/>
    </row>
    <row r="91" spans="2:109" ht="13.5"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w1bO+QWMMamukQiRV+zG3kQm7BUfxDibOcLvrUY2ZvKKKRc27jgyB9VpgxGovHDdVGw7RARK4Qde6g/m/UBAUg==" saltValue="slZTix0n7ylgFb1/2Ax/3w=="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topLeftCell="A76" zoomScale="80" zoomScaleNormal="80" zoomScaleSheetLayoutView="70" workbookViewId="0">
      <selection activeCell="B18" sqref="B18:K18"/>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629</v>
      </c>
    </row>
  </sheetData>
  <sheetProtection algorithmName="SHA-512" hashValue="6b2WwZr3K/VSgOSjN2/N2OC3fZIwC85YJTCXr0nXFQM5yLRO72grhYa3qoDzvp78TK/8ySGtmOjLdeySYpwlpg==" saltValue="J8H3yL+yJ2LtD0tjoEYao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topLeftCell="A68" zoomScale="80" zoomScaleNormal="80" zoomScaleSheetLayoutView="55" workbookViewId="0">
      <selection activeCell="B18" sqref="B18:K18"/>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630</v>
      </c>
    </row>
  </sheetData>
  <sheetProtection algorithmName="SHA-512" hashValue="n6eBf+Wzt+tdnNsRrx9uoOksQiDCRm4RHo/f94a/9jC6ApVXYQwuwotwj0s35MiLxqcG9FBUuCqKsU/U9KRJXA==" saltValue="vGs46EPg1Oas1L9xFAJ7JQ=="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549</v>
      </c>
      <c r="G2" s="157"/>
      <c r="H2" s="158"/>
    </row>
    <row r="3" spans="1:8">
      <c r="A3" s="154" t="s">
        <v>542</v>
      </c>
      <c r="B3" s="159"/>
      <c r="C3" s="160"/>
      <c r="D3" s="161">
        <v>66288</v>
      </c>
      <c r="E3" s="162"/>
      <c r="F3" s="163">
        <v>57295</v>
      </c>
      <c r="G3" s="164"/>
      <c r="H3" s="165"/>
    </row>
    <row r="4" spans="1:8">
      <c r="A4" s="166"/>
      <c r="B4" s="167"/>
      <c r="C4" s="168"/>
      <c r="D4" s="169">
        <v>50901</v>
      </c>
      <c r="E4" s="170"/>
      <c r="F4" s="171">
        <v>32771</v>
      </c>
      <c r="G4" s="172"/>
      <c r="H4" s="173"/>
    </row>
    <row r="5" spans="1:8">
      <c r="A5" s="154" t="s">
        <v>544</v>
      </c>
      <c r="B5" s="159"/>
      <c r="C5" s="160"/>
      <c r="D5" s="161">
        <v>30532</v>
      </c>
      <c r="E5" s="162"/>
      <c r="F5" s="163">
        <v>54110</v>
      </c>
      <c r="G5" s="164"/>
      <c r="H5" s="165"/>
    </row>
    <row r="6" spans="1:8">
      <c r="A6" s="166"/>
      <c r="B6" s="167"/>
      <c r="C6" s="168"/>
      <c r="D6" s="169">
        <v>12295</v>
      </c>
      <c r="E6" s="170"/>
      <c r="F6" s="171">
        <v>30620</v>
      </c>
      <c r="G6" s="172"/>
      <c r="H6" s="173"/>
    </row>
    <row r="7" spans="1:8">
      <c r="A7" s="154" t="s">
        <v>545</v>
      </c>
      <c r="B7" s="159"/>
      <c r="C7" s="160"/>
      <c r="D7" s="161">
        <v>80354</v>
      </c>
      <c r="E7" s="162"/>
      <c r="F7" s="163">
        <v>54684</v>
      </c>
      <c r="G7" s="164"/>
      <c r="H7" s="165"/>
    </row>
    <row r="8" spans="1:8">
      <c r="A8" s="166"/>
      <c r="B8" s="167"/>
      <c r="C8" s="168"/>
      <c r="D8" s="169">
        <v>50209</v>
      </c>
      <c r="E8" s="170"/>
      <c r="F8" s="171">
        <v>32829</v>
      </c>
      <c r="G8" s="172"/>
      <c r="H8" s="173"/>
    </row>
    <row r="9" spans="1:8">
      <c r="A9" s="154" t="s">
        <v>546</v>
      </c>
      <c r="B9" s="159"/>
      <c r="C9" s="160"/>
      <c r="D9" s="161">
        <v>67464</v>
      </c>
      <c r="E9" s="162"/>
      <c r="F9" s="163">
        <v>62383</v>
      </c>
      <c r="G9" s="164"/>
      <c r="H9" s="165"/>
    </row>
    <row r="10" spans="1:8">
      <c r="A10" s="166"/>
      <c r="B10" s="167"/>
      <c r="C10" s="168"/>
      <c r="D10" s="169">
        <v>19451</v>
      </c>
      <c r="E10" s="170"/>
      <c r="F10" s="171">
        <v>35325</v>
      </c>
      <c r="G10" s="172"/>
      <c r="H10" s="173"/>
    </row>
    <row r="11" spans="1:8">
      <c r="A11" s="154" t="s">
        <v>547</v>
      </c>
      <c r="B11" s="159"/>
      <c r="C11" s="160"/>
      <c r="D11" s="161">
        <v>41609</v>
      </c>
      <c r="E11" s="162"/>
      <c r="F11" s="163">
        <v>63812</v>
      </c>
      <c r="G11" s="164"/>
      <c r="H11" s="165"/>
    </row>
    <row r="12" spans="1:8">
      <c r="A12" s="166"/>
      <c r="B12" s="167"/>
      <c r="C12" s="174"/>
      <c r="D12" s="169">
        <v>23256</v>
      </c>
      <c r="E12" s="170"/>
      <c r="F12" s="171">
        <v>33848</v>
      </c>
      <c r="G12" s="172"/>
      <c r="H12" s="173"/>
    </row>
    <row r="13" spans="1:8">
      <c r="A13" s="154"/>
      <c r="B13" s="159"/>
      <c r="C13" s="175"/>
      <c r="D13" s="176">
        <v>57249</v>
      </c>
      <c r="E13" s="177"/>
      <c r="F13" s="178">
        <v>58457</v>
      </c>
      <c r="G13" s="179"/>
      <c r="H13" s="165"/>
    </row>
    <row r="14" spans="1:8">
      <c r="A14" s="166"/>
      <c r="B14" s="167"/>
      <c r="C14" s="168"/>
      <c r="D14" s="169">
        <v>31222</v>
      </c>
      <c r="E14" s="170"/>
      <c r="F14" s="171">
        <v>33079</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2.9</v>
      </c>
      <c r="C19" s="180">
        <f>ROUND(VALUE(SUBSTITUTE(実質収支比率等に係る経年分析!G$48,"▲","-")),2)</f>
        <v>3.06</v>
      </c>
      <c r="D19" s="180">
        <f>ROUND(VALUE(SUBSTITUTE(実質収支比率等に係る経年分析!H$48,"▲","-")),2)</f>
        <v>2.91</v>
      </c>
      <c r="E19" s="180">
        <f>ROUND(VALUE(SUBSTITUTE(実質収支比率等に係る経年分析!I$48,"▲","-")),2)</f>
        <v>1.95</v>
      </c>
      <c r="F19" s="180">
        <f>ROUND(VALUE(SUBSTITUTE(実質収支比率等に係る経年分析!J$48,"▲","-")),2)</f>
        <v>3.01</v>
      </c>
    </row>
    <row r="20" spans="1:11">
      <c r="A20" s="180" t="s">
        <v>54</v>
      </c>
      <c r="B20" s="180">
        <f>ROUND(VALUE(SUBSTITUTE(実質収支比率等に係る経年分析!F$47,"▲","-")),2)</f>
        <v>21.57</v>
      </c>
      <c r="C20" s="180">
        <f>ROUND(VALUE(SUBSTITUTE(実質収支比率等に係る経年分析!G$47,"▲","-")),2)</f>
        <v>23.53</v>
      </c>
      <c r="D20" s="180">
        <f>ROUND(VALUE(SUBSTITUTE(実質収支比率等に係る経年分析!H$47,"▲","-")),2)</f>
        <v>24.45</v>
      </c>
      <c r="E20" s="180">
        <f>ROUND(VALUE(SUBSTITUTE(実質収支比率等に係る経年分析!I$47,"▲","-")),2)</f>
        <v>23.3</v>
      </c>
      <c r="F20" s="180">
        <f>ROUND(VALUE(SUBSTITUTE(実質収支比率等に係る経年分析!J$47,"▲","-")),2)</f>
        <v>19.809999999999999</v>
      </c>
    </row>
    <row r="21" spans="1:11">
      <c r="A21" s="180" t="s">
        <v>55</v>
      </c>
      <c r="B21" s="180">
        <f>IF(ISNUMBER(VALUE(SUBSTITUTE(実質収支比率等に係る経年分析!F$49,"▲","-"))),ROUND(VALUE(SUBSTITUTE(実質収支比率等に係る経年分析!F$49,"▲","-")),2),NA())</f>
        <v>1.47</v>
      </c>
      <c r="C21" s="180">
        <f>IF(ISNUMBER(VALUE(SUBSTITUTE(実質収支比率等に係る経年分析!G$49,"▲","-"))),ROUND(VALUE(SUBSTITUTE(実質収支比率等に係る経年分析!G$49,"▲","-")),2),NA())</f>
        <v>1.79</v>
      </c>
      <c r="D21" s="180">
        <f>IF(ISNUMBER(VALUE(SUBSTITUTE(実質収支比率等に係る経年分析!H$49,"▲","-"))),ROUND(VALUE(SUBSTITUTE(実質収支比率等に係る経年分析!H$49,"▲","-")),2),NA())</f>
        <v>0.46</v>
      </c>
      <c r="E21" s="180">
        <f>IF(ISNUMBER(VALUE(SUBSTITUTE(実質収支比率等に係る経年分析!I$49,"▲","-"))),ROUND(VALUE(SUBSTITUTE(実質収支比率等に係る経年分析!I$49,"▲","-")),2),NA())</f>
        <v>-2.42</v>
      </c>
      <c r="F21" s="180">
        <f>IF(ISNUMBER(VALUE(SUBSTITUTE(実質収支比率等に係る経年分析!J$49,"▲","-"))),ROUND(VALUE(SUBSTITUTE(実質収支比率等に係る経年分析!J$49,"▲","-")),2),NA())</f>
        <v>-2.02</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0.17</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1.87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0.69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1.28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1.88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1.65</v>
      </c>
    </row>
    <row r="31" spans="1:11">
      <c r="A31" s="181" t="str">
        <f>IF(連結実質赤字比率に係る赤字・黒字の構成分析!C$39="",NA(),連結実質赤字比率に係る赤字・黒字の構成分析!C$39)</f>
        <v>一般会計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3.2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3.34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3.14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2.17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3.18</v>
      </c>
    </row>
    <row r="32" spans="1:11">
      <c r="A32" s="181" t="str">
        <f>IF(連結実質赤字比率に係る赤字・黒字の構成分析!C$38="",NA(),連結実質赤字比率に係る赤字・黒字の構成分析!C$38)</f>
        <v>病院事業会計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2.23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3.46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4.5999999999999996</v>
      </c>
    </row>
    <row r="33" spans="1:16">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5.65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6.04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6.59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6.21</v>
      </c>
    </row>
    <row r="34" spans="1:16">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10.46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11.51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11.35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10.75</v>
      </c>
    </row>
    <row r="35" spans="1:16">
      <c r="A35" s="181" t="str">
        <f>IF(連結実質赤字比率に係る赤字・黒字の構成分析!C$35="",NA(),連結実質赤字比率に係る赤字・黒字の構成分析!C$35)</f>
        <v>住宅新築資金等貸付特別会計</v>
      </c>
      <c r="B35" s="181">
        <f>IF(ROUND(VALUE(SUBSTITUTE(連結実質赤字比率に係る赤字・黒字の構成分析!F$35,"▲", "-")), 2) &lt; 0, ABS(ROUND(VALUE(SUBSTITUTE(連結実質赤字比率に係る赤字・黒字の構成分析!F$35,"▲", "-")), 2)), NA())</f>
        <v>0.3</v>
      </c>
      <c r="C35" s="181" t="e">
        <f>IF(ROUND(VALUE(SUBSTITUTE(連結実質赤字比率に係る赤字・黒字の構成分析!F$35,"▲", "-")), 2) &gt;= 0, ABS(ROUND(VALUE(SUBSTITUTE(連結実質赤字比率に係る赤字・黒字の構成分析!F$35,"▲", "-")), 2)), NA())</f>
        <v>#N/A</v>
      </c>
      <c r="D35" s="181">
        <f>IF(ROUND(VALUE(SUBSTITUTE(連結実質赤字比率に係る赤字・黒字の構成分析!G$35,"▲", "-")), 2) &lt; 0, ABS(ROUND(VALUE(SUBSTITUTE(連結実質赤字比率に係る赤字・黒字の構成分析!G$35,"▲", "-")), 2)), NA())</f>
        <v>0.28000000000000003</v>
      </c>
      <c r="E35" s="181" t="e">
        <f>IF(ROUND(VALUE(SUBSTITUTE(連結実質赤字比率に係る赤字・黒字の構成分析!G$35,"▲", "-")), 2) &gt;= 0, ABS(ROUND(VALUE(SUBSTITUTE(連結実質赤字比率に係る赤字・黒字の構成分析!G$35,"▲", "-")), 2)), NA())</f>
        <v>#N/A</v>
      </c>
      <c r="F35" s="181">
        <f>IF(ROUND(VALUE(SUBSTITUTE(連結実質赤字比率に係る赤字・黒字の構成分析!H$35,"▲", "-")), 2) &lt; 0, ABS(ROUND(VALUE(SUBSTITUTE(連結実質赤字比率に係る赤字・黒字の構成分析!H$35,"▲", "-")), 2)), NA())</f>
        <v>0.23</v>
      </c>
      <c r="G35" s="181" t="e">
        <f>IF(ROUND(VALUE(SUBSTITUTE(連結実質赤字比率に係る赤字・黒字の構成分析!H$35,"▲", "-")), 2) &gt;= 0, ABS(ROUND(VALUE(SUBSTITUTE(連結実質赤字比率に係る赤字・黒字の構成分析!H$35,"▲", "-")), 2)), NA())</f>
        <v>#N/A</v>
      </c>
      <c r="H35" s="181">
        <f>IF(ROUND(VALUE(SUBSTITUTE(連結実質赤字比率に係る赤字・黒字の構成分析!I$35,"▲", "-")), 2) &lt; 0, ABS(ROUND(VALUE(SUBSTITUTE(連結実質赤字比率に係る赤字・黒字の構成分析!I$35,"▲", "-")), 2)), NA())</f>
        <v>0.22</v>
      </c>
      <c r="I35" s="181" t="e">
        <f>IF(ROUND(VALUE(SUBSTITUTE(連結実質赤字比率に係る赤字・黒字の構成分析!I$35,"▲", "-")), 2) &gt;= 0, ABS(ROUND(VALUE(SUBSTITUTE(連結実質赤字比率に係る赤字・黒字の構成分析!I$35,"▲", "-")), 2)), NA())</f>
        <v>#N/A</v>
      </c>
      <c r="J35" s="181">
        <f>IF(ROUND(VALUE(SUBSTITUTE(連結実質赤字比率に係る赤字・黒字の構成分析!J$35,"▲", "-")), 2) &lt; 0, ABS(ROUND(VALUE(SUBSTITUTE(連結実質赤字比率に係る赤字・黒字の構成分析!J$35,"▲", "-")), 2)), NA())</f>
        <v>0.17</v>
      </c>
      <c r="K35" s="181" t="e">
        <f>IF(ROUND(VALUE(SUBSTITUTE(連結実質赤字比率に係る赤字・黒字の構成分析!J$35,"▲", "-")), 2) &gt;= 0, ABS(ROUND(VALUE(SUBSTITUTE(連結実質赤字比率に係る赤字・黒字の構成分析!J$35,"▲", "-")), 2)), NA())</f>
        <v>#N/A</v>
      </c>
    </row>
    <row r="36" spans="1:16">
      <c r="A36" s="181" t="str">
        <f>IF(連結実質赤字比率に係る赤字・黒字の構成分析!C$34="",NA(),連結実質赤字比率に係る赤字・黒字の構成分析!C$34)</f>
        <v>国民健康保険事業特別会計</v>
      </c>
      <c r="B36" s="181">
        <f>IF(ROUND(VALUE(SUBSTITUTE(連結実質赤字比率に係る赤字・黒字の構成分析!F$34,"▲", "-")), 2) &lt; 0, ABS(ROUND(VALUE(SUBSTITUTE(連結実質赤字比率に係る赤字・黒字の構成分析!F$34,"▲", "-")), 2)), NA())</f>
        <v>0.33</v>
      </c>
      <c r="C36" s="181" t="e">
        <f>IF(ROUND(VALUE(SUBSTITUTE(連結実質赤字比率に係る赤字・黒字の構成分析!F$34,"▲", "-")), 2) &gt;= 0, ABS(ROUND(VALUE(SUBSTITUTE(連結実質赤字比率に係る赤字・黒字の構成分析!F$34,"▲", "-")), 2)), NA())</f>
        <v>#N/A</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0.47</v>
      </c>
      <c r="F36" s="181">
        <f>IF(ROUND(VALUE(SUBSTITUTE(連結実質赤字比率に係る赤字・黒字の構成分析!H$34,"▲", "-")), 2) &lt; 0, ABS(ROUND(VALUE(SUBSTITUTE(連結実質赤字比率に係る赤字・黒字の構成分析!H$34,"▲", "-")), 2)), NA())</f>
        <v>0.3</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0.37</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0.35</v>
      </c>
      <c r="K36" s="181" t="e">
        <f>IF(ROUND(VALUE(SUBSTITUTE(連結実質赤字比率に係る赤字・黒字の構成分析!J$34,"▲", "-")), 2) &gt;= 0, ABS(ROUND(VALUE(SUBSTITUTE(連結実質赤字比率に係る赤字・黒字の構成分析!J$34,"▲", "-")), 2)), NA())</f>
        <v>#N/A</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5318</v>
      </c>
      <c r="E42" s="182"/>
      <c r="F42" s="182"/>
      <c r="G42" s="182">
        <f>'実質公債費比率（分子）の構造'!L$52</f>
        <v>5378</v>
      </c>
      <c r="H42" s="182"/>
      <c r="I42" s="182"/>
      <c r="J42" s="182">
        <f>'実質公債費比率（分子）の構造'!M$52</f>
        <v>5325</v>
      </c>
      <c r="K42" s="182"/>
      <c r="L42" s="182"/>
      <c r="M42" s="182">
        <f>'実質公債費比率（分子）の構造'!N$52</f>
        <v>5331</v>
      </c>
      <c r="N42" s="182"/>
      <c r="O42" s="182"/>
      <c r="P42" s="182">
        <f>'実質公債費比率（分子）の構造'!O$52</f>
        <v>5151</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41</v>
      </c>
      <c r="C44" s="182"/>
      <c r="D44" s="182"/>
      <c r="E44" s="182">
        <f>'実質公債費比率（分子）の構造'!L$50</f>
        <v>40</v>
      </c>
      <c r="F44" s="182"/>
      <c r="G44" s="182"/>
      <c r="H44" s="182">
        <f>'実質公債費比率（分子）の構造'!M$50</f>
        <v>19</v>
      </c>
      <c r="I44" s="182"/>
      <c r="J44" s="182"/>
      <c r="K44" s="182">
        <f>'実質公債費比率（分子）の構造'!N$50</f>
        <v>56</v>
      </c>
      <c r="L44" s="182"/>
      <c r="M44" s="182"/>
      <c r="N44" s="182" t="str">
        <f>'実質公債費比率（分子）の構造'!O$50</f>
        <v>-</v>
      </c>
      <c r="O44" s="182"/>
      <c r="P44" s="182"/>
    </row>
    <row r="45" spans="1:16">
      <c r="A45" s="182" t="s">
        <v>65</v>
      </c>
      <c r="B45" s="182">
        <f>'実質公債費比率（分子）の構造'!K$49</f>
        <v>3</v>
      </c>
      <c r="C45" s="182"/>
      <c r="D45" s="182"/>
      <c r="E45" s="182">
        <f>'実質公債費比率（分子）の構造'!L$49</f>
        <v>0</v>
      </c>
      <c r="F45" s="182"/>
      <c r="G45" s="182"/>
      <c r="H45" s="182">
        <f>'実質公債費比率（分子）の構造'!M$49</f>
        <v>6</v>
      </c>
      <c r="I45" s="182"/>
      <c r="J45" s="182"/>
      <c r="K45" s="182">
        <f>'実質公債費比率（分子）の構造'!N$49</f>
        <v>6</v>
      </c>
      <c r="L45" s="182"/>
      <c r="M45" s="182"/>
      <c r="N45" s="182">
        <f>'実質公債費比率（分子）の構造'!O$49</f>
        <v>6</v>
      </c>
      <c r="O45" s="182"/>
      <c r="P45" s="182"/>
    </row>
    <row r="46" spans="1:16">
      <c r="A46" s="182" t="s">
        <v>66</v>
      </c>
      <c r="B46" s="182">
        <f>'実質公債費比率（分子）の構造'!K$48</f>
        <v>1502</v>
      </c>
      <c r="C46" s="182"/>
      <c r="D46" s="182"/>
      <c r="E46" s="182">
        <f>'実質公債費比率（分子）の構造'!L$48</f>
        <v>1513</v>
      </c>
      <c r="F46" s="182"/>
      <c r="G46" s="182"/>
      <c r="H46" s="182">
        <f>'実質公債費比率（分子）の構造'!M$48</f>
        <v>1503</v>
      </c>
      <c r="I46" s="182"/>
      <c r="J46" s="182"/>
      <c r="K46" s="182">
        <f>'実質公債費比率（分子）の構造'!N$48</f>
        <v>1425</v>
      </c>
      <c r="L46" s="182"/>
      <c r="M46" s="182"/>
      <c r="N46" s="182">
        <f>'実質公債費比率（分子）の構造'!O$48</f>
        <v>1336</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6667</v>
      </c>
      <c r="C49" s="182"/>
      <c r="D49" s="182"/>
      <c r="E49" s="182">
        <f>'実質公債費比率（分子）の構造'!L$45</f>
        <v>6434</v>
      </c>
      <c r="F49" s="182"/>
      <c r="G49" s="182"/>
      <c r="H49" s="182">
        <f>'実質公債費比率（分子）の構造'!M$45</f>
        <v>6328</v>
      </c>
      <c r="I49" s="182"/>
      <c r="J49" s="182"/>
      <c r="K49" s="182">
        <f>'実質公債費比率（分子）の構造'!N$45</f>
        <v>6290</v>
      </c>
      <c r="L49" s="182"/>
      <c r="M49" s="182"/>
      <c r="N49" s="182">
        <f>'実質公債費比率（分子）の構造'!O$45</f>
        <v>5852</v>
      </c>
      <c r="O49" s="182"/>
      <c r="P49" s="182"/>
    </row>
    <row r="50" spans="1:16">
      <c r="A50" s="182" t="s">
        <v>70</v>
      </c>
      <c r="B50" s="182" t="e">
        <f>NA()</f>
        <v>#N/A</v>
      </c>
      <c r="C50" s="182">
        <f>IF(ISNUMBER('実質公債費比率（分子）の構造'!K$53),'実質公債費比率（分子）の構造'!K$53,NA())</f>
        <v>2895</v>
      </c>
      <c r="D50" s="182" t="e">
        <f>NA()</f>
        <v>#N/A</v>
      </c>
      <c r="E50" s="182" t="e">
        <f>NA()</f>
        <v>#N/A</v>
      </c>
      <c r="F50" s="182">
        <f>IF(ISNUMBER('実質公債費比率（分子）の構造'!L$53),'実質公債費比率（分子）の構造'!L$53,NA())</f>
        <v>2609</v>
      </c>
      <c r="G50" s="182" t="e">
        <f>NA()</f>
        <v>#N/A</v>
      </c>
      <c r="H50" s="182" t="e">
        <f>NA()</f>
        <v>#N/A</v>
      </c>
      <c r="I50" s="182">
        <f>IF(ISNUMBER('実質公債費比率（分子）の構造'!M$53),'実質公債費比率（分子）の構造'!M$53,NA())</f>
        <v>2531</v>
      </c>
      <c r="J50" s="182" t="e">
        <f>NA()</f>
        <v>#N/A</v>
      </c>
      <c r="K50" s="182" t="e">
        <f>NA()</f>
        <v>#N/A</v>
      </c>
      <c r="L50" s="182">
        <f>IF(ISNUMBER('実質公債費比率（分子）の構造'!N$53),'実質公債費比率（分子）の構造'!N$53,NA())</f>
        <v>2446</v>
      </c>
      <c r="M50" s="182" t="e">
        <f>NA()</f>
        <v>#N/A</v>
      </c>
      <c r="N50" s="182" t="e">
        <f>NA()</f>
        <v>#N/A</v>
      </c>
      <c r="O50" s="182">
        <f>IF(ISNUMBER('実質公債費比率（分子）の構造'!O$53),'実質公債費比率（分子）の構造'!O$53,NA())</f>
        <v>2043</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53866</v>
      </c>
      <c r="E56" s="181"/>
      <c r="F56" s="181"/>
      <c r="G56" s="181">
        <f>'将来負担比率（分子）の構造'!J$52</f>
        <v>52049</v>
      </c>
      <c r="H56" s="181"/>
      <c r="I56" s="181"/>
      <c r="J56" s="181">
        <f>'将来負担比率（分子）の構造'!K$52</f>
        <v>52689</v>
      </c>
      <c r="K56" s="181"/>
      <c r="L56" s="181"/>
      <c r="M56" s="181">
        <f>'将来負担比率（分子）の構造'!L$52</f>
        <v>51970</v>
      </c>
      <c r="N56" s="181"/>
      <c r="O56" s="181"/>
      <c r="P56" s="181">
        <f>'将来負担比率（分子）の構造'!M$52</f>
        <v>50449</v>
      </c>
    </row>
    <row r="57" spans="1:16">
      <c r="A57" s="181" t="s">
        <v>41</v>
      </c>
      <c r="B57" s="181"/>
      <c r="C57" s="181"/>
      <c r="D57" s="181">
        <f>'将来負担比率（分子）の構造'!I$51</f>
        <v>324</v>
      </c>
      <c r="E57" s="181"/>
      <c r="F57" s="181"/>
      <c r="G57" s="181">
        <f>'将来負担比率（分子）の構造'!J$51</f>
        <v>819</v>
      </c>
      <c r="H57" s="181"/>
      <c r="I57" s="181"/>
      <c r="J57" s="181">
        <f>'将来負担比率（分子）の構造'!K$51</f>
        <v>814</v>
      </c>
      <c r="K57" s="181"/>
      <c r="L57" s="181"/>
      <c r="M57" s="181">
        <f>'将来負担比率（分子）の構造'!L$51</f>
        <v>720</v>
      </c>
      <c r="N57" s="181"/>
      <c r="O57" s="181"/>
      <c r="P57" s="181">
        <f>'将来負担比率（分子）の構造'!M$51</f>
        <v>659</v>
      </c>
    </row>
    <row r="58" spans="1:16">
      <c r="A58" s="181" t="s">
        <v>40</v>
      </c>
      <c r="B58" s="181"/>
      <c r="C58" s="181"/>
      <c r="D58" s="181">
        <f>'将来負担比率（分子）の構造'!I$50</f>
        <v>13049</v>
      </c>
      <c r="E58" s="181"/>
      <c r="F58" s="181"/>
      <c r="G58" s="181">
        <f>'将来負担比率（分子）の構造'!J$50</f>
        <v>13307</v>
      </c>
      <c r="H58" s="181"/>
      <c r="I58" s="181"/>
      <c r="J58" s="181">
        <f>'将来負担比率（分子）の構造'!K$50</f>
        <v>13182</v>
      </c>
      <c r="K58" s="181"/>
      <c r="L58" s="181"/>
      <c r="M58" s="181">
        <f>'将来負担比率（分子）の構造'!L$50</f>
        <v>12749</v>
      </c>
      <c r="N58" s="181"/>
      <c r="O58" s="181"/>
      <c r="P58" s="181">
        <f>'将来負担比率（分子）の構造'!M$50</f>
        <v>12819</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7995</v>
      </c>
      <c r="C62" s="181"/>
      <c r="D62" s="181"/>
      <c r="E62" s="181">
        <f>'将来負担比率（分子）の構造'!J$45</f>
        <v>7815</v>
      </c>
      <c r="F62" s="181"/>
      <c r="G62" s="181"/>
      <c r="H62" s="181">
        <f>'将来負担比率（分子）の構造'!K$45</f>
        <v>7955</v>
      </c>
      <c r="I62" s="181"/>
      <c r="J62" s="181"/>
      <c r="K62" s="181">
        <f>'将来負担比率（分子）の構造'!L$45</f>
        <v>7867</v>
      </c>
      <c r="L62" s="181"/>
      <c r="M62" s="181"/>
      <c r="N62" s="181">
        <f>'将来負担比率（分子）の構造'!M$45</f>
        <v>7729</v>
      </c>
      <c r="O62" s="181"/>
      <c r="P62" s="181"/>
    </row>
    <row r="63" spans="1:16">
      <c r="A63" s="181" t="s">
        <v>33</v>
      </c>
      <c r="B63" s="181">
        <f>'将来負担比率（分子）の構造'!I$44</f>
        <v>63</v>
      </c>
      <c r="C63" s="181"/>
      <c r="D63" s="181"/>
      <c r="E63" s="181">
        <f>'将来負担比率（分子）の構造'!J$44</f>
        <v>55</v>
      </c>
      <c r="F63" s="181"/>
      <c r="G63" s="181"/>
      <c r="H63" s="181">
        <f>'将来負担比率（分子）の構造'!K$44</f>
        <v>47</v>
      </c>
      <c r="I63" s="181"/>
      <c r="J63" s="181"/>
      <c r="K63" s="181">
        <f>'将来負担比率（分子）の構造'!L$44</f>
        <v>38</v>
      </c>
      <c r="L63" s="181"/>
      <c r="M63" s="181"/>
      <c r="N63" s="181">
        <f>'将来負担比率（分子）の構造'!M$44</f>
        <v>30</v>
      </c>
      <c r="O63" s="181"/>
      <c r="P63" s="181"/>
    </row>
    <row r="64" spans="1:16">
      <c r="A64" s="181" t="s">
        <v>32</v>
      </c>
      <c r="B64" s="181">
        <f>'将来負担比率（分子）の構造'!I$43</f>
        <v>19663</v>
      </c>
      <c r="C64" s="181"/>
      <c r="D64" s="181"/>
      <c r="E64" s="181">
        <f>'将来負担比率（分子）の構造'!J$43</f>
        <v>18079</v>
      </c>
      <c r="F64" s="181"/>
      <c r="G64" s="181"/>
      <c r="H64" s="181">
        <f>'将来負担比率（分子）の構造'!K$43</f>
        <v>17457</v>
      </c>
      <c r="I64" s="181"/>
      <c r="J64" s="181"/>
      <c r="K64" s="181">
        <f>'将来負担比率（分子）の構造'!L$43</f>
        <v>17052</v>
      </c>
      <c r="L64" s="181"/>
      <c r="M64" s="181"/>
      <c r="N64" s="181">
        <f>'将来負担比率（分子）の構造'!M$43</f>
        <v>15898</v>
      </c>
      <c r="O64" s="181"/>
      <c r="P64" s="181"/>
    </row>
    <row r="65" spans="1:16">
      <c r="A65" s="181" t="s">
        <v>31</v>
      </c>
      <c r="B65" s="181">
        <f>'将来負担比率（分子）の構造'!I$42</f>
        <v>2964</v>
      </c>
      <c r="C65" s="181"/>
      <c r="D65" s="181"/>
      <c r="E65" s="181">
        <f>'将来負担比率（分子）の構造'!J$42</f>
        <v>3821</v>
      </c>
      <c r="F65" s="181"/>
      <c r="G65" s="181"/>
      <c r="H65" s="181">
        <f>'将来負担比率（分子）の構造'!K$42</f>
        <v>3716</v>
      </c>
      <c r="I65" s="181"/>
      <c r="J65" s="181"/>
      <c r="K65" s="181">
        <f>'将来負担比率（分子）の構造'!L$42</f>
        <v>2594</v>
      </c>
      <c r="L65" s="181"/>
      <c r="M65" s="181"/>
      <c r="N65" s="181">
        <f>'将来負担比率（分子）の構造'!M$42</f>
        <v>2478</v>
      </c>
      <c r="O65" s="181"/>
      <c r="P65" s="181"/>
    </row>
    <row r="66" spans="1:16">
      <c r="A66" s="181" t="s">
        <v>30</v>
      </c>
      <c r="B66" s="181">
        <f>'将来負担比率（分子）の構造'!I$41</f>
        <v>56052</v>
      </c>
      <c r="C66" s="181"/>
      <c r="D66" s="181"/>
      <c r="E66" s="181">
        <f>'将来負担比率（分子）の構造'!J$41</f>
        <v>54291</v>
      </c>
      <c r="F66" s="181"/>
      <c r="G66" s="181"/>
      <c r="H66" s="181">
        <f>'将来負担比率（分子）の構造'!K$41</f>
        <v>55518</v>
      </c>
      <c r="I66" s="181"/>
      <c r="J66" s="181"/>
      <c r="K66" s="181">
        <f>'将来負担比率（分子）の構造'!L$41</f>
        <v>54769</v>
      </c>
      <c r="L66" s="181"/>
      <c r="M66" s="181"/>
      <c r="N66" s="181">
        <f>'将来負担比率（分子）の構造'!M$41</f>
        <v>53263</v>
      </c>
      <c r="O66" s="181"/>
      <c r="P66" s="181"/>
    </row>
    <row r="67" spans="1:16">
      <c r="A67" s="181" t="s">
        <v>74</v>
      </c>
      <c r="B67" s="181" t="e">
        <f>NA()</f>
        <v>#N/A</v>
      </c>
      <c r="C67" s="181">
        <f>IF(ISNUMBER('将来負担比率（分子）の構造'!I$53), IF('将来負担比率（分子）の構造'!I$53 &lt; 0, 0, '将来負担比率（分子）の構造'!I$53), NA())</f>
        <v>19499</v>
      </c>
      <c r="D67" s="181" t="e">
        <f>NA()</f>
        <v>#N/A</v>
      </c>
      <c r="E67" s="181" t="e">
        <f>NA()</f>
        <v>#N/A</v>
      </c>
      <c r="F67" s="181">
        <f>IF(ISNUMBER('将来負担比率（分子）の構造'!J$53), IF('将来負担比率（分子）の構造'!J$53 &lt; 0, 0, '将来負担比率（分子）の構造'!J$53), NA())</f>
        <v>17887</v>
      </c>
      <c r="G67" s="181" t="e">
        <f>NA()</f>
        <v>#N/A</v>
      </c>
      <c r="H67" s="181" t="e">
        <f>NA()</f>
        <v>#N/A</v>
      </c>
      <c r="I67" s="181">
        <f>IF(ISNUMBER('将来負担比率（分子）の構造'!K$53), IF('将来負担比率（分子）の構造'!K$53 &lt; 0, 0, '将来負担比率（分子）の構造'!K$53), NA())</f>
        <v>18008</v>
      </c>
      <c r="J67" s="181" t="e">
        <f>NA()</f>
        <v>#N/A</v>
      </c>
      <c r="K67" s="181" t="e">
        <f>NA()</f>
        <v>#N/A</v>
      </c>
      <c r="L67" s="181">
        <f>IF(ISNUMBER('将来負担比率（分子）の構造'!L$53), IF('将来負担比率（分子）の構造'!L$53 &lt; 0, 0, '将来負担比率（分子）の構造'!L$53), NA())</f>
        <v>16880</v>
      </c>
      <c r="M67" s="181" t="e">
        <f>NA()</f>
        <v>#N/A</v>
      </c>
      <c r="N67" s="181" t="e">
        <f>NA()</f>
        <v>#N/A</v>
      </c>
      <c r="O67" s="181">
        <f>IF(ISNUMBER('将来負担比率（分子）の構造'!M$53), IF('将来負担比率（分子）の構造'!M$53 &lt; 0, 0, '将来負担比率（分子）の構造'!M$53), NA())</f>
        <v>15471</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6710</v>
      </c>
      <c r="C72" s="185">
        <f>基金残高に係る経年分析!G55</f>
        <v>6322</v>
      </c>
      <c r="D72" s="185">
        <f>基金残高に係る経年分析!H55</f>
        <v>5466</v>
      </c>
    </row>
    <row r="73" spans="1:16">
      <c r="A73" s="184" t="s">
        <v>77</v>
      </c>
      <c r="B73" s="185">
        <f>基金残高に係る経年分析!F56</f>
        <v>381</v>
      </c>
      <c r="C73" s="185">
        <f>基金残高に係る経年分析!G56</f>
        <v>386</v>
      </c>
      <c r="D73" s="185">
        <f>基金残高に係る経年分析!H56</f>
        <v>389</v>
      </c>
    </row>
    <row r="74" spans="1:16">
      <c r="A74" s="184" t="s">
        <v>78</v>
      </c>
      <c r="B74" s="185">
        <f>基金残高に係る経年分析!F57</f>
        <v>8342</v>
      </c>
      <c r="C74" s="185">
        <f>基金残高に係る経年分析!G57</f>
        <v>8404</v>
      </c>
      <c r="D74" s="185">
        <f>基金残高に係る経年分析!H57</f>
        <v>9083</v>
      </c>
    </row>
  </sheetData>
  <sheetProtection algorithmName="SHA-512" hashValue="x3mCA04VFxbolzm0ZyNiwzklCkm4AqdB47S56zV58tFZZYKcFJPCF197/l7tizQoTLDpwdxsN3rTHBJuZh346Q==" saltValue="V06ki+9XRZjT1TJOqsWa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18" sqref="B18:K18"/>
    </sheetView>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222</v>
      </c>
      <c r="C5" s="747"/>
      <c r="D5" s="747"/>
      <c r="E5" s="747"/>
      <c r="F5" s="747"/>
      <c r="G5" s="747"/>
      <c r="H5" s="747"/>
      <c r="I5" s="747"/>
      <c r="J5" s="747"/>
      <c r="K5" s="747"/>
      <c r="L5" s="747"/>
      <c r="M5" s="747"/>
      <c r="N5" s="747"/>
      <c r="O5" s="747"/>
      <c r="P5" s="747"/>
      <c r="Q5" s="748"/>
      <c r="R5" s="735">
        <v>14681627</v>
      </c>
      <c r="S5" s="736"/>
      <c r="T5" s="736"/>
      <c r="U5" s="736"/>
      <c r="V5" s="736"/>
      <c r="W5" s="736"/>
      <c r="X5" s="736"/>
      <c r="Y5" s="779"/>
      <c r="Z5" s="797">
        <v>26.6</v>
      </c>
      <c r="AA5" s="797"/>
      <c r="AB5" s="797"/>
      <c r="AC5" s="797"/>
      <c r="AD5" s="798">
        <v>14681551</v>
      </c>
      <c r="AE5" s="798"/>
      <c r="AF5" s="798"/>
      <c r="AG5" s="798"/>
      <c r="AH5" s="798"/>
      <c r="AI5" s="798"/>
      <c r="AJ5" s="798"/>
      <c r="AK5" s="798"/>
      <c r="AL5" s="780">
        <v>56</v>
      </c>
      <c r="AM5" s="751"/>
      <c r="AN5" s="751"/>
      <c r="AO5" s="781"/>
      <c r="AP5" s="746" t="s">
        <v>223</v>
      </c>
      <c r="AQ5" s="747"/>
      <c r="AR5" s="747"/>
      <c r="AS5" s="747"/>
      <c r="AT5" s="747"/>
      <c r="AU5" s="747"/>
      <c r="AV5" s="747"/>
      <c r="AW5" s="747"/>
      <c r="AX5" s="747"/>
      <c r="AY5" s="747"/>
      <c r="AZ5" s="747"/>
      <c r="BA5" s="747"/>
      <c r="BB5" s="747"/>
      <c r="BC5" s="747"/>
      <c r="BD5" s="747"/>
      <c r="BE5" s="747"/>
      <c r="BF5" s="748"/>
      <c r="BG5" s="680">
        <v>14644567</v>
      </c>
      <c r="BH5" s="681"/>
      <c r="BI5" s="681"/>
      <c r="BJ5" s="681"/>
      <c r="BK5" s="681"/>
      <c r="BL5" s="681"/>
      <c r="BM5" s="681"/>
      <c r="BN5" s="682"/>
      <c r="BO5" s="713">
        <v>99.7</v>
      </c>
      <c r="BP5" s="713"/>
      <c r="BQ5" s="713"/>
      <c r="BR5" s="713"/>
      <c r="BS5" s="714" t="s">
        <v>224</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225</v>
      </c>
      <c r="CS5" s="785"/>
      <c r="CT5" s="785"/>
      <c r="CU5" s="785"/>
      <c r="CV5" s="785"/>
      <c r="CW5" s="785"/>
      <c r="CX5" s="785"/>
      <c r="CY5" s="786"/>
      <c r="CZ5" s="784" t="s">
        <v>216</v>
      </c>
      <c r="DA5" s="785"/>
      <c r="DB5" s="785"/>
      <c r="DC5" s="786"/>
      <c r="DD5" s="784" t="s">
        <v>226</v>
      </c>
      <c r="DE5" s="785"/>
      <c r="DF5" s="785"/>
      <c r="DG5" s="785"/>
      <c r="DH5" s="785"/>
      <c r="DI5" s="785"/>
      <c r="DJ5" s="785"/>
      <c r="DK5" s="785"/>
      <c r="DL5" s="785"/>
      <c r="DM5" s="785"/>
      <c r="DN5" s="785"/>
      <c r="DO5" s="785"/>
      <c r="DP5" s="786"/>
      <c r="DQ5" s="784" t="s">
        <v>227</v>
      </c>
      <c r="DR5" s="785"/>
      <c r="DS5" s="785"/>
      <c r="DT5" s="785"/>
      <c r="DU5" s="785"/>
      <c r="DV5" s="785"/>
      <c r="DW5" s="785"/>
      <c r="DX5" s="785"/>
      <c r="DY5" s="785"/>
      <c r="DZ5" s="785"/>
      <c r="EA5" s="785"/>
      <c r="EB5" s="785"/>
      <c r="EC5" s="786"/>
    </row>
    <row r="6" spans="2:143" ht="11.25" customHeight="1">
      <c r="B6" s="677" t="s">
        <v>228</v>
      </c>
      <c r="C6" s="678"/>
      <c r="D6" s="678"/>
      <c r="E6" s="678"/>
      <c r="F6" s="678"/>
      <c r="G6" s="678"/>
      <c r="H6" s="678"/>
      <c r="I6" s="678"/>
      <c r="J6" s="678"/>
      <c r="K6" s="678"/>
      <c r="L6" s="678"/>
      <c r="M6" s="678"/>
      <c r="N6" s="678"/>
      <c r="O6" s="678"/>
      <c r="P6" s="678"/>
      <c r="Q6" s="679"/>
      <c r="R6" s="680">
        <v>607544</v>
      </c>
      <c r="S6" s="681"/>
      <c r="T6" s="681"/>
      <c r="U6" s="681"/>
      <c r="V6" s="681"/>
      <c r="W6" s="681"/>
      <c r="X6" s="681"/>
      <c r="Y6" s="682"/>
      <c r="Z6" s="713">
        <v>1.1000000000000001</v>
      </c>
      <c r="AA6" s="713"/>
      <c r="AB6" s="713"/>
      <c r="AC6" s="713"/>
      <c r="AD6" s="714">
        <v>607544</v>
      </c>
      <c r="AE6" s="714"/>
      <c r="AF6" s="714"/>
      <c r="AG6" s="714"/>
      <c r="AH6" s="714"/>
      <c r="AI6" s="714"/>
      <c r="AJ6" s="714"/>
      <c r="AK6" s="714"/>
      <c r="AL6" s="683">
        <v>2.2999999999999998</v>
      </c>
      <c r="AM6" s="684"/>
      <c r="AN6" s="684"/>
      <c r="AO6" s="715"/>
      <c r="AP6" s="677" t="s">
        <v>229</v>
      </c>
      <c r="AQ6" s="678"/>
      <c r="AR6" s="678"/>
      <c r="AS6" s="678"/>
      <c r="AT6" s="678"/>
      <c r="AU6" s="678"/>
      <c r="AV6" s="678"/>
      <c r="AW6" s="678"/>
      <c r="AX6" s="678"/>
      <c r="AY6" s="678"/>
      <c r="AZ6" s="678"/>
      <c r="BA6" s="678"/>
      <c r="BB6" s="678"/>
      <c r="BC6" s="678"/>
      <c r="BD6" s="678"/>
      <c r="BE6" s="678"/>
      <c r="BF6" s="679"/>
      <c r="BG6" s="680">
        <v>14644567</v>
      </c>
      <c r="BH6" s="681"/>
      <c r="BI6" s="681"/>
      <c r="BJ6" s="681"/>
      <c r="BK6" s="681"/>
      <c r="BL6" s="681"/>
      <c r="BM6" s="681"/>
      <c r="BN6" s="682"/>
      <c r="BO6" s="713">
        <v>99.7</v>
      </c>
      <c r="BP6" s="713"/>
      <c r="BQ6" s="713"/>
      <c r="BR6" s="713"/>
      <c r="BS6" s="714" t="s">
        <v>224</v>
      </c>
      <c r="BT6" s="714"/>
      <c r="BU6" s="714"/>
      <c r="BV6" s="714"/>
      <c r="BW6" s="714"/>
      <c r="BX6" s="714"/>
      <c r="BY6" s="714"/>
      <c r="BZ6" s="714"/>
      <c r="CA6" s="714"/>
      <c r="CB6" s="777"/>
      <c r="CD6" s="738" t="s">
        <v>230</v>
      </c>
      <c r="CE6" s="739"/>
      <c r="CF6" s="739"/>
      <c r="CG6" s="739"/>
      <c r="CH6" s="739"/>
      <c r="CI6" s="739"/>
      <c r="CJ6" s="739"/>
      <c r="CK6" s="739"/>
      <c r="CL6" s="739"/>
      <c r="CM6" s="739"/>
      <c r="CN6" s="739"/>
      <c r="CO6" s="739"/>
      <c r="CP6" s="739"/>
      <c r="CQ6" s="740"/>
      <c r="CR6" s="680">
        <v>279056</v>
      </c>
      <c r="CS6" s="681"/>
      <c r="CT6" s="681"/>
      <c r="CU6" s="681"/>
      <c r="CV6" s="681"/>
      <c r="CW6" s="681"/>
      <c r="CX6" s="681"/>
      <c r="CY6" s="682"/>
      <c r="CZ6" s="780">
        <v>0.5</v>
      </c>
      <c r="DA6" s="751"/>
      <c r="DB6" s="751"/>
      <c r="DC6" s="783"/>
      <c r="DD6" s="686" t="s">
        <v>224</v>
      </c>
      <c r="DE6" s="681"/>
      <c r="DF6" s="681"/>
      <c r="DG6" s="681"/>
      <c r="DH6" s="681"/>
      <c r="DI6" s="681"/>
      <c r="DJ6" s="681"/>
      <c r="DK6" s="681"/>
      <c r="DL6" s="681"/>
      <c r="DM6" s="681"/>
      <c r="DN6" s="681"/>
      <c r="DO6" s="681"/>
      <c r="DP6" s="682"/>
      <c r="DQ6" s="686">
        <v>278991</v>
      </c>
      <c r="DR6" s="681"/>
      <c r="DS6" s="681"/>
      <c r="DT6" s="681"/>
      <c r="DU6" s="681"/>
      <c r="DV6" s="681"/>
      <c r="DW6" s="681"/>
      <c r="DX6" s="681"/>
      <c r="DY6" s="681"/>
      <c r="DZ6" s="681"/>
      <c r="EA6" s="681"/>
      <c r="EB6" s="681"/>
      <c r="EC6" s="727"/>
    </row>
    <row r="7" spans="2:143" ht="11.25" customHeight="1">
      <c r="B7" s="677" t="s">
        <v>231</v>
      </c>
      <c r="C7" s="678"/>
      <c r="D7" s="678"/>
      <c r="E7" s="678"/>
      <c r="F7" s="678"/>
      <c r="G7" s="678"/>
      <c r="H7" s="678"/>
      <c r="I7" s="678"/>
      <c r="J7" s="678"/>
      <c r="K7" s="678"/>
      <c r="L7" s="678"/>
      <c r="M7" s="678"/>
      <c r="N7" s="678"/>
      <c r="O7" s="678"/>
      <c r="P7" s="678"/>
      <c r="Q7" s="679"/>
      <c r="R7" s="680">
        <v>12523</v>
      </c>
      <c r="S7" s="681"/>
      <c r="T7" s="681"/>
      <c r="U7" s="681"/>
      <c r="V7" s="681"/>
      <c r="W7" s="681"/>
      <c r="X7" s="681"/>
      <c r="Y7" s="682"/>
      <c r="Z7" s="713">
        <v>0</v>
      </c>
      <c r="AA7" s="713"/>
      <c r="AB7" s="713"/>
      <c r="AC7" s="713"/>
      <c r="AD7" s="714">
        <v>12523</v>
      </c>
      <c r="AE7" s="714"/>
      <c r="AF7" s="714"/>
      <c r="AG7" s="714"/>
      <c r="AH7" s="714"/>
      <c r="AI7" s="714"/>
      <c r="AJ7" s="714"/>
      <c r="AK7" s="714"/>
      <c r="AL7" s="683">
        <v>0</v>
      </c>
      <c r="AM7" s="684"/>
      <c r="AN7" s="684"/>
      <c r="AO7" s="715"/>
      <c r="AP7" s="677" t="s">
        <v>232</v>
      </c>
      <c r="AQ7" s="678"/>
      <c r="AR7" s="678"/>
      <c r="AS7" s="678"/>
      <c r="AT7" s="678"/>
      <c r="AU7" s="678"/>
      <c r="AV7" s="678"/>
      <c r="AW7" s="678"/>
      <c r="AX7" s="678"/>
      <c r="AY7" s="678"/>
      <c r="AZ7" s="678"/>
      <c r="BA7" s="678"/>
      <c r="BB7" s="678"/>
      <c r="BC7" s="678"/>
      <c r="BD7" s="678"/>
      <c r="BE7" s="678"/>
      <c r="BF7" s="679"/>
      <c r="BG7" s="680">
        <v>5770443</v>
      </c>
      <c r="BH7" s="681"/>
      <c r="BI7" s="681"/>
      <c r="BJ7" s="681"/>
      <c r="BK7" s="681"/>
      <c r="BL7" s="681"/>
      <c r="BM7" s="681"/>
      <c r="BN7" s="682"/>
      <c r="BO7" s="713">
        <v>39.299999999999997</v>
      </c>
      <c r="BP7" s="713"/>
      <c r="BQ7" s="713"/>
      <c r="BR7" s="713"/>
      <c r="BS7" s="714" t="s">
        <v>233</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17104210</v>
      </c>
      <c r="CS7" s="681"/>
      <c r="CT7" s="681"/>
      <c r="CU7" s="681"/>
      <c r="CV7" s="681"/>
      <c r="CW7" s="681"/>
      <c r="CX7" s="681"/>
      <c r="CY7" s="682"/>
      <c r="CZ7" s="713">
        <v>31.6</v>
      </c>
      <c r="DA7" s="713"/>
      <c r="DB7" s="713"/>
      <c r="DC7" s="713"/>
      <c r="DD7" s="686">
        <v>703053</v>
      </c>
      <c r="DE7" s="681"/>
      <c r="DF7" s="681"/>
      <c r="DG7" s="681"/>
      <c r="DH7" s="681"/>
      <c r="DI7" s="681"/>
      <c r="DJ7" s="681"/>
      <c r="DK7" s="681"/>
      <c r="DL7" s="681"/>
      <c r="DM7" s="681"/>
      <c r="DN7" s="681"/>
      <c r="DO7" s="681"/>
      <c r="DP7" s="682"/>
      <c r="DQ7" s="686">
        <v>5878425</v>
      </c>
      <c r="DR7" s="681"/>
      <c r="DS7" s="681"/>
      <c r="DT7" s="681"/>
      <c r="DU7" s="681"/>
      <c r="DV7" s="681"/>
      <c r="DW7" s="681"/>
      <c r="DX7" s="681"/>
      <c r="DY7" s="681"/>
      <c r="DZ7" s="681"/>
      <c r="EA7" s="681"/>
      <c r="EB7" s="681"/>
      <c r="EC7" s="727"/>
    </row>
    <row r="8" spans="2:143" ht="11.25" customHeight="1">
      <c r="B8" s="677" t="s">
        <v>235</v>
      </c>
      <c r="C8" s="678"/>
      <c r="D8" s="678"/>
      <c r="E8" s="678"/>
      <c r="F8" s="678"/>
      <c r="G8" s="678"/>
      <c r="H8" s="678"/>
      <c r="I8" s="678"/>
      <c r="J8" s="678"/>
      <c r="K8" s="678"/>
      <c r="L8" s="678"/>
      <c r="M8" s="678"/>
      <c r="N8" s="678"/>
      <c r="O8" s="678"/>
      <c r="P8" s="678"/>
      <c r="Q8" s="679"/>
      <c r="R8" s="680">
        <v>58191</v>
      </c>
      <c r="S8" s="681"/>
      <c r="T8" s="681"/>
      <c r="U8" s="681"/>
      <c r="V8" s="681"/>
      <c r="W8" s="681"/>
      <c r="X8" s="681"/>
      <c r="Y8" s="682"/>
      <c r="Z8" s="713">
        <v>0.1</v>
      </c>
      <c r="AA8" s="713"/>
      <c r="AB8" s="713"/>
      <c r="AC8" s="713"/>
      <c r="AD8" s="714">
        <v>58191</v>
      </c>
      <c r="AE8" s="714"/>
      <c r="AF8" s="714"/>
      <c r="AG8" s="714"/>
      <c r="AH8" s="714"/>
      <c r="AI8" s="714"/>
      <c r="AJ8" s="714"/>
      <c r="AK8" s="714"/>
      <c r="AL8" s="683">
        <v>0.2</v>
      </c>
      <c r="AM8" s="684"/>
      <c r="AN8" s="684"/>
      <c r="AO8" s="715"/>
      <c r="AP8" s="677" t="s">
        <v>236</v>
      </c>
      <c r="AQ8" s="678"/>
      <c r="AR8" s="678"/>
      <c r="AS8" s="678"/>
      <c r="AT8" s="678"/>
      <c r="AU8" s="678"/>
      <c r="AV8" s="678"/>
      <c r="AW8" s="678"/>
      <c r="AX8" s="678"/>
      <c r="AY8" s="678"/>
      <c r="AZ8" s="678"/>
      <c r="BA8" s="678"/>
      <c r="BB8" s="678"/>
      <c r="BC8" s="678"/>
      <c r="BD8" s="678"/>
      <c r="BE8" s="678"/>
      <c r="BF8" s="679"/>
      <c r="BG8" s="680">
        <v>170613</v>
      </c>
      <c r="BH8" s="681"/>
      <c r="BI8" s="681"/>
      <c r="BJ8" s="681"/>
      <c r="BK8" s="681"/>
      <c r="BL8" s="681"/>
      <c r="BM8" s="681"/>
      <c r="BN8" s="682"/>
      <c r="BO8" s="713">
        <v>1.2</v>
      </c>
      <c r="BP8" s="713"/>
      <c r="BQ8" s="713"/>
      <c r="BR8" s="713"/>
      <c r="BS8" s="686" t="s">
        <v>233</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14569396</v>
      </c>
      <c r="CS8" s="681"/>
      <c r="CT8" s="681"/>
      <c r="CU8" s="681"/>
      <c r="CV8" s="681"/>
      <c r="CW8" s="681"/>
      <c r="CX8" s="681"/>
      <c r="CY8" s="682"/>
      <c r="CZ8" s="713">
        <v>26.9</v>
      </c>
      <c r="DA8" s="713"/>
      <c r="DB8" s="713"/>
      <c r="DC8" s="713"/>
      <c r="DD8" s="686">
        <v>349487</v>
      </c>
      <c r="DE8" s="681"/>
      <c r="DF8" s="681"/>
      <c r="DG8" s="681"/>
      <c r="DH8" s="681"/>
      <c r="DI8" s="681"/>
      <c r="DJ8" s="681"/>
      <c r="DK8" s="681"/>
      <c r="DL8" s="681"/>
      <c r="DM8" s="681"/>
      <c r="DN8" s="681"/>
      <c r="DO8" s="681"/>
      <c r="DP8" s="682"/>
      <c r="DQ8" s="686">
        <v>7932253</v>
      </c>
      <c r="DR8" s="681"/>
      <c r="DS8" s="681"/>
      <c r="DT8" s="681"/>
      <c r="DU8" s="681"/>
      <c r="DV8" s="681"/>
      <c r="DW8" s="681"/>
      <c r="DX8" s="681"/>
      <c r="DY8" s="681"/>
      <c r="DZ8" s="681"/>
      <c r="EA8" s="681"/>
      <c r="EB8" s="681"/>
      <c r="EC8" s="727"/>
    </row>
    <row r="9" spans="2:143" ht="11.25" customHeight="1">
      <c r="B9" s="677" t="s">
        <v>238</v>
      </c>
      <c r="C9" s="678"/>
      <c r="D9" s="678"/>
      <c r="E9" s="678"/>
      <c r="F9" s="678"/>
      <c r="G9" s="678"/>
      <c r="H9" s="678"/>
      <c r="I9" s="678"/>
      <c r="J9" s="678"/>
      <c r="K9" s="678"/>
      <c r="L9" s="678"/>
      <c r="M9" s="678"/>
      <c r="N9" s="678"/>
      <c r="O9" s="678"/>
      <c r="P9" s="678"/>
      <c r="Q9" s="679"/>
      <c r="R9" s="680">
        <v>63207</v>
      </c>
      <c r="S9" s="681"/>
      <c r="T9" s="681"/>
      <c r="U9" s="681"/>
      <c r="V9" s="681"/>
      <c r="W9" s="681"/>
      <c r="X9" s="681"/>
      <c r="Y9" s="682"/>
      <c r="Z9" s="713">
        <v>0.1</v>
      </c>
      <c r="AA9" s="713"/>
      <c r="AB9" s="713"/>
      <c r="AC9" s="713"/>
      <c r="AD9" s="714">
        <v>63207</v>
      </c>
      <c r="AE9" s="714"/>
      <c r="AF9" s="714"/>
      <c r="AG9" s="714"/>
      <c r="AH9" s="714"/>
      <c r="AI9" s="714"/>
      <c r="AJ9" s="714"/>
      <c r="AK9" s="714"/>
      <c r="AL9" s="683">
        <v>0.2</v>
      </c>
      <c r="AM9" s="684"/>
      <c r="AN9" s="684"/>
      <c r="AO9" s="715"/>
      <c r="AP9" s="677" t="s">
        <v>239</v>
      </c>
      <c r="AQ9" s="678"/>
      <c r="AR9" s="678"/>
      <c r="AS9" s="678"/>
      <c r="AT9" s="678"/>
      <c r="AU9" s="678"/>
      <c r="AV9" s="678"/>
      <c r="AW9" s="678"/>
      <c r="AX9" s="678"/>
      <c r="AY9" s="678"/>
      <c r="AZ9" s="678"/>
      <c r="BA9" s="678"/>
      <c r="BB9" s="678"/>
      <c r="BC9" s="678"/>
      <c r="BD9" s="678"/>
      <c r="BE9" s="678"/>
      <c r="BF9" s="679"/>
      <c r="BG9" s="680">
        <v>4339427</v>
      </c>
      <c r="BH9" s="681"/>
      <c r="BI9" s="681"/>
      <c r="BJ9" s="681"/>
      <c r="BK9" s="681"/>
      <c r="BL9" s="681"/>
      <c r="BM9" s="681"/>
      <c r="BN9" s="682"/>
      <c r="BO9" s="713">
        <v>29.6</v>
      </c>
      <c r="BP9" s="713"/>
      <c r="BQ9" s="713"/>
      <c r="BR9" s="713"/>
      <c r="BS9" s="686" t="s">
        <v>224</v>
      </c>
      <c r="BT9" s="681"/>
      <c r="BU9" s="681"/>
      <c r="BV9" s="681"/>
      <c r="BW9" s="681"/>
      <c r="BX9" s="681"/>
      <c r="BY9" s="681"/>
      <c r="BZ9" s="681"/>
      <c r="CA9" s="681"/>
      <c r="CB9" s="727"/>
      <c r="CD9" s="719" t="s">
        <v>240</v>
      </c>
      <c r="CE9" s="720"/>
      <c r="CF9" s="720"/>
      <c r="CG9" s="720"/>
      <c r="CH9" s="720"/>
      <c r="CI9" s="720"/>
      <c r="CJ9" s="720"/>
      <c r="CK9" s="720"/>
      <c r="CL9" s="720"/>
      <c r="CM9" s="720"/>
      <c r="CN9" s="720"/>
      <c r="CO9" s="720"/>
      <c r="CP9" s="720"/>
      <c r="CQ9" s="721"/>
      <c r="CR9" s="680">
        <v>4983742</v>
      </c>
      <c r="CS9" s="681"/>
      <c r="CT9" s="681"/>
      <c r="CU9" s="681"/>
      <c r="CV9" s="681"/>
      <c r="CW9" s="681"/>
      <c r="CX9" s="681"/>
      <c r="CY9" s="682"/>
      <c r="CZ9" s="713">
        <v>9.1999999999999993</v>
      </c>
      <c r="DA9" s="713"/>
      <c r="DB9" s="713"/>
      <c r="DC9" s="713"/>
      <c r="DD9" s="686">
        <v>1013865</v>
      </c>
      <c r="DE9" s="681"/>
      <c r="DF9" s="681"/>
      <c r="DG9" s="681"/>
      <c r="DH9" s="681"/>
      <c r="DI9" s="681"/>
      <c r="DJ9" s="681"/>
      <c r="DK9" s="681"/>
      <c r="DL9" s="681"/>
      <c r="DM9" s="681"/>
      <c r="DN9" s="681"/>
      <c r="DO9" s="681"/>
      <c r="DP9" s="682"/>
      <c r="DQ9" s="686">
        <v>3196613</v>
      </c>
      <c r="DR9" s="681"/>
      <c r="DS9" s="681"/>
      <c r="DT9" s="681"/>
      <c r="DU9" s="681"/>
      <c r="DV9" s="681"/>
      <c r="DW9" s="681"/>
      <c r="DX9" s="681"/>
      <c r="DY9" s="681"/>
      <c r="DZ9" s="681"/>
      <c r="EA9" s="681"/>
      <c r="EB9" s="681"/>
      <c r="EC9" s="727"/>
    </row>
    <row r="10" spans="2:143" ht="11.25" customHeight="1">
      <c r="B10" s="677" t="s">
        <v>241</v>
      </c>
      <c r="C10" s="678"/>
      <c r="D10" s="678"/>
      <c r="E10" s="678"/>
      <c r="F10" s="678"/>
      <c r="G10" s="678"/>
      <c r="H10" s="678"/>
      <c r="I10" s="678"/>
      <c r="J10" s="678"/>
      <c r="K10" s="678"/>
      <c r="L10" s="678"/>
      <c r="M10" s="678"/>
      <c r="N10" s="678"/>
      <c r="O10" s="678"/>
      <c r="P10" s="678"/>
      <c r="Q10" s="679"/>
      <c r="R10" s="680" t="s">
        <v>233</v>
      </c>
      <c r="S10" s="681"/>
      <c r="T10" s="681"/>
      <c r="U10" s="681"/>
      <c r="V10" s="681"/>
      <c r="W10" s="681"/>
      <c r="X10" s="681"/>
      <c r="Y10" s="682"/>
      <c r="Z10" s="713" t="s">
        <v>224</v>
      </c>
      <c r="AA10" s="713"/>
      <c r="AB10" s="713"/>
      <c r="AC10" s="713"/>
      <c r="AD10" s="714" t="s">
        <v>224</v>
      </c>
      <c r="AE10" s="714"/>
      <c r="AF10" s="714"/>
      <c r="AG10" s="714"/>
      <c r="AH10" s="714"/>
      <c r="AI10" s="714"/>
      <c r="AJ10" s="714"/>
      <c r="AK10" s="714"/>
      <c r="AL10" s="683" t="s">
        <v>224</v>
      </c>
      <c r="AM10" s="684"/>
      <c r="AN10" s="684"/>
      <c r="AO10" s="715"/>
      <c r="AP10" s="677" t="s">
        <v>242</v>
      </c>
      <c r="AQ10" s="678"/>
      <c r="AR10" s="678"/>
      <c r="AS10" s="678"/>
      <c r="AT10" s="678"/>
      <c r="AU10" s="678"/>
      <c r="AV10" s="678"/>
      <c r="AW10" s="678"/>
      <c r="AX10" s="678"/>
      <c r="AY10" s="678"/>
      <c r="AZ10" s="678"/>
      <c r="BA10" s="678"/>
      <c r="BB10" s="678"/>
      <c r="BC10" s="678"/>
      <c r="BD10" s="678"/>
      <c r="BE10" s="678"/>
      <c r="BF10" s="679"/>
      <c r="BG10" s="680">
        <v>307161</v>
      </c>
      <c r="BH10" s="681"/>
      <c r="BI10" s="681"/>
      <c r="BJ10" s="681"/>
      <c r="BK10" s="681"/>
      <c r="BL10" s="681"/>
      <c r="BM10" s="681"/>
      <c r="BN10" s="682"/>
      <c r="BO10" s="713">
        <v>2.1</v>
      </c>
      <c r="BP10" s="713"/>
      <c r="BQ10" s="713"/>
      <c r="BR10" s="713"/>
      <c r="BS10" s="686" t="s">
        <v>224</v>
      </c>
      <c r="BT10" s="681"/>
      <c r="BU10" s="681"/>
      <c r="BV10" s="681"/>
      <c r="BW10" s="681"/>
      <c r="BX10" s="681"/>
      <c r="BY10" s="681"/>
      <c r="BZ10" s="681"/>
      <c r="CA10" s="681"/>
      <c r="CB10" s="727"/>
      <c r="CD10" s="719" t="s">
        <v>243</v>
      </c>
      <c r="CE10" s="720"/>
      <c r="CF10" s="720"/>
      <c r="CG10" s="720"/>
      <c r="CH10" s="720"/>
      <c r="CI10" s="720"/>
      <c r="CJ10" s="720"/>
      <c r="CK10" s="720"/>
      <c r="CL10" s="720"/>
      <c r="CM10" s="720"/>
      <c r="CN10" s="720"/>
      <c r="CO10" s="720"/>
      <c r="CP10" s="720"/>
      <c r="CQ10" s="721"/>
      <c r="CR10" s="680">
        <v>61656</v>
      </c>
      <c r="CS10" s="681"/>
      <c r="CT10" s="681"/>
      <c r="CU10" s="681"/>
      <c r="CV10" s="681"/>
      <c r="CW10" s="681"/>
      <c r="CX10" s="681"/>
      <c r="CY10" s="682"/>
      <c r="CZ10" s="713">
        <v>0.1</v>
      </c>
      <c r="DA10" s="713"/>
      <c r="DB10" s="713"/>
      <c r="DC10" s="713"/>
      <c r="DD10" s="686" t="s">
        <v>233</v>
      </c>
      <c r="DE10" s="681"/>
      <c r="DF10" s="681"/>
      <c r="DG10" s="681"/>
      <c r="DH10" s="681"/>
      <c r="DI10" s="681"/>
      <c r="DJ10" s="681"/>
      <c r="DK10" s="681"/>
      <c r="DL10" s="681"/>
      <c r="DM10" s="681"/>
      <c r="DN10" s="681"/>
      <c r="DO10" s="681"/>
      <c r="DP10" s="682"/>
      <c r="DQ10" s="686">
        <v>19656</v>
      </c>
      <c r="DR10" s="681"/>
      <c r="DS10" s="681"/>
      <c r="DT10" s="681"/>
      <c r="DU10" s="681"/>
      <c r="DV10" s="681"/>
      <c r="DW10" s="681"/>
      <c r="DX10" s="681"/>
      <c r="DY10" s="681"/>
      <c r="DZ10" s="681"/>
      <c r="EA10" s="681"/>
      <c r="EB10" s="681"/>
      <c r="EC10" s="727"/>
    </row>
    <row r="11" spans="2:143" ht="11.25" customHeight="1">
      <c r="B11" s="677" t="s">
        <v>244</v>
      </c>
      <c r="C11" s="678"/>
      <c r="D11" s="678"/>
      <c r="E11" s="678"/>
      <c r="F11" s="678"/>
      <c r="G11" s="678"/>
      <c r="H11" s="678"/>
      <c r="I11" s="678"/>
      <c r="J11" s="678"/>
      <c r="K11" s="678"/>
      <c r="L11" s="678"/>
      <c r="M11" s="678"/>
      <c r="N11" s="678"/>
      <c r="O11" s="678"/>
      <c r="P11" s="678"/>
      <c r="Q11" s="679"/>
      <c r="R11" s="680">
        <v>2107238</v>
      </c>
      <c r="S11" s="681"/>
      <c r="T11" s="681"/>
      <c r="U11" s="681"/>
      <c r="V11" s="681"/>
      <c r="W11" s="681"/>
      <c r="X11" s="681"/>
      <c r="Y11" s="682"/>
      <c r="Z11" s="683">
        <v>3.8</v>
      </c>
      <c r="AA11" s="684"/>
      <c r="AB11" s="684"/>
      <c r="AC11" s="685"/>
      <c r="AD11" s="686">
        <v>2107238</v>
      </c>
      <c r="AE11" s="681"/>
      <c r="AF11" s="681"/>
      <c r="AG11" s="681"/>
      <c r="AH11" s="681"/>
      <c r="AI11" s="681"/>
      <c r="AJ11" s="681"/>
      <c r="AK11" s="682"/>
      <c r="AL11" s="683">
        <v>8</v>
      </c>
      <c r="AM11" s="684"/>
      <c r="AN11" s="684"/>
      <c r="AO11" s="715"/>
      <c r="AP11" s="677" t="s">
        <v>245</v>
      </c>
      <c r="AQ11" s="678"/>
      <c r="AR11" s="678"/>
      <c r="AS11" s="678"/>
      <c r="AT11" s="678"/>
      <c r="AU11" s="678"/>
      <c r="AV11" s="678"/>
      <c r="AW11" s="678"/>
      <c r="AX11" s="678"/>
      <c r="AY11" s="678"/>
      <c r="AZ11" s="678"/>
      <c r="BA11" s="678"/>
      <c r="BB11" s="678"/>
      <c r="BC11" s="678"/>
      <c r="BD11" s="678"/>
      <c r="BE11" s="678"/>
      <c r="BF11" s="679"/>
      <c r="BG11" s="680">
        <v>953242</v>
      </c>
      <c r="BH11" s="681"/>
      <c r="BI11" s="681"/>
      <c r="BJ11" s="681"/>
      <c r="BK11" s="681"/>
      <c r="BL11" s="681"/>
      <c r="BM11" s="681"/>
      <c r="BN11" s="682"/>
      <c r="BO11" s="713">
        <v>6.5</v>
      </c>
      <c r="BP11" s="713"/>
      <c r="BQ11" s="713"/>
      <c r="BR11" s="713"/>
      <c r="BS11" s="686" t="s">
        <v>224</v>
      </c>
      <c r="BT11" s="681"/>
      <c r="BU11" s="681"/>
      <c r="BV11" s="681"/>
      <c r="BW11" s="681"/>
      <c r="BX11" s="681"/>
      <c r="BY11" s="681"/>
      <c r="BZ11" s="681"/>
      <c r="CA11" s="681"/>
      <c r="CB11" s="727"/>
      <c r="CD11" s="719" t="s">
        <v>246</v>
      </c>
      <c r="CE11" s="720"/>
      <c r="CF11" s="720"/>
      <c r="CG11" s="720"/>
      <c r="CH11" s="720"/>
      <c r="CI11" s="720"/>
      <c r="CJ11" s="720"/>
      <c r="CK11" s="720"/>
      <c r="CL11" s="720"/>
      <c r="CM11" s="720"/>
      <c r="CN11" s="720"/>
      <c r="CO11" s="720"/>
      <c r="CP11" s="720"/>
      <c r="CQ11" s="721"/>
      <c r="CR11" s="680">
        <v>1893547</v>
      </c>
      <c r="CS11" s="681"/>
      <c r="CT11" s="681"/>
      <c r="CU11" s="681"/>
      <c r="CV11" s="681"/>
      <c r="CW11" s="681"/>
      <c r="CX11" s="681"/>
      <c r="CY11" s="682"/>
      <c r="CZ11" s="713">
        <v>3.5</v>
      </c>
      <c r="DA11" s="713"/>
      <c r="DB11" s="713"/>
      <c r="DC11" s="713"/>
      <c r="DD11" s="686">
        <v>236778</v>
      </c>
      <c r="DE11" s="681"/>
      <c r="DF11" s="681"/>
      <c r="DG11" s="681"/>
      <c r="DH11" s="681"/>
      <c r="DI11" s="681"/>
      <c r="DJ11" s="681"/>
      <c r="DK11" s="681"/>
      <c r="DL11" s="681"/>
      <c r="DM11" s="681"/>
      <c r="DN11" s="681"/>
      <c r="DO11" s="681"/>
      <c r="DP11" s="682"/>
      <c r="DQ11" s="686">
        <v>1219517</v>
      </c>
      <c r="DR11" s="681"/>
      <c r="DS11" s="681"/>
      <c r="DT11" s="681"/>
      <c r="DU11" s="681"/>
      <c r="DV11" s="681"/>
      <c r="DW11" s="681"/>
      <c r="DX11" s="681"/>
      <c r="DY11" s="681"/>
      <c r="DZ11" s="681"/>
      <c r="EA11" s="681"/>
      <c r="EB11" s="681"/>
      <c r="EC11" s="727"/>
    </row>
    <row r="12" spans="2:143" ht="11.25" customHeight="1">
      <c r="B12" s="677" t="s">
        <v>247</v>
      </c>
      <c r="C12" s="678"/>
      <c r="D12" s="678"/>
      <c r="E12" s="678"/>
      <c r="F12" s="678"/>
      <c r="G12" s="678"/>
      <c r="H12" s="678"/>
      <c r="I12" s="678"/>
      <c r="J12" s="678"/>
      <c r="K12" s="678"/>
      <c r="L12" s="678"/>
      <c r="M12" s="678"/>
      <c r="N12" s="678"/>
      <c r="O12" s="678"/>
      <c r="P12" s="678"/>
      <c r="Q12" s="679"/>
      <c r="R12" s="680">
        <v>160041</v>
      </c>
      <c r="S12" s="681"/>
      <c r="T12" s="681"/>
      <c r="U12" s="681"/>
      <c r="V12" s="681"/>
      <c r="W12" s="681"/>
      <c r="X12" s="681"/>
      <c r="Y12" s="682"/>
      <c r="Z12" s="713">
        <v>0.3</v>
      </c>
      <c r="AA12" s="713"/>
      <c r="AB12" s="713"/>
      <c r="AC12" s="713"/>
      <c r="AD12" s="714">
        <v>160041</v>
      </c>
      <c r="AE12" s="714"/>
      <c r="AF12" s="714"/>
      <c r="AG12" s="714"/>
      <c r="AH12" s="714"/>
      <c r="AI12" s="714"/>
      <c r="AJ12" s="714"/>
      <c r="AK12" s="714"/>
      <c r="AL12" s="683">
        <v>0.6</v>
      </c>
      <c r="AM12" s="684"/>
      <c r="AN12" s="684"/>
      <c r="AO12" s="715"/>
      <c r="AP12" s="677" t="s">
        <v>248</v>
      </c>
      <c r="AQ12" s="678"/>
      <c r="AR12" s="678"/>
      <c r="AS12" s="678"/>
      <c r="AT12" s="678"/>
      <c r="AU12" s="678"/>
      <c r="AV12" s="678"/>
      <c r="AW12" s="678"/>
      <c r="AX12" s="678"/>
      <c r="AY12" s="678"/>
      <c r="AZ12" s="678"/>
      <c r="BA12" s="678"/>
      <c r="BB12" s="678"/>
      <c r="BC12" s="678"/>
      <c r="BD12" s="678"/>
      <c r="BE12" s="678"/>
      <c r="BF12" s="679"/>
      <c r="BG12" s="680">
        <v>7894516</v>
      </c>
      <c r="BH12" s="681"/>
      <c r="BI12" s="681"/>
      <c r="BJ12" s="681"/>
      <c r="BK12" s="681"/>
      <c r="BL12" s="681"/>
      <c r="BM12" s="681"/>
      <c r="BN12" s="682"/>
      <c r="BO12" s="713">
        <v>53.8</v>
      </c>
      <c r="BP12" s="713"/>
      <c r="BQ12" s="713"/>
      <c r="BR12" s="713"/>
      <c r="BS12" s="686" t="s">
        <v>224</v>
      </c>
      <c r="BT12" s="681"/>
      <c r="BU12" s="681"/>
      <c r="BV12" s="681"/>
      <c r="BW12" s="681"/>
      <c r="BX12" s="681"/>
      <c r="BY12" s="681"/>
      <c r="BZ12" s="681"/>
      <c r="CA12" s="681"/>
      <c r="CB12" s="727"/>
      <c r="CD12" s="719" t="s">
        <v>249</v>
      </c>
      <c r="CE12" s="720"/>
      <c r="CF12" s="720"/>
      <c r="CG12" s="720"/>
      <c r="CH12" s="720"/>
      <c r="CI12" s="720"/>
      <c r="CJ12" s="720"/>
      <c r="CK12" s="720"/>
      <c r="CL12" s="720"/>
      <c r="CM12" s="720"/>
      <c r="CN12" s="720"/>
      <c r="CO12" s="720"/>
      <c r="CP12" s="720"/>
      <c r="CQ12" s="721"/>
      <c r="CR12" s="680">
        <v>799045</v>
      </c>
      <c r="CS12" s="681"/>
      <c r="CT12" s="681"/>
      <c r="CU12" s="681"/>
      <c r="CV12" s="681"/>
      <c r="CW12" s="681"/>
      <c r="CX12" s="681"/>
      <c r="CY12" s="682"/>
      <c r="CZ12" s="713">
        <v>1.5</v>
      </c>
      <c r="DA12" s="713"/>
      <c r="DB12" s="713"/>
      <c r="DC12" s="713"/>
      <c r="DD12" s="686">
        <v>4021</v>
      </c>
      <c r="DE12" s="681"/>
      <c r="DF12" s="681"/>
      <c r="DG12" s="681"/>
      <c r="DH12" s="681"/>
      <c r="DI12" s="681"/>
      <c r="DJ12" s="681"/>
      <c r="DK12" s="681"/>
      <c r="DL12" s="681"/>
      <c r="DM12" s="681"/>
      <c r="DN12" s="681"/>
      <c r="DO12" s="681"/>
      <c r="DP12" s="682"/>
      <c r="DQ12" s="686">
        <v>363049</v>
      </c>
      <c r="DR12" s="681"/>
      <c r="DS12" s="681"/>
      <c r="DT12" s="681"/>
      <c r="DU12" s="681"/>
      <c r="DV12" s="681"/>
      <c r="DW12" s="681"/>
      <c r="DX12" s="681"/>
      <c r="DY12" s="681"/>
      <c r="DZ12" s="681"/>
      <c r="EA12" s="681"/>
      <c r="EB12" s="681"/>
      <c r="EC12" s="727"/>
    </row>
    <row r="13" spans="2:143" ht="11.25" customHeight="1">
      <c r="B13" s="677" t="s">
        <v>250</v>
      </c>
      <c r="C13" s="678"/>
      <c r="D13" s="678"/>
      <c r="E13" s="678"/>
      <c r="F13" s="678"/>
      <c r="G13" s="678"/>
      <c r="H13" s="678"/>
      <c r="I13" s="678"/>
      <c r="J13" s="678"/>
      <c r="K13" s="678"/>
      <c r="L13" s="678"/>
      <c r="M13" s="678"/>
      <c r="N13" s="678"/>
      <c r="O13" s="678"/>
      <c r="P13" s="678"/>
      <c r="Q13" s="679"/>
      <c r="R13" s="680" t="s">
        <v>233</v>
      </c>
      <c r="S13" s="681"/>
      <c r="T13" s="681"/>
      <c r="U13" s="681"/>
      <c r="V13" s="681"/>
      <c r="W13" s="681"/>
      <c r="X13" s="681"/>
      <c r="Y13" s="682"/>
      <c r="Z13" s="713" t="s">
        <v>224</v>
      </c>
      <c r="AA13" s="713"/>
      <c r="AB13" s="713"/>
      <c r="AC13" s="713"/>
      <c r="AD13" s="714" t="s">
        <v>224</v>
      </c>
      <c r="AE13" s="714"/>
      <c r="AF13" s="714"/>
      <c r="AG13" s="714"/>
      <c r="AH13" s="714"/>
      <c r="AI13" s="714"/>
      <c r="AJ13" s="714"/>
      <c r="AK13" s="714"/>
      <c r="AL13" s="683" t="s">
        <v>224</v>
      </c>
      <c r="AM13" s="684"/>
      <c r="AN13" s="684"/>
      <c r="AO13" s="715"/>
      <c r="AP13" s="677" t="s">
        <v>251</v>
      </c>
      <c r="AQ13" s="678"/>
      <c r="AR13" s="678"/>
      <c r="AS13" s="678"/>
      <c r="AT13" s="678"/>
      <c r="AU13" s="678"/>
      <c r="AV13" s="678"/>
      <c r="AW13" s="678"/>
      <c r="AX13" s="678"/>
      <c r="AY13" s="678"/>
      <c r="AZ13" s="678"/>
      <c r="BA13" s="678"/>
      <c r="BB13" s="678"/>
      <c r="BC13" s="678"/>
      <c r="BD13" s="678"/>
      <c r="BE13" s="678"/>
      <c r="BF13" s="679"/>
      <c r="BG13" s="680">
        <v>7883108</v>
      </c>
      <c r="BH13" s="681"/>
      <c r="BI13" s="681"/>
      <c r="BJ13" s="681"/>
      <c r="BK13" s="681"/>
      <c r="BL13" s="681"/>
      <c r="BM13" s="681"/>
      <c r="BN13" s="682"/>
      <c r="BO13" s="713">
        <v>53.7</v>
      </c>
      <c r="BP13" s="713"/>
      <c r="BQ13" s="713"/>
      <c r="BR13" s="713"/>
      <c r="BS13" s="686" t="s">
        <v>233</v>
      </c>
      <c r="BT13" s="681"/>
      <c r="BU13" s="681"/>
      <c r="BV13" s="681"/>
      <c r="BW13" s="681"/>
      <c r="BX13" s="681"/>
      <c r="BY13" s="681"/>
      <c r="BZ13" s="681"/>
      <c r="CA13" s="681"/>
      <c r="CB13" s="727"/>
      <c r="CD13" s="719" t="s">
        <v>252</v>
      </c>
      <c r="CE13" s="720"/>
      <c r="CF13" s="720"/>
      <c r="CG13" s="720"/>
      <c r="CH13" s="720"/>
      <c r="CI13" s="720"/>
      <c r="CJ13" s="720"/>
      <c r="CK13" s="720"/>
      <c r="CL13" s="720"/>
      <c r="CM13" s="720"/>
      <c r="CN13" s="720"/>
      <c r="CO13" s="720"/>
      <c r="CP13" s="720"/>
      <c r="CQ13" s="721"/>
      <c r="CR13" s="680">
        <v>2322090</v>
      </c>
      <c r="CS13" s="681"/>
      <c r="CT13" s="681"/>
      <c r="CU13" s="681"/>
      <c r="CV13" s="681"/>
      <c r="CW13" s="681"/>
      <c r="CX13" s="681"/>
      <c r="CY13" s="682"/>
      <c r="CZ13" s="713">
        <v>4.3</v>
      </c>
      <c r="DA13" s="713"/>
      <c r="DB13" s="713"/>
      <c r="DC13" s="713"/>
      <c r="DD13" s="686">
        <v>865310</v>
      </c>
      <c r="DE13" s="681"/>
      <c r="DF13" s="681"/>
      <c r="DG13" s="681"/>
      <c r="DH13" s="681"/>
      <c r="DI13" s="681"/>
      <c r="DJ13" s="681"/>
      <c r="DK13" s="681"/>
      <c r="DL13" s="681"/>
      <c r="DM13" s="681"/>
      <c r="DN13" s="681"/>
      <c r="DO13" s="681"/>
      <c r="DP13" s="682"/>
      <c r="DQ13" s="686">
        <v>1521260</v>
      </c>
      <c r="DR13" s="681"/>
      <c r="DS13" s="681"/>
      <c r="DT13" s="681"/>
      <c r="DU13" s="681"/>
      <c r="DV13" s="681"/>
      <c r="DW13" s="681"/>
      <c r="DX13" s="681"/>
      <c r="DY13" s="681"/>
      <c r="DZ13" s="681"/>
      <c r="EA13" s="681"/>
      <c r="EB13" s="681"/>
      <c r="EC13" s="727"/>
    </row>
    <row r="14" spans="2:143" ht="11.25" customHeight="1">
      <c r="B14" s="677" t="s">
        <v>253</v>
      </c>
      <c r="C14" s="678"/>
      <c r="D14" s="678"/>
      <c r="E14" s="678"/>
      <c r="F14" s="678"/>
      <c r="G14" s="678"/>
      <c r="H14" s="678"/>
      <c r="I14" s="678"/>
      <c r="J14" s="678"/>
      <c r="K14" s="678"/>
      <c r="L14" s="678"/>
      <c r="M14" s="678"/>
      <c r="N14" s="678"/>
      <c r="O14" s="678"/>
      <c r="P14" s="678"/>
      <c r="Q14" s="679"/>
      <c r="R14" s="680">
        <v>37</v>
      </c>
      <c r="S14" s="681"/>
      <c r="T14" s="681"/>
      <c r="U14" s="681"/>
      <c r="V14" s="681"/>
      <c r="W14" s="681"/>
      <c r="X14" s="681"/>
      <c r="Y14" s="682"/>
      <c r="Z14" s="713">
        <v>0</v>
      </c>
      <c r="AA14" s="713"/>
      <c r="AB14" s="713"/>
      <c r="AC14" s="713"/>
      <c r="AD14" s="714">
        <v>37</v>
      </c>
      <c r="AE14" s="714"/>
      <c r="AF14" s="714"/>
      <c r="AG14" s="714"/>
      <c r="AH14" s="714"/>
      <c r="AI14" s="714"/>
      <c r="AJ14" s="714"/>
      <c r="AK14" s="714"/>
      <c r="AL14" s="683">
        <v>0</v>
      </c>
      <c r="AM14" s="684"/>
      <c r="AN14" s="684"/>
      <c r="AO14" s="715"/>
      <c r="AP14" s="677" t="s">
        <v>254</v>
      </c>
      <c r="AQ14" s="678"/>
      <c r="AR14" s="678"/>
      <c r="AS14" s="678"/>
      <c r="AT14" s="678"/>
      <c r="AU14" s="678"/>
      <c r="AV14" s="678"/>
      <c r="AW14" s="678"/>
      <c r="AX14" s="678"/>
      <c r="AY14" s="678"/>
      <c r="AZ14" s="678"/>
      <c r="BA14" s="678"/>
      <c r="BB14" s="678"/>
      <c r="BC14" s="678"/>
      <c r="BD14" s="678"/>
      <c r="BE14" s="678"/>
      <c r="BF14" s="679"/>
      <c r="BG14" s="680">
        <v>352624</v>
      </c>
      <c r="BH14" s="681"/>
      <c r="BI14" s="681"/>
      <c r="BJ14" s="681"/>
      <c r="BK14" s="681"/>
      <c r="BL14" s="681"/>
      <c r="BM14" s="681"/>
      <c r="BN14" s="682"/>
      <c r="BO14" s="713">
        <v>2.4</v>
      </c>
      <c r="BP14" s="713"/>
      <c r="BQ14" s="713"/>
      <c r="BR14" s="713"/>
      <c r="BS14" s="686" t="s">
        <v>224</v>
      </c>
      <c r="BT14" s="681"/>
      <c r="BU14" s="681"/>
      <c r="BV14" s="681"/>
      <c r="BW14" s="681"/>
      <c r="BX14" s="681"/>
      <c r="BY14" s="681"/>
      <c r="BZ14" s="681"/>
      <c r="CA14" s="681"/>
      <c r="CB14" s="727"/>
      <c r="CD14" s="719" t="s">
        <v>255</v>
      </c>
      <c r="CE14" s="720"/>
      <c r="CF14" s="720"/>
      <c r="CG14" s="720"/>
      <c r="CH14" s="720"/>
      <c r="CI14" s="720"/>
      <c r="CJ14" s="720"/>
      <c r="CK14" s="720"/>
      <c r="CL14" s="720"/>
      <c r="CM14" s="720"/>
      <c r="CN14" s="720"/>
      <c r="CO14" s="720"/>
      <c r="CP14" s="720"/>
      <c r="CQ14" s="721"/>
      <c r="CR14" s="680">
        <v>1679841</v>
      </c>
      <c r="CS14" s="681"/>
      <c r="CT14" s="681"/>
      <c r="CU14" s="681"/>
      <c r="CV14" s="681"/>
      <c r="CW14" s="681"/>
      <c r="CX14" s="681"/>
      <c r="CY14" s="682"/>
      <c r="CZ14" s="713">
        <v>3.1</v>
      </c>
      <c r="DA14" s="713"/>
      <c r="DB14" s="713"/>
      <c r="DC14" s="713"/>
      <c r="DD14" s="686">
        <v>100606</v>
      </c>
      <c r="DE14" s="681"/>
      <c r="DF14" s="681"/>
      <c r="DG14" s="681"/>
      <c r="DH14" s="681"/>
      <c r="DI14" s="681"/>
      <c r="DJ14" s="681"/>
      <c r="DK14" s="681"/>
      <c r="DL14" s="681"/>
      <c r="DM14" s="681"/>
      <c r="DN14" s="681"/>
      <c r="DO14" s="681"/>
      <c r="DP14" s="682"/>
      <c r="DQ14" s="686">
        <v>1525172</v>
      </c>
      <c r="DR14" s="681"/>
      <c r="DS14" s="681"/>
      <c r="DT14" s="681"/>
      <c r="DU14" s="681"/>
      <c r="DV14" s="681"/>
      <c r="DW14" s="681"/>
      <c r="DX14" s="681"/>
      <c r="DY14" s="681"/>
      <c r="DZ14" s="681"/>
      <c r="EA14" s="681"/>
      <c r="EB14" s="681"/>
      <c r="EC14" s="727"/>
    </row>
    <row r="15" spans="2:143" ht="11.25" customHeight="1">
      <c r="B15" s="677" t="s">
        <v>256</v>
      </c>
      <c r="C15" s="678"/>
      <c r="D15" s="678"/>
      <c r="E15" s="678"/>
      <c r="F15" s="678"/>
      <c r="G15" s="678"/>
      <c r="H15" s="678"/>
      <c r="I15" s="678"/>
      <c r="J15" s="678"/>
      <c r="K15" s="678"/>
      <c r="L15" s="678"/>
      <c r="M15" s="678"/>
      <c r="N15" s="678"/>
      <c r="O15" s="678"/>
      <c r="P15" s="678"/>
      <c r="Q15" s="679"/>
      <c r="R15" s="680" t="s">
        <v>233</v>
      </c>
      <c r="S15" s="681"/>
      <c r="T15" s="681"/>
      <c r="U15" s="681"/>
      <c r="V15" s="681"/>
      <c r="W15" s="681"/>
      <c r="X15" s="681"/>
      <c r="Y15" s="682"/>
      <c r="Z15" s="713" t="s">
        <v>224</v>
      </c>
      <c r="AA15" s="713"/>
      <c r="AB15" s="713"/>
      <c r="AC15" s="713"/>
      <c r="AD15" s="714" t="s">
        <v>233</v>
      </c>
      <c r="AE15" s="714"/>
      <c r="AF15" s="714"/>
      <c r="AG15" s="714"/>
      <c r="AH15" s="714"/>
      <c r="AI15" s="714"/>
      <c r="AJ15" s="714"/>
      <c r="AK15" s="714"/>
      <c r="AL15" s="683" t="s">
        <v>233</v>
      </c>
      <c r="AM15" s="684"/>
      <c r="AN15" s="684"/>
      <c r="AO15" s="715"/>
      <c r="AP15" s="677" t="s">
        <v>257</v>
      </c>
      <c r="AQ15" s="678"/>
      <c r="AR15" s="678"/>
      <c r="AS15" s="678"/>
      <c r="AT15" s="678"/>
      <c r="AU15" s="678"/>
      <c r="AV15" s="678"/>
      <c r="AW15" s="678"/>
      <c r="AX15" s="678"/>
      <c r="AY15" s="678"/>
      <c r="AZ15" s="678"/>
      <c r="BA15" s="678"/>
      <c r="BB15" s="678"/>
      <c r="BC15" s="678"/>
      <c r="BD15" s="678"/>
      <c r="BE15" s="678"/>
      <c r="BF15" s="679"/>
      <c r="BG15" s="680">
        <v>626835</v>
      </c>
      <c r="BH15" s="681"/>
      <c r="BI15" s="681"/>
      <c r="BJ15" s="681"/>
      <c r="BK15" s="681"/>
      <c r="BL15" s="681"/>
      <c r="BM15" s="681"/>
      <c r="BN15" s="682"/>
      <c r="BO15" s="713">
        <v>4.3</v>
      </c>
      <c r="BP15" s="713"/>
      <c r="BQ15" s="713"/>
      <c r="BR15" s="713"/>
      <c r="BS15" s="686" t="s">
        <v>224</v>
      </c>
      <c r="BT15" s="681"/>
      <c r="BU15" s="681"/>
      <c r="BV15" s="681"/>
      <c r="BW15" s="681"/>
      <c r="BX15" s="681"/>
      <c r="BY15" s="681"/>
      <c r="BZ15" s="681"/>
      <c r="CA15" s="681"/>
      <c r="CB15" s="727"/>
      <c r="CD15" s="719" t="s">
        <v>258</v>
      </c>
      <c r="CE15" s="720"/>
      <c r="CF15" s="720"/>
      <c r="CG15" s="720"/>
      <c r="CH15" s="720"/>
      <c r="CI15" s="720"/>
      <c r="CJ15" s="720"/>
      <c r="CK15" s="720"/>
      <c r="CL15" s="720"/>
      <c r="CM15" s="720"/>
      <c r="CN15" s="720"/>
      <c r="CO15" s="720"/>
      <c r="CP15" s="720"/>
      <c r="CQ15" s="721"/>
      <c r="CR15" s="680">
        <v>4306194</v>
      </c>
      <c r="CS15" s="681"/>
      <c r="CT15" s="681"/>
      <c r="CU15" s="681"/>
      <c r="CV15" s="681"/>
      <c r="CW15" s="681"/>
      <c r="CX15" s="681"/>
      <c r="CY15" s="682"/>
      <c r="CZ15" s="713">
        <v>8</v>
      </c>
      <c r="DA15" s="713"/>
      <c r="DB15" s="713"/>
      <c r="DC15" s="713"/>
      <c r="DD15" s="686">
        <v>461853</v>
      </c>
      <c r="DE15" s="681"/>
      <c r="DF15" s="681"/>
      <c r="DG15" s="681"/>
      <c r="DH15" s="681"/>
      <c r="DI15" s="681"/>
      <c r="DJ15" s="681"/>
      <c r="DK15" s="681"/>
      <c r="DL15" s="681"/>
      <c r="DM15" s="681"/>
      <c r="DN15" s="681"/>
      <c r="DO15" s="681"/>
      <c r="DP15" s="682"/>
      <c r="DQ15" s="686">
        <v>2713708</v>
      </c>
      <c r="DR15" s="681"/>
      <c r="DS15" s="681"/>
      <c r="DT15" s="681"/>
      <c r="DU15" s="681"/>
      <c r="DV15" s="681"/>
      <c r="DW15" s="681"/>
      <c r="DX15" s="681"/>
      <c r="DY15" s="681"/>
      <c r="DZ15" s="681"/>
      <c r="EA15" s="681"/>
      <c r="EB15" s="681"/>
      <c r="EC15" s="727"/>
    </row>
    <row r="16" spans="2:143" ht="11.25" customHeight="1">
      <c r="B16" s="677" t="s">
        <v>259</v>
      </c>
      <c r="C16" s="678"/>
      <c r="D16" s="678"/>
      <c r="E16" s="678"/>
      <c r="F16" s="678"/>
      <c r="G16" s="678"/>
      <c r="H16" s="678"/>
      <c r="I16" s="678"/>
      <c r="J16" s="678"/>
      <c r="K16" s="678"/>
      <c r="L16" s="678"/>
      <c r="M16" s="678"/>
      <c r="N16" s="678"/>
      <c r="O16" s="678"/>
      <c r="P16" s="678"/>
      <c r="Q16" s="679"/>
      <c r="R16" s="680">
        <v>65273</v>
      </c>
      <c r="S16" s="681"/>
      <c r="T16" s="681"/>
      <c r="U16" s="681"/>
      <c r="V16" s="681"/>
      <c r="W16" s="681"/>
      <c r="X16" s="681"/>
      <c r="Y16" s="682"/>
      <c r="Z16" s="713">
        <v>0.1</v>
      </c>
      <c r="AA16" s="713"/>
      <c r="AB16" s="713"/>
      <c r="AC16" s="713"/>
      <c r="AD16" s="714">
        <v>65273</v>
      </c>
      <c r="AE16" s="714"/>
      <c r="AF16" s="714"/>
      <c r="AG16" s="714"/>
      <c r="AH16" s="714"/>
      <c r="AI16" s="714"/>
      <c r="AJ16" s="714"/>
      <c r="AK16" s="714"/>
      <c r="AL16" s="683">
        <v>0.2</v>
      </c>
      <c r="AM16" s="684"/>
      <c r="AN16" s="684"/>
      <c r="AO16" s="715"/>
      <c r="AP16" s="677" t="s">
        <v>260</v>
      </c>
      <c r="AQ16" s="678"/>
      <c r="AR16" s="678"/>
      <c r="AS16" s="678"/>
      <c r="AT16" s="678"/>
      <c r="AU16" s="678"/>
      <c r="AV16" s="678"/>
      <c r="AW16" s="678"/>
      <c r="AX16" s="678"/>
      <c r="AY16" s="678"/>
      <c r="AZ16" s="678"/>
      <c r="BA16" s="678"/>
      <c r="BB16" s="678"/>
      <c r="BC16" s="678"/>
      <c r="BD16" s="678"/>
      <c r="BE16" s="678"/>
      <c r="BF16" s="679"/>
      <c r="BG16" s="680">
        <v>149</v>
      </c>
      <c r="BH16" s="681"/>
      <c r="BI16" s="681"/>
      <c r="BJ16" s="681"/>
      <c r="BK16" s="681"/>
      <c r="BL16" s="681"/>
      <c r="BM16" s="681"/>
      <c r="BN16" s="682"/>
      <c r="BO16" s="713">
        <v>0</v>
      </c>
      <c r="BP16" s="713"/>
      <c r="BQ16" s="713"/>
      <c r="BR16" s="713"/>
      <c r="BS16" s="686" t="s">
        <v>224</v>
      </c>
      <c r="BT16" s="681"/>
      <c r="BU16" s="681"/>
      <c r="BV16" s="681"/>
      <c r="BW16" s="681"/>
      <c r="BX16" s="681"/>
      <c r="BY16" s="681"/>
      <c r="BZ16" s="681"/>
      <c r="CA16" s="681"/>
      <c r="CB16" s="727"/>
      <c r="CD16" s="719" t="s">
        <v>261</v>
      </c>
      <c r="CE16" s="720"/>
      <c r="CF16" s="720"/>
      <c r="CG16" s="720"/>
      <c r="CH16" s="720"/>
      <c r="CI16" s="720"/>
      <c r="CJ16" s="720"/>
      <c r="CK16" s="720"/>
      <c r="CL16" s="720"/>
      <c r="CM16" s="720"/>
      <c r="CN16" s="720"/>
      <c r="CO16" s="720"/>
      <c r="CP16" s="720"/>
      <c r="CQ16" s="721"/>
      <c r="CR16" s="680">
        <v>229779</v>
      </c>
      <c r="CS16" s="681"/>
      <c r="CT16" s="681"/>
      <c r="CU16" s="681"/>
      <c r="CV16" s="681"/>
      <c r="CW16" s="681"/>
      <c r="CX16" s="681"/>
      <c r="CY16" s="682"/>
      <c r="CZ16" s="713">
        <v>0.4</v>
      </c>
      <c r="DA16" s="713"/>
      <c r="DB16" s="713"/>
      <c r="DC16" s="713"/>
      <c r="DD16" s="686" t="s">
        <v>233</v>
      </c>
      <c r="DE16" s="681"/>
      <c r="DF16" s="681"/>
      <c r="DG16" s="681"/>
      <c r="DH16" s="681"/>
      <c r="DI16" s="681"/>
      <c r="DJ16" s="681"/>
      <c r="DK16" s="681"/>
      <c r="DL16" s="681"/>
      <c r="DM16" s="681"/>
      <c r="DN16" s="681"/>
      <c r="DO16" s="681"/>
      <c r="DP16" s="682"/>
      <c r="DQ16" s="686">
        <v>89737</v>
      </c>
      <c r="DR16" s="681"/>
      <c r="DS16" s="681"/>
      <c r="DT16" s="681"/>
      <c r="DU16" s="681"/>
      <c r="DV16" s="681"/>
      <c r="DW16" s="681"/>
      <c r="DX16" s="681"/>
      <c r="DY16" s="681"/>
      <c r="DZ16" s="681"/>
      <c r="EA16" s="681"/>
      <c r="EB16" s="681"/>
      <c r="EC16" s="727"/>
    </row>
    <row r="17" spans="2:133" ht="11.25" customHeight="1">
      <c r="B17" s="677" t="s">
        <v>262</v>
      </c>
      <c r="C17" s="678"/>
      <c r="D17" s="678"/>
      <c r="E17" s="678"/>
      <c r="F17" s="678"/>
      <c r="G17" s="678"/>
      <c r="H17" s="678"/>
      <c r="I17" s="678"/>
      <c r="J17" s="678"/>
      <c r="K17" s="678"/>
      <c r="L17" s="678"/>
      <c r="M17" s="678"/>
      <c r="N17" s="678"/>
      <c r="O17" s="678"/>
      <c r="P17" s="678"/>
      <c r="Q17" s="679"/>
      <c r="R17" s="680">
        <v>159451</v>
      </c>
      <c r="S17" s="681"/>
      <c r="T17" s="681"/>
      <c r="U17" s="681"/>
      <c r="V17" s="681"/>
      <c r="W17" s="681"/>
      <c r="X17" s="681"/>
      <c r="Y17" s="682"/>
      <c r="Z17" s="713">
        <v>0.3</v>
      </c>
      <c r="AA17" s="713"/>
      <c r="AB17" s="713"/>
      <c r="AC17" s="713"/>
      <c r="AD17" s="714">
        <v>159451</v>
      </c>
      <c r="AE17" s="714"/>
      <c r="AF17" s="714"/>
      <c r="AG17" s="714"/>
      <c r="AH17" s="714"/>
      <c r="AI17" s="714"/>
      <c r="AJ17" s="714"/>
      <c r="AK17" s="714"/>
      <c r="AL17" s="683">
        <v>0.6</v>
      </c>
      <c r="AM17" s="684"/>
      <c r="AN17" s="684"/>
      <c r="AO17" s="715"/>
      <c r="AP17" s="677" t="s">
        <v>263</v>
      </c>
      <c r="AQ17" s="678"/>
      <c r="AR17" s="678"/>
      <c r="AS17" s="678"/>
      <c r="AT17" s="678"/>
      <c r="AU17" s="678"/>
      <c r="AV17" s="678"/>
      <c r="AW17" s="678"/>
      <c r="AX17" s="678"/>
      <c r="AY17" s="678"/>
      <c r="AZ17" s="678"/>
      <c r="BA17" s="678"/>
      <c r="BB17" s="678"/>
      <c r="BC17" s="678"/>
      <c r="BD17" s="678"/>
      <c r="BE17" s="678"/>
      <c r="BF17" s="679"/>
      <c r="BG17" s="680" t="s">
        <v>233</v>
      </c>
      <c r="BH17" s="681"/>
      <c r="BI17" s="681"/>
      <c r="BJ17" s="681"/>
      <c r="BK17" s="681"/>
      <c r="BL17" s="681"/>
      <c r="BM17" s="681"/>
      <c r="BN17" s="682"/>
      <c r="BO17" s="713" t="s">
        <v>224</v>
      </c>
      <c r="BP17" s="713"/>
      <c r="BQ17" s="713"/>
      <c r="BR17" s="713"/>
      <c r="BS17" s="686" t="s">
        <v>224</v>
      </c>
      <c r="BT17" s="681"/>
      <c r="BU17" s="681"/>
      <c r="BV17" s="681"/>
      <c r="BW17" s="681"/>
      <c r="BX17" s="681"/>
      <c r="BY17" s="681"/>
      <c r="BZ17" s="681"/>
      <c r="CA17" s="681"/>
      <c r="CB17" s="727"/>
      <c r="CD17" s="719" t="s">
        <v>264</v>
      </c>
      <c r="CE17" s="720"/>
      <c r="CF17" s="720"/>
      <c r="CG17" s="720"/>
      <c r="CH17" s="720"/>
      <c r="CI17" s="720"/>
      <c r="CJ17" s="720"/>
      <c r="CK17" s="720"/>
      <c r="CL17" s="720"/>
      <c r="CM17" s="720"/>
      <c r="CN17" s="720"/>
      <c r="CO17" s="720"/>
      <c r="CP17" s="720"/>
      <c r="CQ17" s="721"/>
      <c r="CR17" s="680">
        <v>5852381</v>
      </c>
      <c r="CS17" s="681"/>
      <c r="CT17" s="681"/>
      <c r="CU17" s="681"/>
      <c r="CV17" s="681"/>
      <c r="CW17" s="681"/>
      <c r="CX17" s="681"/>
      <c r="CY17" s="682"/>
      <c r="CZ17" s="713">
        <v>10.8</v>
      </c>
      <c r="DA17" s="713"/>
      <c r="DB17" s="713"/>
      <c r="DC17" s="713"/>
      <c r="DD17" s="686" t="s">
        <v>224</v>
      </c>
      <c r="DE17" s="681"/>
      <c r="DF17" s="681"/>
      <c r="DG17" s="681"/>
      <c r="DH17" s="681"/>
      <c r="DI17" s="681"/>
      <c r="DJ17" s="681"/>
      <c r="DK17" s="681"/>
      <c r="DL17" s="681"/>
      <c r="DM17" s="681"/>
      <c r="DN17" s="681"/>
      <c r="DO17" s="681"/>
      <c r="DP17" s="682"/>
      <c r="DQ17" s="686">
        <v>5787374</v>
      </c>
      <c r="DR17" s="681"/>
      <c r="DS17" s="681"/>
      <c r="DT17" s="681"/>
      <c r="DU17" s="681"/>
      <c r="DV17" s="681"/>
      <c r="DW17" s="681"/>
      <c r="DX17" s="681"/>
      <c r="DY17" s="681"/>
      <c r="DZ17" s="681"/>
      <c r="EA17" s="681"/>
      <c r="EB17" s="681"/>
      <c r="EC17" s="727"/>
    </row>
    <row r="18" spans="2:133" ht="11.25" customHeight="1">
      <c r="B18" s="677" t="s">
        <v>265</v>
      </c>
      <c r="C18" s="678"/>
      <c r="D18" s="678"/>
      <c r="E18" s="678"/>
      <c r="F18" s="678"/>
      <c r="G18" s="678"/>
      <c r="H18" s="678"/>
      <c r="I18" s="678"/>
      <c r="J18" s="678"/>
      <c r="K18" s="678"/>
      <c r="L18" s="678"/>
      <c r="M18" s="678"/>
      <c r="N18" s="678"/>
      <c r="O18" s="678"/>
      <c r="P18" s="678"/>
      <c r="Q18" s="679"/>
      <c r="R18" s="680">
        <v>102516</v>
      </c>
      <c r="S18" s="681"/>
      <c r="T18" s="681"/>
      <c r="U18" s="681"/>
      <c r="V18" s="681"/>
      <c r="W18" s="681"/>
      <c r="X18" s="681"/>
      <c r="Y18" s="682"/>
      <c r="Z18" s="713">
        <v>0.2</v>
      </c>
      <c r="AA18" s="713"/>
      <c r="AB18" s="713"/>
      <c r="AC18" s="713"/>
      <c r="AD18" s="714">
        <v>102516</v>
      </c>
      <c r="AE18" s="714"/>
      <c r="AF18" s="714"/>
      <c r="AG18" s="714"/>
      <c r="AH18" s="714"/>
      <c r="AI18" s="714"/>
      <c r="AJ18" s="714"/>
      <c r="AK18" s="714"/>
      <c r="AL18" s="683">
        <v>0.4</v>
      </c>
      <c r="AM18" s="684"/>
      <c r="AN18" s="684"/>
      <c r="AO18" s="715"/>
      <c r="AP18" s="677" t="s">
        <v>266</v>
      </c>
      <c r="AQ18" s="678"/>
      <c r="AR18" s="678"/>
      <c r="AS18" s="678"/>
      <c r="AT18" s="678"/>
      <c r="AU18" s="678"/>
      <c r="AV18" s="678"/>
      <c r="AW18" s="678"/>
      <c r="AX18" s="678"/>
      <c r="AY18" s="678"/>
      <c r="AZ18" s="678"/>
      <c r="BA18" s="678"/>
      <c r="BB18" s="678"/>
      <c r="BC18" s="678"/>
      <c r="BD18" s="678"/>
      <c r="BE18" s="678"/>
      <c r="BF18" s="679"/>
      <c r="BG18" s="680" t="s">
        <v>224</v>
      </c>
      <c r="BH18" s="681"/>
      <c r="BI18" s="681"/>
      <c r="BJ18" s="681"/>
      <c r="BK18" s="681"/>
      <c r="BL18" s="681"/>
      <c r="BM18" s="681"/>
      <c r="BN18" s="682"/>
      <c r="BO18" s="713" t="s">
        <v>224</v>
      </c>
      <c r="BP18" s="713"/>
      <c r="BQ18" s="713"/>
      <c r="BR18" s="713"/>
      <c r="BS18" s="686" t="s">
        <v>233</v>
      </c>
      <c r="BT18" s="681"/>
      <c r="BU18" s="681"/>
      <c r="BV18" s="681"/>
      <c r="BW18" s="681"/>
      <c r="BX18" s="681"/>
      <c r="BY18" s="681"/>
      <c r="BZ18" s="681"/>
      <c r="CA18" s="681"/>
      <c r="CB18" s="727"/>
      <c r="CD18" s="719" t="s">
        <v>267</v>
      </c>
      <c r="CE18" s="720"/>
      <c r="CF18" s="720"/>
      <c r="CG18" s="720"/>
      <c r="CH18" s="720"/>
      <c r="CI18" s="720"/>
      <c r="CJ18" s="720"/>
      <c r="CK18" s="720"/>
      <c r="CL18" s="720"/>
      <c r="CM18" s="720"/>
      <c r="CN18" s="720"/>
      <c r="CO18" s="720"/>
      <c r="CP18" s="720"/>
      <c r="CQ18" s="721"/>
      <c r="CR18" s="680" t="s">
        <v>233</v>
      </c>
      <c r="CS18" s="681"/>
      <c r="CT18" s="681"/>
      <c r="CU18" s="681"/>
      <c r="CV18" s="681"/>
      <c r="CW18" s="681"/>
      <c r="CX18" s="681"/>
      <c r="CY18" s="682"/>
      <c r="CZ18" s="713" t="s">
        <v>224</v>
      </c>
      <c r="DA18" s="713"/>
      <c r="DB18" s="713"/>
      <c r="DC18" s="713"/>
      <c r="DD18" s="686" t="s">
        <v>224</v>
      </c>
      <c r="DE18" s="681"/>
      <c r="DF18" s="681"/>
      <c r="DG18" s="681"/>
      <c r="DH18" s="681"/>
      <c r="DI18" s="681"/>
      <c r="DJ18" s="681"/>
      <c r="DK18" s="681"/>
      <c r="DL18" s="681"/>
      <c r="DM18" s="681"/>
      <c r="DN18" s="681"/>
      <c r="DO18" s="681"/>
      <c r="DP18" s="682"/>
      <c r="DQ18" s="686" t="s">
        <v>224</v>
      </c>
      <c r="DR18" s="681"/>
      <c r="DS18" s="681"/>
      <c r="DT18" s="681"/>
      <c r="DU18" s="681"/>
      <c r="DV18" s="681"/>
      <c r="DW18" s="681"/>
      <c r="DX18" s="681"/>
      <c r="DY18" s="681"/>
      <c r="DZ18" s="681"/>
      <c r="EA18" s="681"/>
      <c r="EB18" s="681"/>
      <c r="EC18" s="727"/>
    </row>
    <row r="19" spans="2:133" ht="11.25" customHeight="1">
      <c r="B19" s="677" t="s">
        <v>268</v>
      </c>
      <c r="C19" s="678"/>
      <c r="D19" s="678"/>
      <c r="E19" s="678"/>
      <c r="F19" s="678"/>
      <c r="G19" s="678"/>
      <c r="H19" s="678"/>
      <c r="I19" s="678"/>
      <c r="J19" s="678"/>
      <c r="K19" s="678"/>
      <c r="L19" s="678"/>
      <c r="M19" s="678"/>
      <c r="N19" s="678"/>
      <c r="O19" s="678"/>
      <c r="P19" s="678"/>
      <c r="Q19" s="679"/>
      <c r="R19" s="680">
        <v>61452</v>
      </c>
      <c r="S19" s="681"/>
      <c r="T19" s="681"/>
      <c r="U19" s="681"/>
      <c r="V19" s="681"/>
      <c r="W19" s="681"/>
      <c r="X19" s="681"/>
      <c r="Y19" s="682"/>
      <c r="Z19" s="713">
        <v>0.1</v>
      </c>
      <c r="AA19" s="713"/>
      <c r="AB19" s="713"/>
      <c r="AC19" s="713"/>
      <c r="AD19" s="714">
        <v>61452</v>
      </c>
      <c r="AE19" s="714"/>
      <c r="AF19" s="714"/>
      <c r="AG19" s="714"/>
      <c r="AH19" s="714"/>
      <c r="AI19" s="714"/>
      <c r="AJ19" s="714"/>
      <c r="AK19" s="714"/>
      <c r="AL19" s="683">
        <v>0.2</v>
      </c>
      <c r="AM19" s="684"/>
      <c r="AN19" s="684"/>
      <c r="AO19" s="715"/>
      <c r="AP19" s="677" t="s">
        <v>269</v>
      </c>
      <c r="AQ19" s="678"/>
      <c r="AR19" s="678"/>
      <c r="AS19" s="678"/>
      <c r="AT19" s="678"/>
      <c r="AU19" s="678"/>
      <c r="AV19" s="678"/>
      <c r="AW19" s="678"/>
      <c r="AX19" s="678"/>
      <c r="AY19" s="678"/>
      <c r="AZ19" s="678"/>
      <c r="BA19" s="678"/>
      <c r="BB19" s="678"/>
      <c r="BC19" s="678"/>
      <c r="BD19" s="678"/>
      <c r="BE19" s="678"/>
      <c r="BF19" s="679"/>
      <c r="BG19" s="680">
        <v>37060</v>
      </c>
      <c r="BH19" s="681"/>
      <c r="BI19" s="681"/>
      <c r="BJ19" s="681"/>
      <c r="BK19" s="681"/>
      <c r="BL19" s="681"/>
      <c r="BM19" s="681"/>
      <c r="BN19" s="682"/>
      <c r="BO19" s="713">
        <v>0.3</v>
      </c>
      <c r="BP19" s="713"/>
      <c r="BQ19" s="713"/>
      <c r="BR19" s="713"/>
      <c r="BS19" s="686" t="s">
        <v>233</v>
      </c>
      <c r="BT19" s="681"/>
      <c r="BU19" s="681"/>
      <c r="BV19" s="681"/>
      <c r="BW19" s="681"/>
      <c r="BX19" s="681"/>
      <c r="BY19" s="681"/>
      <c r="BZ19" s="681"/>
      <c r="CA19" s="681"/>
      <c r="CB19" s="727"/>
      <c r="CD19" s="719" t="s">
        <v>270</v>
      </c>
      <c r="CE19" s="720"/>
      <c r="CF19" s="720"/>
      <c r="CG19" s="720"/>
      <c r="CH19" s="720"/>
      <c r="CI19" s="720"/>
      <c r="CJ19" s="720"/>
      <c r="CK19" s="720"/>
      <c r="CL19" s="720"/>
      <c r="CM19" s="720"/>
      <c r="CN19" s="720"/>
      <c r="CO19" s="720"/>
      <c r="CP19" s="720"/>
      <c r="CQ19" s="721"/>
      <c r="CR19" s="680" t="s">
        <v>233</v>
      </c>
      <c r="CS19" s="681"/>
      <c r="CT19" s="681"/>
      <c r="CU19" s="681"/>
      <c r="CV19" s="681"/>
      <c r="CW19" s="681"/>
      <c r="CX19" s="681"/>
      <c r="CY19" s="682"/>
      <c r="CZ19" s="713" t="s">
        <v>233</v>
      </c>
      <c r="DA19" s="713"/>
      <c r="DB19" s="713"/>
      <c r="DC19" s="713"/>
      <c r="DD19" s="686" t="s">
        <v>224</v>
      </c>
      <c r="DE19" s="681"/>
      <c r="DF19" s="681"/>
      <c r="DG19" s="681"/>
      <c r="DH19" s="681"/>
      <c r="DI19" s="681"/>
      <c r="DJ19" s="681"/>
      <c r="DK19" s="681"/>
      <c r="DL19" s="681"/>
      <c r="DM19" s="681"/>
      <c r="DN19" s="681"/>
      <c r="DO19" s="681"/>
      <c r="DP19" s="682"/>
      <c r="DQ19" s="686" t="s">
        <v>224</v>
      </c>
      <c r="DR19" s="681"/>
      <c r="DS19" s="681"/>
      <c r="DT19" s="681"/>
      <c r="DU19" s="681"/>
      <c r="DV19" s="681"/>
      <c r="DW19" s="681"/>
      <c r="DX19" s="681"/>
      <c r="DY19" s="681"/>
      <c r="DZ19" s="681"/>
      <c r="EA19" s="681"/>
      <c r="EB19" s="681"/>
      <c r="EC19" s="727"/>
    </row>
    <row r="20" spans="2:133" ht="11.25" customHeight="1">
      <c r="B20" s="677" t="s">
        <v>271</v>
      </c>
      <c r="C20" s="678"/>
      <c r="D20" s="678"/>
      <c r="E20" s="678"/>
      <c r="F20" s="678"/>
      <c r="G20" s="678"/>
      <c r="H20" s="678"/>
      <c r="I20" s="678"/>
      <c r="J20" s="678"/>
      <c r="K20" s="678"/>
      <c r="L20" s="678"/>
      <c r="M20" s="678"/>
      <c r="N20" s="678"/>
      <c r="O20" s="678"/>
      <c r="P20" s="678"/>
      <c r="Q20" s="679"/>
      <c r="R20" s="680">
        <v>32643</v>
      </c>
      <c r="S20" s="681"/>
      <c r="T20" s="681"/>
      <c r="U20" s="681"/>
      <c r="V20" s="681"/>
      <c r="W20" s="681"/>
      <c r="X20" s="681"/>
      <c r="Y20" s="682"/>
      <c r="Z20" s="713">
        <v>0.1</v>
      </c>
      <c r="AA20" s="713"/>
      <c r="AB20" s="713"/>
      <c r="AC20" s="713"/>
      <c r="AD20" s="714">
        <v>32643</v>
      </c>
      <c r="AE20" s="714"/>
      <c r="AF20" s="714"/>
      <c r="AG20" s="714"/>
      <c r="AH20" s="714"/>
      <c r="AI20" s="714"/>
      <c r="AJ20" s="714"/>
      <c r="AK20" s="714"/>
      <c r="AL20" s="683">
        <v>0.1</v>
      </c>
      <c r="AM20" s="684"/>
      <c r="AN20" s="684"/>
      <c r="AO20" s="715"/>
      <c r="AP20" s="677" t="s">
        <v>272</v>
      </c>
      <c r="AQ20" s="678"/>
      <c r="AR20" s="678"/>
      <c r="AS20" s="678"/>
      <c r="AT20" s="678"/>
      <c r="AU20" s="678"/>
      <c r="AV20" s="678"/>
      <c r="AW20" s="678"/>
      <c r="AX20" s="678"/>
      <c r="AY20" s="678"/>
      <c r="AZ20" s="678"/>
      <c r="BA20" s="678"/>
      <c r="BB20" s="678"/>
      <c r="BC20" s="678"/>
      <c r="BD20" s="678"/>
      <c r="BE20" s="678"/>
      <c r="BF20" s="679"/>
      <c r="BG20" s="680">
        <v>37060</v>
      </c>
      <c r="BH20" s="681"/>
      <c r="BI20" s="681"/>
      <c r="BJ20" s="681"/>
      <c r="BK20" s="681"/>
      <c r="BL20" s="681"/>
      <c r="BM20" s="681"/>
      <c r="BN20" s="682"/>
      <c r="BO20" s="713">
        <v>0.3</v>
      </c>
      <c r="BP20" s="713"/>
      <c r="BQ20" s="713"/>
      <c r="BR20" s="713"/>
      <c r="BS20" s="686" t="s">
        <v>224</v>
      </c>
      <c r="BT20" s="681"/>
      <c r="BU20" s="681"/>
      <c r="BV20" s="681"/>
      <c r="BW20" s="681"/>
      <c r="BX20" s="681"/>
      <c r="BY20" s="681"/>
      <c r="BZ20" s="681"/>
      <c r="CA20" s="681"/>
      <c r="CB20" s="727"/>
      <c r="CD20" s="719" t="s">
        <v>273</v>
      </c>
      <c r="CE20" s="720"/>
      <c r="CF20" s="720"/>
      <c r="CG20" s="720"/>
      <c r="CH20" s="720"/>
      <c r="CI20" s="720"/>
      <c r="CJ20" s="720"/>
      <c r="CK20" s="720"/>
      <c r="CL20" s="720"/>
      <c r="CM20" s="720"/>
      <c r="CN20" s="720"/>
      <c r="CO20" s="720"/>
      <c r="CP20" s="720"/>
      <c r="CQ20" s="721"/>
      <c r="CR20" s="680">
        <v>54080937</v>
      </c>
      <c r="CS20" s="681"/>
      <c r="CT20" s="681"/>
      <c r="CU20" s="681"/>
      <c r="CV20" s="681"/>
      <c r="CW20" s="681"/>
      <c r="CX20" s="681"/>
      <c r="CY20" s="682"/>
      <c r="CZ20" s="713">
        <v>100</v>
      </c>
      <c r="DA20" s="713"/>
      <c r="DB20" s="713"/>
      <c r="DC20" s="713"/>
      <c r="DD20" s="686">
        <v>3734973</v>
      </c>
      <c r="DE20" s="681"/>
      <c r="DF20" s="681"/>
      <c r="DG20" s="681"/>
      <c r="DH20" s="681"/>
      <c r="DI20" s="681"/>
      <c r="DJ20" s="681"/>
      <c r="DK20" s="681"/>
      <c r="DL20" s="681"/>
      <c r="DM20" s="681"/>
      <c r="DN20" s="681"/>
      <c r="DO20" s="681"/>
      <c r="DP20" s="682"/>
      <c r="DQ20" s="686">
        <v>30525755</v>
      </c>
      <c r="DR20" s="681"/>
      <c r="DS20" s="681"/>
      <c r="DT20" s="681"/>
      <c r="DU20" s="681"/>
      <c r="DV20" s="681"/>
      <c r="DW20" s="681"/>
      <c r="DX20" s="681"/>
      <c r="DY20" s="681"/>
      <c r="DZ20" s="681"/>
      <c r="EA20" s="681"/>
      <c r="EB20" s="681"/>
      <c r="EC20" s="727"/>
    </row>
    <row r="21" spans="2:133" ht="11.25" customHeight="1">
      <c r="B21" s="677" t="s">
        <v>274</v>
      </c>
      <c r="C21" s="678"/>
      <c r="D21" s="678"/>
      <c r="E21" s="678"/>
      <c r="F21" s="678"/>
      <c r="G21" s="678"/>
      <c r="H21" s="678"/>
      <c r="I21" s="678"/>
      <c r="J21" s="678"/>
      <c r="K21" s="678"/>
      <c r="L21" s="678"/>
      <c r="M21" s="678"/>
      <c r="N21" s="678"/>
      <c r="O21" s="678"/>
      <c r="P21" s="678"/>
      <c r="Q21" s="679"/>
      <c r="R21" s="680">
        <v>8421</v>
      </c>
      <c r="S21" s="681"/>
      <c r="T21" s="681"/>
      <c r="U21" s="681"/>
      <c r="V21" s="681"/>
      <c r="W21" s="681"/>
      <c r="X21" s="681"/>
      <c r="Y21" s="682"/>
      <c r="Z21" s="713">
        <v>0</v>
      </c>
      <c r="AA21" s="713"/>
      <c r="AB21" s="713"/>
      <c r="AC21" s="713"/>
      <c r="AD21" s="714">
        <v>8421</v>
      </c>
      <c r="AE21" s="714"/>
      <c r="AF21" s="714"/>
      <c r="AG21" s="714"/>
      <c r="AH21" s="714"/>
      <c r="AI21" s="714"/>
      <c r="AJ21" s="714"/>
      <c r="AK21" s="714"/>
      <c r="AL21" s="683">
        <v>0</v>
      </c>
      <c r="AM21" s="684"/>
      <c r="AN21" s="684"/>
      <c r="AO21" s="715"/>
      <c r="AP21" s="774" t="s">
        <v>275</v>
      </c>
      <c r="AQ21" s="782"/>
      <c r="AR21" s="782"/>
      <c r="AS21" s="782"/>
      <c r="AT21" s="782"/>
      <c r="AU21" s="782"/>
      <c r="AV21" s="782"/>
      <c r="AW21" s="782"/>
      <c r="AX21" s="782"/>
      <c r="AY21" s="782"/>
      <c r="AZ21" s="782"/>
      <c r="BA21" s="782"/>
      <c r="BB21" s="782"/>
      <c r="BC21" s="782"/>
      <c r="BD21" s="782"/>
      <c r="BE21" s="782"/>
      <c r="BF21" s="776"/>
      <c r="BG21" s="680">
        <v>36984</v>
      </c>
      <c r="BH21" s="681"/>
      <c r="BI21" s="681"/>
      <c r="BJ21" s="681"/>
      <c r="BK21" s="681"/>
      <c r="BL21" s="681"/>
      <c r="BM21" s="681"/>
      <c r="BN21" s="682"/>
      <c r="BO21" s="713">
        <v>0.3</v>
      </c>
      <c r="BP21" s="713"/>
      <c r="BQ21" s="713"/>
      <c r="BR21" s="713"/>
      <c r="BS21" s="686" t="s">
        <v>224</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276</v>
      </c>
      <c r="C22" s="678"/>
      <c r="D22" s="678"/>
      <c r="E22" s="678"/>
      <c r="F22" s="678"/>
      <c r="G22" s="678"/>
      <c r="H22" s="678"/>
      <c r="I22" s="678"/>
      <c r="J22" s="678"/>
      <c r="K22" s="678"/>
      <c r="L22" s="678"/>
      <c r="M22" s="678"/>
      <c r="N22" s="678"/>
      <c r="O22" s="678"/>
      <c r="P22" s="678"/>
      <c r="Q22" s="679"/>
      <c r="R22" s="680">
        <v>9580298</v>
      </c>
      <c r="S22" s="681"/>
      <c r="T22" s="681"/>
      <c r="U22" s="681"/>
      <c r="V22" s="681"/>
      <c r="W22" s="681"/>
      <c r="X22" s="681"/>
      <c r="Y22" s="682"/>
      <c r="Z22" s="713">
        <v>17.399999999999999</v>
      </c>
      <c r="AA22" s="713"/>
      <c r="AB22" s="713"/>
      <c r="AC22" s="713"/>
      <c r="AD22" s="714">
        <v>8121577</v>
      </c>
      <c r="AE22" s="714"/>
      <c r="AF22" s="714"/>
      <c r="AG22" s="714"/>
      <c r="AH22" s="714"/>
      <c r="AI22" s="714"/>
      <c r="AJ22" s="714"/>
      <c r="AK22" s="714"/>
      <c r="AL22" s="683">
        <v>31</v>
      </c>
      <c r="AM22" s="684"/>
      <c r="AN22" s="684"/>
      <c r="AO22" s="715"/>
      <c r="AP22" s="774" t="s">
        <v>277</v>
      </c>
      <c r="AQ22" s="782"/>
      <c r="AR22" s="782"/>
      <c r="AS22" s="782"/>
      <c r="AT22" s="782"/>
      <c r="AU22" s="782"/>
      <c r="AV22" s="782"/>
      <c r="AW22" s="782"/>
      <c r="AX22" s="782"/>
      <c r="AY22" s="782"/>
      <c r="AZ22" s="782"/>
      <c r="BA22" s="782"/>
      <c r="BB22" s="782"/>
      <c r="BC22" s="782"/>
      <c r="BD22" s="782"/>
      <c r="BE22" s="782"/>
      <c r="BF22" s="776"/>
      <c r="BG22" s="680" t="s">
        <v>224</v>
      </c>
      <c r="BH22" s="681"/>
      <c r="BI22" s="681"/>
      <c r="BJ22" s="681"/>
      <c r="BK22" s="681"/>
      <c r="BL22" s="681"/>
      <c r="BM22" s="681"/>
      <c r="BN22" s="682"/>
      <c r="BO22" s="713" t="s">
        <v>224</v>
      </c>
      <c r="BP22" s="713"/>
      <c r="BQ22" s="713"/>
      <c r="BR22" s="713"/>
      <c r="BS22" s="686" t="s">
        <v>224</v>
      </c>
      <c r="BT22" s="681"/>
      <c r="BU22" s="681"/>
      <c r="BV22" s="681"/>
      <c r="BW22" s="681"/>
      <c r="BX22" s="681"/>
      <c r="BY22" s="681"/>
      <c r="BZ22" s="681"/>
      <c r="CA22" s="681"/>
      <c r="CB22" s="727"/>
      <c r="CD22" s="784" t="s">
        <v>278</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279</v>
      </c>
      <c r="C23" s="678"/>
      <c r="D23" s="678"/>
      <c r="E23" s="678"/>
      <c r="F23" s="678"/>
      <c r="G23" s="678"/>
      <c r="H23" s="678"/>
      <c r="I23" s="678"/>
      <c r="J23" s="678"/>
      <c r="K23" s="678"/>
      <c r="L23" s="678"/>
      <c r="M23" s="678"/>
      <c r="N23" s="678"/>
      <c r="O23" s="678"/>
      <c r="P23" s="678"/>
      <c r="Q23" s="679"/>
      <c r="R23" s="680">
        <v>8121577</v>
      </c>
      <c r="S23" s="681"/>
      <c r="T23" s="681"/>
      <c r="U23" s="681"/>
      <c r="V23" s="681"/>
      <c r="W23" s="681"/>
      <c r="X23" s="681"/>
      <c r="Y23" s="682"/>
      <c r="Z23" s="713">
        <v>14.7</v>
      </c>
      <c r="AA23" s="713"/>
      <c r="AB23" s="713"/>
      <c r="AC23" s="713"/>
      <c r="AD23" s="714">
        <v>8121577</v>
      </c>
      <c r="AE23" s="714"/>
      <c r="AF23" s="714"/>
      <c r="AG23" s="714"/>
      <c r="AH23" s="714"/>
      <c r="AI23" s="714"/>
      <c r="AJ23" s="714"/>
      <c r="AK23" s="714"/>
      <c r="AL23" s="683">
        <v>31</v>
      </c>
      <c r="AM23" s="684"/>
      <c r="AN23" s="684"/>
      <c r="AO23" s="715"/>
      <c r="AP23" s="774" t="s">
        <v>280</v>
      </c>
      <c r="AQ23" s="782"/>
      <c r="AR23" s="782"/>
      <c r="AS23" s="782"/>
      <c r="AT23" s="782"/>
      <c r="AU23" s="782"/>
      <c r="AV23" s="782"/>
      <c r="AW23" s="782"/>
      <c r="AX23" s="782"/>
      <c r="AY23" s="782"/>
      <c r="AZ23" s="782"/>
      <c r="BA23" s="782"/>
      <c r="BB23" s="782"/>
      <c r="BC23" s="782"/>
      <c r="BD23" s="782"/>
      <c r="BE23" s="782"/>
      <c r="BF23" s="776"/>
      <c r="BG23" s="680">
        <v>76</v>
      </c>
      <c r="BH23" s="681"/>
      <c r="BI23" s="681"/>
      <c r="BJ23" s="681"/>
      <c r="BK23" s="681"/>
      <c r="BL23" s="681"/>
      <c r="BM23" s="681"/>
      <c r="BN23" s="682"/>
      <c r="BO23" s="713">
        <v>0</v>
      </c>
      <c r="BP23" s="713"/>
      <c r="BQ23" s="713"/>
      <c r="BR23" s="713"/>
      <c r="BS23" s="686" t="s">
        <v>233</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281</v>
      </c>
      <c r="CS23" s="785"/>
      <c r="CT23" s="785"/>
      <c r="CU23" s="785"/>
      <c r="CV23" s="785"/>
      <c r="CW23" s="785"/>
      <c r="CX23" s="785"/>
      <c r="CY23" s="786"/>
      <c r="CZ23" s="784" t="s">
        <v>282</v>
      </c>
      <c r="DA23" s="785"/>
      <c r="DB23" s="785"/>
      <c r="DC23" s="786"/>
      <c r="DD23" s="784" t="s">
        <v>283</v>
      </c>
      <c r="DE23" s="785"/>
      <c r="DF23" s="785"/>
      <c r="DG23" s="785"/>
      <c r="DH23" s="785"/>
      <c r="DI23" s="785"/>
      <c r="DJ23" s="785"/>
      <c r="DK23" s="786"/>
      <c r="DL23" s="793" t="s">
        <v>284</v>
      </c>
      <c r="DM23" s="794"/>
      <c r="DN23" s="794"/>
      <c r="DO23" s="794"/>
      <c r="DP23" s="794"/>
      <c r="DQ23" s="794"/>
      <c r="DR23" s="794"/>
      <c r="DS23" s="794"/>
      <c r="DT23" s="794"/>
      <c r="DU23" s="794"/>
      <c r="DV23" s="795"/>
      <c r="DW23" s="784" t="s">
        <v>285</v>
      </c>
      <c r="DX23" s="785"/>
      <c r="DY23" s="785"/>
      <c r="DZ23" s="785"/>
      <c r="EA23" s="785"/>
      <c r="EB23" s="785"/>
      <c r="EC23" s="786"/>
    </row>
    <row r="24" spans="2:133" ht="11.25" customHeight="1">
      <c r="B24" s="677" t="s">
        <v>286</v>
      </c>
      <c r="C24" s="678"/>
      <c r="D24" s="678"/>
      <c r="E24" s="678"/>
      <c r="F24" s="678"/>
      <c r="G24" s="678"/>
      <c r="H24" s="678"/>
      <c r="I24" s="678"/>
      <c r="J24" s="678"/>
      <c r="K24" s="678"/>
      <c r="L24" s="678"/>
      <c r="M24" s="678"/>
      <c r="N24" s="678"/>
      <c r="O24" s="678"/>
      <c r="P24" s="678"/>
      <c r="Q24" s="679"/>
      <c r="R24" s="680">
        <v>1458721</v>
      </c>
      <c r="S24" s="681"/>
      <c r="T24" s="681"/>
      <c r="U24" s="681"/>
      <c r="V24" s="681"/>
      <c r="W24" s="681"/>
      <c r="X24" s="681"/>
      <c r="Y24" s="682"/>
      <c r="Z24" s="713">
        <v>2.6</v>
      </c>
      <c r="AA24" s="713"/>
      <c r="AB24" s="713"/>
      <c r="AC24" s="713"/>
      <c r="AD24" s="714" t="s">
        <v>224</v>
      </c>
      <c r="AE24" s="714"/>
      <c r="AF24" s="714"/>
      <c r="AG24" s="714"/>
      <c r="AH24" s="714"/>
      <c r="AI24" s="714"/>
      <c r="AJ24" s="714"/>
      <c r="AK24" s="714"/>
      <c r="AL24" s="683" t="s">
        <v>233</v>
      </c>
      <c r="AM24" s="684"/>
      <c r="AN24" s="684"/>
      <c r="AO24" s="715"/>
      <c r="AP24" s="774" t="s">
        <v>287</v>
      </c>
      <c r="AQ24" s="782"/>
      <c r="AR24" s="782"/>
      <c r="AS24" s="782"/>
      <c r="AT24" s="782"/>
      <c r="AU24" s="782"/>
      <c r="AV24" s="782"/>
      <c r="AW24" s="782"/>
      <c r="AX24" s="782"/>
      <c r="AY24" s="782"/>
      <c r="AZ24" s="782"/>
      <c r="BA24" s="782"/>
      <c r="BB24" s="782"/>
      <c r="BC24" s="782"/>
      <c r="BD24" s="782"/>
      <c r="BE24" s="782"/>
      <c r="BF24" s="776"/>
      <c r="BG24" s="680" t="s">
        <v>233</v>
      </c>
      <c r="BH24" s="681"/>
      <c r="BI24" s="681"/>
      <c r="BJ24" s="681"/>
      <c r="BK24" s="681"/>
      <c r="BL24" s="681"/>
      <c r="BM24" s="681"/>
      <c r="BN24" s="682"/>
      <c r="BO24" s="713" t="s">
        <v>233</v>
      </c>
      <c r="BP24" s="713"/>
      <c r="BQ24" s="713"/>
      <c r="BR24" s="713"/>
      <c r="BS24" s="686" t="s">
        <v>233</v>
      </c>
      <c r="BT24" s="681"/>
      <c r="BU24" s="681"/>
      <c r="BV24" s="681"/>
      <c r="BW24" s="681"/>
      <c r="BX24" s="681"/>
      <c r="BY24" s="681"/>
      <c r="BZ24" s="681"/>
      <c r="CA24" s="681"/>
      <c r="CB24" s="727"/>
      <c r="CD24" s="738" t="s">
        <v>288</v>
      </c>
      <c r="CE24" s="739"/>
      <c r="CF24" s="739"/>
      <c r="CG24" s="739"/>
      <c r="CH24" s="739"/>
      <c r="CI24" s="739"/>
      <c r="CJ24" s="739"/>
      <c r="CK24" s="739"/>
      <c r="CL24" s="739"/>
      <c r="CM24" s="739"/>
      <c r="CN24" s="739"/>
      <c r="CO24" s="739"/>
      <c r="CP24" s="739"/>
      <c r="CQ24" s="740"/>
      <c r="CR24" s="735">
        <v>22513343</v>
      </c>
      <c r="CS24" s="736"/>
      <c r="CT24" s="736"/>
      <c r="CU24" s="736"/>
      <c r="CV24" s="736"/>
      <c r="CW24" s="736"/>
      <c r="CX24" s="736"/>
      <c r="CY24" s="779"/>
      <c r="CZ24" s="780">
        <v>41.6</v>
      </c>
      <c r="DA24" s="751"/>
      <c r="DB24" s="751"/>
      <c r="DC24" s="783"/>
      <c r="DD24" s="778">
        <v>16962374</v>
      </c>
      <c r="DE24" s="736"/>
      <c r="DF24" s="736"/>
      <c r="DG24" s="736"/>
      <c r="DH24" s="736"/>
      <c r="DI24" s="736"/>
      <c r="DJ24" s="736"/>
      <c r="DK24" s="779"/>
      <c r="DL24" s="778">
        <v>16751783</v>
      </c>
      <c r="DM24" s="736"/>
      <c r="DN24" s="736"/>
      <c r="DO24" s="736"/>
      <c r="DP24" s="736"/>
      <c r="DQ24" s="736"/>
      <c r="DR24" s="736"/>
      <c r="DS24" s="736"/>
      <c r="DT24" s="736"/>
      <c r="DU24" s="736"/>
      <c r="DV24" s="779"/>
      <c r="DW24" s="780">
        <v>60.6</v>
      </c>
      <c r="DX24" s="751"/>
      <c r="DY24" s="751"/>
      <c r="DZ24" s="751"/>
      <c r="EA24" s="751"/>
      <c r="EB24" s="751"/>
      <c r="EC24" s="781"/>
    </row>
    <row r="25" spans="2:133" ht="11.25" customHeight="1">
      <c r="B25" s="677" t="s">
        <v>289</v>
      </c>
      <c r="C25" s="678"/>
      <c r="D25" s="678"/>
      <c r="E25" s="678"/>
      <c r="F25" s="678"/>
      <c r="G25" s="678"/>
      <c r="H25" s="678"/>
      <c r="I25" s="678"/>
      <c r="J25" s="678"/>
      <c r="K25" s="678"/>
      <c r="L25" s="678"/>
      <c r="M25" s="678"/>
      <c r="N25" s="678"/>
      <c r="O25" s="678"/>
      <c r="P25" s="678"/>
      <c r="Q25" s="679"/>
      <c r="R25" s="680" t="s">
        <v>233</v>
      </c>
      <c r="S25" s="681"/>
      <c r="T25" s="681"/>
      <c r="U25" s="681"/>
      <c r="V25" s="681"/>
      <c r="W25" s="681"/>
      <c r="X25" s="681"/>
      <c r="Y25" s="682"/>
      <c r="Z25" s="713" t="s">
        <v>233</v>
      </c>
      <c r="AA25" s="713"/>
      <c r="AB25" s="713"/>
      <c r="AC25" s="713"/>
      <c r="AD25" s="714" t="s">
        <v>224</v>
      </c>
      <c r="AE25" s="714"/>
      <c r="AF25" s="714"/>
      <c r="AG25" s="714"/>
      <c r="AH25" s="714"/>
      <c r="AI25" s="714"/>
      <c r="AJ25" s="714"/>
      <c r="AK25" s="714"/>
      <c r="AL25" s="683" t="s">
        <v>233</v>
      </c>
      <c r="AM25" s="684"/>
      <c r="AN25" s="684"/>
      <c r="AO25" s="715"/>
      <c r="AP25" s="774" t="s">
        <v>290</v>
      </c>
      <c r="AQ25" s="782"/>
      <c r="AR25" s="782"/>
      <c r="AS25" s="782"/>
      <c r="AT25" s="782"/>
      <c r="AU25" s="782"/>
      <c r="AV25" s="782"/>
      <c r="AW25" s="782"/>
      <c r="AX25" s="782"/>
      <c r="AY25" s="782"/>
      <c r="AZ25" s="782"/>
      <c r="BA25" s="782"/>
      <c r="BB25" s="782"/>
      <c r="BC25" s="782"/>
      <c r="BD25" s="782"/>
      <c r="BE25" s="782"/>
      <c r="BF25" s="776"/>
      <c r="BG25" s="680" t="s">
        <v>233</v>
      </c>
      <c r="BH25" s="681"/>
      <c r="BI25" s="681"/>
      <c r="BJ25" s="681"/>
      <c r="BK25" s="681"/>
      <c r="BL25" s="681"/>
      <c r="BM25" s="681"/>
      <c r="BN25" s="682"/>
      <c r="BO25" s="713" t="s">
        <v>233</v>
      </c>
      <c r="BP25" s="713"/>
      <c r="BQ25" s="713"/>
      <c r="BR25" s="713"/>
      <c r="BS25" s="686" t="s">
        <v>224</v>
      </c>
      <c r="BT25" s="681"/>
      <c r="BU25" s="681"/>
      <c r="BV25" s="681"/>
      <c r="BW25" s="681"/>
      <c r="BX25" s="681"/>
      <c r="BY25" s="681"/>
      <c r="BZ25" s="681"/>
      <c r="CA25" s="681"/>
      <c r="CB25" s="727"/>
      <c r="CD25" s="719" t="s">
        <v>291</v>
      </c>
      <c r="CE25" s="720"/>
      <c r="CF25" s="720"/>
      <c r="CG25" s="720"/>
      <c r="CH25" s="720"/>
      <c r="CI25" s="720"/>
      <c r="CJ25" s="720"/>
      <c r="CK25" s="720"/>
      <c r="CL25" s="720"/>
      <c r="CM25" s="720"/>
      <c r="CN25" s="720"/>
      <c r="CO25" s="720"/>
      <c r="CP25" s="720"/>
      <c r="CQ25" s="721"/>
      <c r="CR25" s="680">
        <v>9561421</v>
      </c>
      <c r="CS25" s="699"/>
      <c r="CT25" s="699"/>
      <c r="CU25" s="699"/>
      <c r="CV25" s="699"/>
      <c r="CW25" s="699"/>
      <c r="CX25" s="699"/>
      <c r="CY25" s="700"/>
      <c r="CZ25" s="683">
        <v>17.7</v>
      </c>
      <c r="DA25" s="701"/>
      <c r="DB25" s="701"/>
      <c r="DC25" s="702"/>
      <c r="DD25" s="686">
        <v>9076022</v>
      </c>
      <c r="DE25" s="699"/>
      <c r="DF25" s="699"/>
      <c r="DG25" s="699"/>
      <c r="DH25" s="699"/>
      <c r="DI25" s="699"/>
      <c r="DJ25" s="699"/>
      <c r="DK25" s="700"/>
      <c r="DL25" s="686">
        <v>8865765</v>
      </c>
      <c r="DM25" s="699"/>
      <c r="DN25" s="699"/>
      <c r="DO25" s="699"/>
      <c r="DP25" s="699"/>
      <c r="DQ25" s="699"/>
      <c r="DR25" s="699"/>
      <c r="DS25" s="699"/>
      <c r="DT25" s="699"/>
      <c r="DU25" s="699"/>
      <c r="DV25" s="700"/>
      <c r="DW25" s="683">
        <v>32.1</v>
      </c>
      <c r="DX25" s="701"/>
      <c r="DY25" s="701"/>
      <c r="DZ25" s="701"/>
      <c r="EA25" s="701"/>
      <c r="EB25" s="701"/>
      <c r="EC25" s="722"/>
    </row>
    <row r="26" spans="2:133" ht="11.25" customHeight="1">
      <c r="B26" s="677" t="s">
        <v>292</v>
      </c>
      <c r="C26" s="678"/>
      <c r="D26" s="678"/>
      <c r="E26" s="678"/>
      <c r="F26" s="678"/>
      <c r="G26" s="678"/>
      <c r="H26" s="678"/>
      <c r="I26" s="678"/>
      <c r="J26" s="678"/>
      <c r="K26" s="678"/>
      <c r="L26" s="678"/>
      <c r="M26" s="678"/>
      <c r="N26" s="678"/>
      <c r="O26" s="678"/>
      <c r="P26" s="678"/>
      <c r="Q26" s="679"/>
      <c r="R26" s="680">
        <v>27597946</v>
      </c>
      <c r="S26" s="681"/>
      <c r="T26" s="681"/>
      <c r="U26" s="681"/>
      <c r="V26" s="681"/>
      <c r="W26" s="681"/>
      <c r="X26" s="681"/>
      <c r="Y26" s="682"/>
      <c r="Z26" s="713">
        <v>50.1</v>
      </c>
      <c r="AA26" s="713"/>
      <c r="AB26" s="713"/>
      <c r="AC26" s="713"/>
      <c r="AD26" s="714">
        <v>26139149</v>
      </c>
      <c r="AE26" s="714"/>
      <c r="AF26" s="714"/>
      <c r="AG26" s="714"/>
      <c r="AH26" s="714"/>
      <c r="AI26" s="714"/>
      <c r="AJ26" s="714"/>
      <c r="AK26" s="714"/>
      <c r="AL26" s="683">
        <v>99.6</v>
      </c>
      <c r="AM26" s="684"/>
      <c r="AN26" s="684"/>
      <c r="AO26" s="715"/>
      <c r="AP26" s="774" t="s">
        <v>293</v>
      </c>
      <c r="AQ26" s="775"/>
      <c r="AR26" s="775"/>
      <c r="AS26" s="775"/>
      <c r="AT26" s="775"/>
      <c r="AU26" s="775"/>
      <c r="AV26" s="775"/>
      <c r="AW26" s="775"/>
      <c r="AX26" s="775"/>
      <c r="AY26" s="775"/>
      <c r="AZ26" s="775"/>
      <c r="BA26" s="775"/>
      <c r="BB26" s="775"/>
      <c r="BC26" s="775"/>
      <c r="BD26" s="775"/>
      <c r="BE26" s="775"/>
      <c r="BF26" s="776"/>
      <c r="BG26" s="680" t="s">
        <v>233</v>
      </c>
      <c r="BH26" s="681"/>
      <c r="BI26" s="681"/>
      <c r="BJ26" s="681"/>
      <c r="BK26" s="681"/>
      <c r="BL26" s="681"/>
      <c r="BM26" s="681"/>
      <c r="BN26" s="682"/>
      <c r="BO26" s="713" t="s">
        <v>233</v>
      </c>
      <c r="BP26" s="713"/>
      <c r="BQ26" s="713"/>
      <c r="BR26" s="713"/>
      <c r="BS26" s="686" t="s">
        <v>224</v>
      </c>
      <c r="BT26" s="681"/>
      <c r="BU26" s="681"/>
      <c r="BV26" s="681"/>
      <c r="BW26" s="681"/>
      <c r="BX26" s="681"/>
      <c r="BY26" s="681"/>
      <c r="BZ26" s="681"/>
      <c r="CA26" s="681"/>
      <c r="CB26" s="727"/>
      <c r="CD26" s="719" t="s">
        <v>294</v>
      </c>
      <c r="CE26" s="720"/>
      <c r="CF26" s="720"/>
      <c r="CG26" s="720"/>
      <c r="CH26" s="720"/>
      <c r="CI26" s="720"/>
      <c r="CJ26" s="720"/>
      <c r="CK26" s="720"/>
      <c r="CL26" s="720"/>
      <c r="CM26" s="720"/>
      <c r="CN26" s="720"/>
      <c r="CO26" s="720"/>
      <c r="CP26" s="720"/>
      <c r="CQ26" s="721"/>
      <c r="CR26" s="680">
        <v>5812826</v>
      </c>
      <c r="CS26" s="681"/>
      <c r="CT26" s="681"/>
      <c r="CU26" s="681"/>
      <c r="CV26" s="681"/>
      <c r="CW26" s="681"/>
      <c r="CX26" s="681"/>
      <c r="CY26" s="682"/>
      <c r="CZ26" s="683">
        <v>10.7</v>
      </c>
      <c r="DA26" s="701"/>
      <c r="DB26" s="701"/>
      <c r="DC26" s="702"/>
      <c r="DD26" s="686">
        <v>5531984</v>
      </c>
      <c r="DE26" s="681"/>
      <c r="DF26" s="681"/>
      <c r="DG26" s="681"/>
      <c r="DH26" s="681"/>
      <c r="DI26" s="681"/>
      <c r="DJ26" s="681"/>
      <c r="DK26" s="682"/>
      <c r="DL26" s="686" t="s">
        <v>233</v>
      </c>
      <c r="DM26" s="681"/>
      <c r="DN26" s="681"/>
      <c r="DO26" s="681"/>
      <c r="DP26" s="681"/>
      <c r="DQ26" s="681"/>
      <c r="DR26" s="681"/>
      <c r="DS26" s="681"/>
      <c r="DT26" s="681"/>
      <c r="DU26" s="681"/>
      <c r="DV26" s="682"/>
      <c r="DW26" s="683" t="s">
        <v>233</v>
      </c>
      <c r="DX26" s="701"/>
      <c r="DY26" s="701"/>
      <c r="DZ26" s="701"/>
      <c r="EA26" s="701"/>
      <c r="EB26" s="701"/>
      <c r="EC26" s="722"/>
    </row>
    <row r="27" spans="2:133" ht="11.25" customHeight="1">
      <c r="B27" s="677" t="s">
        <v>295</v>
      </c>
      <c r="C27" s="678"/>
      <c r="D27" s="678"/>
      <c r="E27" s="678"/>
      <c r="F27" s="678"/>
      <c r="G27" s="678"/>
      <c r="H27" s="678"/>
      <c r="I27" s="678"/>
      <c r="J27" s="678"/>
      <c r="K27" s="678"/>
      <c r="L27" s="678"/>
      <c r="M27" s="678"/>
      <c r="N27" s="678"/>
      <c r="O27" s="678"/>
      <c r="P27" s="678"/>
      <c r="Q27" s="679"/>
      <c r="R27" s="680">
        <v>8084</v>
      </c>
      <c r="S27" s="681"/>
      <c r="T27" s="681"/>
      <c r="U27" s="681"/>
      <c r="V27" s="681"/>
      <c r="W27" s="681"/>
      <c r="X27" s="681"/>
      <c r="Y27" s="682"/>
      <c r="Z27" s="713">
        <v>0</v>
      </c>
      <c r="AA27" s="713"/>
      <c r="AB27" s="713"/>
      <c r="AC27" s="713"/>
      <c r="AD27" s="714">
        <v>8084</v>
      </c>
      <c r="AE27" s="714"/>
      <c r="AF27" s="714"/>
      <c r="AG27" s="714"/>
      <c r="AH27" s="714"/>
      <c r="AI27" s="714"/>
      <c r="AJ27" s="714"/>
      <c r="AK27" s="714"/>
      <c r="AL27" s="683">
        <v>0</v>
      </c>
      <c r="AM27" s="684"/>
      <c r="AN27" s="684"/>
      <c r="AO27" s="715"/>
      <c r="AP27" s="677" t="s">
        <v>296</v>
      </c>
      <c r="AQ27" s="678"/>
      <c r="AR27" s="678"/>
      <c r="AS27" s="678"/>
      <c r="AT27" s="678"/>
      <c r="AU27" s="678"/>
      <c r="AV27" s="678"/>
      <c r="AW27" s="678"/>
      <c r="AX27" s="678"/>
      <c r="AY27" s="678"/>
      <c r="AZ27" s="678"/>
      <c r="BA27" s="678"/>
      <c r="BB27" s="678"/>
      <c r="BC27" s="678"/>
      <c r="BD27" s="678"/>
      <c r="BE27" s="678"/>
      <c r="BF27" s="679"/>
      <c r="BG27" s="680">
        <v>14681627</v>
      </c>
      <c r="BH27" s="681"/>
      <c r="BI27" s="681"/>
      <c r="BJ27" s="681"/>
      <c r="BK27" s="681"/>
      <c r="BL27" s="681"/>
      <c r="BM27" s="681"/>
      <c r="BN27" s="682"/>
      <c r="BO27" s="713">
        <v>100</v>
      </c>
      <c r="BP27" s="713"/>
      <c r="BQ27" s="713"/>
      <c r="BR27" s="713"/>
      <c r="BS27" s="686" t="s">
        <v>224</v>
      </c>
      <c r="BT27" s="681"/>
      <c r="BU27" s="681"/>
      <c r="BV27" s="681"/>
      <c r="BW27" s="681"/>
      <c r="BX27" s="681"/>
      <c r="BY27" s="681"/>
      <c r="BZ27" s="681"/>
      <c r="CA27" s="681"/>
      <c r="CB27" s="727"/>
      <c r="CD27" s="719" t="s">
        <v>297</v>
      </c>
      <c r="CE27" s="720"/>
      <c r="CF27" s="720"/>
      <c r="CG27" s="720"/>
      <c r="CH27" s="720"/>
      <c r="CI27" s="720"/>
      <c r="CJ27" s="720"/>
      <c r="CK27" s="720"/>
      <c r="CL27" s="720"/>
      <c r="CM27" s="720"/>
      <c r="CN27" s="720"/>
      <c r="CO27" s="720"/>
      <c r="CP27" s="720"/>
      <c r="CQ27" s="721"/>
      <c r="CR27" s="680">
        <v>7099541</v>
      </c>
      <c r="CS27" s="699"/>
      <c r="CT27" s="699"/>
      <c r="CU27" s="699"/>
      <c r="CV27" s="699"/>
      <c r="CW27" s="699"/>
      <c r="CX27" s="699"/>
      <c r="CY27" s="700"/>
      <c r="CZ27" s="683">
        <v>13.1</v>
      </c>
      <c r="DA27" s="701"/>
      <c r="DB27" s="701"/>
      <c r="DC27" s="702"/>
      <c r="DD27" s="686">
        <v>2098978</v>
      </c>
      <c r="DE27" s="699"/>
      <c r="DF27" s="699"/>
      <c r="DG27" s="699"/>
      <c r="DH27" s="699"/>
      <c r="DI27" s="699"/>
      <c r="DJ27" s="699"/>
      <c r="DK27" s="700"/>
      <c r="DL27" s="686">
        <v>2098644</v>
      </c>
      <c r="DM27" s="699"/>
      <c r="DN27" s="699"/>
      <c r="DO27" s="699"/>
      <c r="DP27" s="699"/>
      <c r="DQ27" s="699"/>
      <c r="DR27" s="699"/>
      <c r="DS27" s="699"/>
      <c r="DT27" s="699"/>
      <c r="DU27" s="699"/>
      <c r="DV27" s="700"/>
      <c r="DW27" s="683">
        <v>7.6</v>
      </c>
      <c r="DX27" s="701"/>
      <c r="DY27" s="701"/>
      <c r="DZ27" s="701"/>
      <c r="EA27" s="701"/>
      <c r="EB27" s="701"/>
      <c r="EC27" s="722"/>
    </row>
    <row r="28" spans="2:133" ht="11.25" customHeight="1">
      <c r="B28" s="677" t="s">
        <v>298</v>
      </c>
      <c r="C28" s="678"/>
      <c r="D28" s="678"/>
      <c r="E28" s="678"/>
      <c r="F28" s="678"/>
      <c r="G28" s="678"/>
      <c r="H28" s="678"/>
      <c r="I28" s="678"/>
      <c r="J28" s="678"/>
      <c r="K28" s="678"/>
      <c r="L28" s="678"/>
      <c r="M28" s="678"/>
      <c r="N28" s="678"/>
      <c r="O28" s="678"/>
      <c r="P28" s="678"/>
      <c r="Q28" s="679"/>
      <c r="R28" s="680">
        <v>423945</v>
      </c>
      <c r="S28" s="681"/>
      <c r="T28" s="681"/>
      <c r="U28" s="681"/>
      <c r="V28" s="681"/>
      <c r="W28" s="681"/>
      <c r="X28" s="681"/>
      <c r="Y28" s="682"/>
      <c r="Z28" s="713">
        <v>0.8</v>
      </c>
      <c r="AA28" s="713"/>
      <c r="AB28" s="713"/>
      <c r="AC28" s="713"/>
      <c r="AD28" s="714">
        <v>460</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299</v>
      </c>
      <c r="CE28" s="720"/>
      <c r="CF28" s="720"/>
      <c r="CG28" s="720"/>
      <c r="CH28" s="720"/>
      <c r="CI28" s="720"/>
      <c r="CJ28" s="720"/>
      <c r="CK28" s="720"/>
      <c r="CL28" s="720"/>
      <c r="CM28" s="720"/>
      <c r="CN28" s="720"/>
      <c r="CO28" s="720"/>
      <c r="CP28" s="720"/>
      <c r="CQ28" s="721"/>
      <c r="CR28" s="680">
        <v>5852381</v>
      </c>
      <c r="CS28" s="681"/>
      <c r="CT28" s="681"/>
      <c r="CU28" s="681"/>
      <c r="CV28" s="681"/>
      <c r="CW28" s="681"/>
      <c r="CX28" s="681"/>
      <c r="CY28" s="682"/>
      <c r="CZ28" s="683">
        <v>10.8</v>
      </c>
      <c r="DA28" s="701"/>
      <c r="DB28" s="701"/>
      <c r="DC28" s="702"/>
      <c r="DD28" s="686">
        <v>5787374</v>
      </c>
      <c r="DE28" s="681"/>
      <c r="DF28" s="681"/>
      <c r="DG28" s="681"/>
      <c r="DH28" s="681"/>
      <c r="DI28" s="681"/>
      <c r="DJ28" s="681"/>
      <c r="DK28" s="682"/>
      <c r="DL28" s="686">
        <v>5787374</v>
      </c>
      <c r="DM28" s="681"/>
      <c r="DN28" s="681"/>
      <c r="DO28" s="681"/>
      <c r="DP28" s="681"/>
      <c r="DQ28" s="681"/>
      <c r="DR28" s="681"/>
      <c r="DS28" s="681"/>
      <c r="DT28" s="681"/>
      <c r="DU28" s="681"/>
      <c r="DV28" s="682"/>
      <c r="DW28" s="683">
        <v>20.9</v>
      </c>
      <c r="DX28" s="701"/>
      <c r="DY28" s="701"/>
      <c r="DZ28" s="701"/>
      <c r="EA28" s="701"/>
      <c r="EB28" s="701"/>
      <c r="EC28" s="722"/>
    </row>
    <row r="29" spans="2:133" ht="11.25" customHeight="1">
      <c r="B29" s="677" t="s">
        <v>300</v>
      </c>
      <c r="C29" s="678"/>
      <c r="D29" s="678"/>
      <c r="E29" s="678"/>
      <c r="F29" s="678"/>
      <c r="G29" s="678"/>
      <c r="H29" s="678"/>
      <c r="I29" s="678"/>
      <c r="J29" s="678"/>
      <c r="K29" s="678"/>
      <c r="L29" s="678"/>
      <c r="M29" s="678"/>
      <c r="N29" s="678"/>
      <c r="O29" s="678"/>
      <c r="P29" s="678"/>
      <c r="Q29" s="679"/>
      <c r="R29" s="680">
        <v>247723</v>
      </c>
      <c r="S29" s="681"/>
      <c r="T29" s="681"/>
      <c r="U29" s="681"/>
      <c r="V29" s="681"/>
      <c r="W29" s="681"/>
      <c r="X29" s="681"/>
      <c r="Y29" s="682"/>
      <c r="Z29" s="713">
        <v>0.4</v>
      </c>
      <c r="AA29" s="713"/>
      <c r="AB29" s="713"/>
      <c r="AC29" s="713"/>
      <c r="AD29" s="714">
        <v>76416</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301</v>
      </c>
      <c r="CE29" s="766"/>
      <c r="CF29" s="719" t="s">
        <v>302</v>
      </c>
      <c r="CG29" s="720"/>
      <c r="CH29" s="720"/>
      <c r="CI29" s="720"/>
      <c r="CJ29" s="720"/>
      <c r="CK29" s="720"/>
      <c r="CL29" s="720"/>
      <c r="CM29" s="720"/>
      <c r="CN29" s="720"/>
      <c r="CO29" s="720"/>
      <c r="CP29" s="720"/>
      <c r="CQ29" s="721"/>
      <c r="CR29" s="680">
        <v>5852334</v>
      </c>
      <c r="CS29" s="699"/>
      <c r="CT29" s="699"/>
      <c r="CU29" s="699"/>
      <c r="CV29" s="699"/>
      <c r="CW29" s="699"/>
      <c r="CX29" s="699"/>
      <c r="CY29" s="700"/>
      <c r="CZ29" s="683">
        <v>10.8</v>
      </c>
      <c r="DA29" s="701"/>
      <c r="DB29" s="701"/>
      <c r="DC29" s="702"/>
      <c r="DD29" s="686">
        <v>5787327</v>
      </c>
      <c r="DE29" s="699"/>
      <c r="DF29" s="699"/>
      <c r="DG29" s="699"/>
      <c r="DH29" s="699"/>
      <c r="DI29" s="699"/>
      <c r="DJ29" s="699"/>
      <c r="DK29" s="700"/>
      <c r="DL29" s="686">
        <v>5787327</v>
      </c>
      <c r="DM29" s="699"/>
      <c r="DN29" s="699"/>
      <c r="DO29" s="699"/>
      <c r="DP29" s="699"/>
      <c r="DQ29" s="699"/>
      <c r="DR29" s="699"/>
      <c r="DS29" s="699"/>
      <c r="DT29" s="699"/>
      <c r="DU29" s="699"/>
      <c r="DV29" s="700"/>
      <c r="DW29" s="683">
        <v>20.9</v>
      </c>
      <c r="DX29" s="701"/>
      <c r="DY29" s="701"/>
      <c r="DZ29" s="701"/>
      <c r="EA29" s="701"/>
      <c r="EB29" s="701"/>
      <c r="EC29" s="722"/>
    </row>
    <row r="30" spans="2:133" ht="11.25" customHeight="1">
      <c r="B30" s="677" t="s">
        <v>303</v>
      </c>
      <c r="C30" s="678"/>
      <c r="D30" s="678"/>
      <c r="E30" s="678"/>
      <c r="F30" s="678"/>
      <c r="G30" s="678"/>
      <c r="H30" s="678"/>
      <c r="I30" s="678"/>
      <c r="J30" s="678"/>
      <c r="K30" s="678"/>
      <c r="L30" s="678"/>
      <c r="M30" s="678"/>
      <c r="N30" s="678"/>
      <c r="O30" s="678"/>
      <c r="P30" s="678"/>
      <c r="Q30" s="679"/>
      <c r="R30" s="680">
        <v>259711</v>
      </c>
      <c r="S30" s="681"/>
      <c r="T30" s="681"/>
      <c r="U30" s="681"/>
      <c r="V30" s="681"/>
      <c r="W30" s="681"/>
      <c r="X30" s="681"/>
      <c r="Y30" s="682"/>
      <c r="Z30" s="713">
        <v>0.5</v>
      </c>
      <c r="AA30" s="713"/>
      <c r="AB30" s="713"/>
      <c r="AC30" s="713"/>
      <c r="AD30" s="714" t="s">
        <v>224</v>
      </c>
      <c r="AE30" s="714"/>
      <c r="AF30" s="714"/>
      <c r="AG30" s="714"/>
      <c r="AH30" s="714"/>
      <c r="AI30" s="714"/>
      <c r="AJ30" s="714"/>
      <c r="AK30" s="714"/>
      <c r="AL30" s="683" t="s">
        <v>224</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304</v>
      </c>
      <c r="BH30" s="754"/>
      <c r="BI30" s="754"/>
      <c r="BJ30" s="754"/>
      <c r="BK30" s="754"/>
      <c r="BL30" s="754"/>
      <c r="BM30" s="754"/>
      <c r="BN30" s="754"/>
      <c r="BO30" s="754"/>
      <c r="BP30" s="754"/>
      <c r="BQ30" s="755"/>
      <c r="BR30" s="741" t="s">
        <v>305</v>
      </c>
      <c r="BS30" s="754"/>
      <c r="BT30" s="754"/>
      <c r="BU30" s="754"/>
      <c r="BV30" s="754"/>
      <c r="BW30" s="754"/>
      <c r="BX30" s="754"/>
      <c r="BY30" s="754"/>
      <c r="BZ30" s="754"/>
      <c r="CA30" s="754"/>
      <c r="CB30" s="755"/>
      <c r="CD30" s="767"/>
      <c r="CE30" s="768"/>
      <c r="CF30" s="719" t="s">
        <v>306</v>
      </c>
      <c r="CG30" s="720"/>
      <c r="CH30" s="720"/>
      <c r="CI30" s="720"/>
      <c r="CJ30" s="720"/>
      <c r="CK30" s="720"/>
      <c r="CL30" s="720"/>
      <c r="CM30" s="720"/>
      <c r="CN30" s="720"/>
      <c r="CO30" s="720"/>
      <c r="CP30" s="720"/>
      <c r="CQ30" s="721"/>
      <c r="CR30" s="680">
        <v>5546277</v>
      </c>
      <c r="CS30" s="681"/>
      <c r="CT30" s="681"/>
      <c r="CU30" s="681"/>
      <c r="CV30" s="681"/>
      <c r="CW30" s="681"/>
      <c r="CX30" s="681"/>
      <c r="CY30" s="682"/>
      <c r="CZ30" s="683">
        <v>10.3</v>
      </c>
      <c r="DA30" s="701"/>
      <c r="DB30" s="701"/>
      <c r="DC30" s="702"/>
      <c r="DD30" s="686">
        <v>5481456</v>
      </c>
      <c r="DE30" s="681"/>
      <c r="DF30" s="681"/>
      <c r="DG30" s="681"/>
      <c r="DH30" s="681"/>
      <c r="DI30" s="681"/>
      <c r="DJ30" s="681"/>
      <c r="DK30" s="682"/>
      <c r="DL30" s="686">
        <v>5481456</v>
      </c>
      <c r="DM30" s="681"/>
      <c r="DN30" s="681"/>
      <c r="DO30" s="681"/>
      <c r="DP30" s="681"/>
      <c r="DQ30" s="681"/>
      <c r="DR30" s="681"/>
      <c r="DS30" s="681"/>
      <c r="DT30" s="681"/>
      <c r="DU30" s="681"/>
      <c r="DV30" s="682"/>
      <c r="DW30" s="683">
        <v>19.8</v>
      </c>
      <c r="DX30" s="701"/>
      <c r="DY30" s="701"/>
      <c r="DZ30" s="701"/>
      <c r="EA30" s="701"/>
      <c r="EB30" s="701"/>
      <c r="EC30" s="722"/>
    </row>
    <row r="31" spans="2:133" ht="11.25" customHeight="1">
      <c r="B31" s="677" t="s">
        <v>307</v>
      </c>
      <c r="C31" s="678"/>
      <c r="D31" s="678"/>
      <c r="E31" s="678"/>
      <c r="F31" s="678"/>
      <c r="G31" s="678"/>
      <c r="H31" s="678"/>
      <c r="I31" s="678"/>
      <c r="J31" s="678"/>
      <c r="K31" s="678"/>
      <c r="L31" s="678"/>
      <c r="M31" s="678"/>
      <c r="N31" s="678"/>
      <c r="O31" s="678"/>
      <c r="P31" s="678"/>
      <c r="Q31" s="679"/>
      <c r="R31" s="680">
        <v>15715670</v>
      </c>
      <c r="S31" s="681"/>
      <c r="T31" s="681"/>
      <c r="U31" s="681"/>
      <c r="V31" s="681"/>
      <c r="W31" s="681"/>
      <c r="X31" s="681"/>
      <c r="Y31" s="682"/>
      <c r="Z31" s="713">
        <v>28.5</v>
      </c>
      <c r="AA31" s="713"/>
      <c r="AB31" s="713"/>
      <c r="AC31" s="713"/>
      <c r="AD31" s="714" t="s">
        <v>233</v>
      </c>
      <c r="AE31" s="714"/>
      <c r="AF31" s="714"/>
      <c r="AG31" s="714"/>
      <c r="AH31" s="714"/>
      <c r="AI31" s="714"/>
      <c r="AJ31" s="714"/>
      <c r="AK31" s="714"/>
      <c r="AL31" s="683" t="s">
        <v>224</v>
      </c>
      <c r="AM31" s="684"/>
      <c r="AN31" s="684"/>
      <c r="AO31" s="715"/>
      <c r="AP31" s="756" t="s">
        <v>308</v>
      </c>
      <c r="AQ31" s="757"/>
      <c r="AR31" s="757"/>
      <c r="AS31" s="757"/>
      <c r="AT31" s="762" t="s">
        <v>309</v>
      </c>
      <c r="AU31" s="231"/>
      <c r="AV31" s="231"/>
      <c r="AW31" s="231"/>
      <c r="AX31" s="746" t="s">
        <v>184</v>
      </c>
      <c r="AY31" s="747"/>
      <c r="AZ31" s="747"/>
      <c r="BA31" s="747"/>
      <c r="BB31" s="747"/>
      <c r="BC31" s="747"/>
      <c r="BD31" s="747"/>
      <c r="BE31" s="747"/>
      <c r="BF31" s="748"/>
      <c r="BG31" s="749">
        <v>98.7</v>
      </c>
      <c r="BH31" s="750"/>
      <c r="BI31" s="750"/>
      <c r="BJ31" s="750"/>
      <c r="BK31" s="750"/>
      <c r="BL31" s="750"/>
      <c r="BM31" s="751">
        <v>95.7</v>
      </c>
      <c r="BN31" s="750"/>
      <c r="BO31" s="750"/>
      <c r="BP31" s="750"/>
      <c r="BQ31" s="752"/>
      <c r="BR31" s="749">
        <v>98.9</v>
      </c>
      <c r="BS31" s="750"/>
      <c r="BT31" s="750"/>
      <c r="BU31" s="750"/>
      <c r="BV31" s="750"/>
      <c r="BW31" s="750"/>
      <c r="BX31" s="751">
        <v>95.4</v>
      </c>
      <c r="BY31" s="750"/>
      <c r="BZ31" s="750"/>
      <c r="CA31" s="750"/>
      <c r="CB31" s="752"/>
      <c r="CD31" s="767"/>
      <c r="CE31" s="768"/>
      <c r="CF31" s="719" t="s">
        <v>310</v>
      </c>
      <c r="CG31" s="720"/>
      <c r="CH31" s="720"/>
      <c r="CI31" s="720"/>
      <c r="CJ31" s="720"/>
      <c r="CK31" s="720"/>
      <c r="CL31" s="720"/>
      <c r="CM31" s="720"/>
      <c r="CN31" s="720"/>
      <c r="CO31" s="720"/>
      <c r="CP31" s="720"/>
      <c r="CQ31" s="721"/>
      <c r="CR31" s="680">
        <v>306057</v>
      </c>
      <c r="CS31" s="699"/>
      <c r="CT31" s="699"/>
      <c r="CU31" s="699"/>
      <c r="CV31" s="699"/>
      <c r="CW31" s="699"/>
      <c r="CX31" s="699"/>
      <c r="CY31" s="700"/>
      <c r="CZ31" s="683">
        <v>0.6</v>
      </c>
      <c r="DA31" s="701"/>
      <c r="DB31" s="701"/>
      <c r="DC31" s="702"/>
      <c r="DD31" s="686">
        <v>305871</v>
      </c>
      <c r="DE31" s="699"/>
      <c r="DF31" s="699"/>
      <c r="DG31" s="699"/>
      <c r="DH31" s="699"/>
      <c r="DI31" s="699"/>
      <c r="DJ31" s="699"/>
      <c r="DK31" s="700"/>
      <c r="DL31" s="686">
        <v>305871</v>
      </c>
      <c r="DM31" s="699"/>
      <c r="DN31" s="699"/>
      <c r="DO31" s="699"/>
      <c r="DP31" s="699"/>
      <c r="DQ31" s="699"/>
      <c r="DR31" s="699"/>
      <c r="DS31" s="699"/>
      <c r="DT31" s="699"/>
      <c r="DU31" s="699"/>
      <c r="DV31" s="700"/>
      <c r="DW31" s="683">
        <v>1.1000000000000001</v>
      </c>
      <c r="DX31" s="701"/>
      <c r="DY31" s="701"/>
      <c r="DZ31" s="701"/>
      <c r="EA31" s="701"/>
      <c r="EB31" s="701"/>
      <c r="EC31" s="722"/>
    </row>
    <row r="32" spans="2:133" ht="11.25" customHeight="1">
      <c r="B32" s="771" t="s">
        <v>311</v>
      </c>
      <c r="C32" s="772"/>
      <c r="D32" s="772"/>
      <c r="E32" s="772"/>
      <c r="F32" s="772"/>
      <c r="G32" s="772"/>
      <c r="H32" s="772"/>
      <c r="I32" s="772"/>
      <c r="J32" s="772"/>
      <c r="K32" s="772"/>
      <c r="L32" s="772"/>
      <c r="M32" s="772"/>
      <c r="N32" s="772"/>
      <c r="O32" s="772"/>
      <c r="P32" s="772"/>
      <c r="Q32" s="773"/>
      <c r="R32" s="680">
        <v>2334</v>
      </c>
      <c r="S32" s="681"/>
      <c r="T32" s="681"/>
      <c r="U32" s="681"/>
      <c r="V32" s="681"/>
      <c r="W32" s="681"/>
      <c r="X32" s="681"/>
      <c r="Y32" s="682"/>
      <c r="Z32" s="713">
        <v>0</v>
      </c>
      <c r="AA32" s="713"/>
      <c r="AB32" s="713"/>
      <c r="AC32" s="713"/>
      <c r="AD32" s="714">
        <v>2334</v>
      </c>
      <c r="AE32" s="714"/>
      <c r="AF32" s="714"/>
      <c r="AG32" s="714"/>
      <c r="AH32" s="714"/>
      <c r="AI32" s="714"/>
      <c r="AJ32" s="714"/>
      <c r="AK32" s="714"/>
      <c r="AL32" s="683">
        <v>0</v>
      </c>
      <c r="AM32" s="684"/>
      <c r="AN32" s="684"/>
      <c r="AO32" s="715"/>
      <c r="AP32" s="758"/>
      <c r="AQ32" s="759"/>
      <c r="AR32" s="759"/>
      <c r="AS32" s="759"/>
      <c r="AT32" s="763"/>
      <c r="AU32" s="230" t="s">
        <v>312</v>
      </c>
      <c r="AV32" s="230"/>
      <c r="AW32" s="230"/>
      <c r="AX32" s="677" t="s">
        <v>313</v>
      </c>
      <c r="AY32" s="678"/>
      <c r="AZ32" s="678"/>
      <c r="BA32" s="678"/>
      <c r="BB32" s="678"/>
      <c r="BC32" s="678"/>
      <c r="BD32" s="678"/>
      <c r="BE32" s="678"/>
      <c r="BF32" s="679"/>
      <c r="BG32" s="753">
        <v>98.9</v>
      </c>
      <c r="BH32" s="699"/>
      <c r="BI32" s="699"/>
      <c r="BJ32" s="699"/>
      <c r="BK32" s="699"/>
      <c r="BL32" s="699"/>
      <c r="BM32" s="684">
        <v>96.4</v>
      </c>
      <c r="BN32" s="745"/>
      <c r="BO32" s="745"/>
      <c r="BP32" s="745"/>
      <c r="BQ32" s="726"/>
      <c r="BR32" s="753">
        <v>98.8</v>
      </c>
      <c r="BS32" s="699"/>
      <c r="BT32" s="699"/>
      <c r="BU32" s="699"/>
      <c r="BV32" s="699"/>
      <c r="BW32" s="699"/>
      <c r="BX32" s="684">
        <v>96.2</v>
      </c>
      <c r="BY32" s="745"/>
      <c r="BZ32" s="745"/>
      <c r="CA32" s="745"/>
      <c r="CB32" s="726"/>
      <c r="CD32" s="769"/>
      <c r="CE32" s="770"/>
      <c r="CF32" s="719" t="s">
        <v>314</v>
      </c>
      <c r="CG32" s="720"/>
      <c r="CH32" s="720"/>
      <c r="CI32" s="720"/>
      <c r="CJ32" s="720"/>
      <c r="CK32" s="720"/>
      <c r="CL32" s="720"/>
      <c r="CM32" s="720"/>
      <c r="CN32" s="720"/>
      <c r="CO32" s="720"/>
      <c r="CP32" s="720"/>
      <c r="CQ32" s="721"/>
      <c r="CR32" s="680">
        <v>47</v>
      </c>
      <c r="CS32" s="681"/>
      <c r="CT32" s="681"/>
      <c r="CU32" s="681"/>
      <c r="CV32" s="681"/>
      <c r="CW32" s="681"/>
      <c r="CX32" s="681"/>
      <c r="CY32" s="682"/>
      <c r="CZ32" s="683">
        <v>0</v>
      </c>
      <c r="DA32" s="701"/>
      <c r="DB32" s="701"/>
      <c r="DC32" s="702"/>
      <c r="DD32" s="686">
        <v>47</v>
      </c>
      <c r="DE32" s="681"/>
      <c r="DF32" s="681"/>
      <c r="DG32" s="681"/>
      <c r="DH32" s="681"/>
      <c r="DI32" s="681"/>
      <c r="DJ32" s="681"/>
      <c r="DK32" s="682"/>
      <c r="DL32" s="686">
        <v>47</v>
      </c>
      <c r="DM32" s="681"/>
      <c r="DN32" s="681"/>
      <c r="DO32" s="681"/>
      <c r="DP32" s="681"/>
      <c r="DQ32" s="681"/>
      <c r="DR32" s="681"/>
      <c r="DS32" s="681"/>
      <c r="DT32" s="681"/>
      <c r="DU32" s="681"/>
      <c r="DV32" s="682"/>
      <c r="DW32" s="683">
        <v>0</v>
      </c>
      <c r="DX32" s="701"/>
      <c r="DY32" s="701"/>
      <c r="DZ32" s="701"/>
      <c r="EA32" s="701"/>
      <c r="EB32" s="701"/>
      <c r="EC32" s="722"/>
    </row>
    <row r="33" spans="2:133" ht="11.25" customHeight="1">
      <c r="B33" s="677" t="s">
        <v>315</v>
      </c>
      <c r="C33" s="678"/>
      <c r="D33" s="678"/>
      <c r="E33" s="678"/>
      <c r="F33" s="678"/>
      <c r="G33" s="678"/>
      <c r="H33" s="678"/>
      <c r="I33" s="678"/>
      <c r="J33" s="678"/>
      <c r="K33" s="678"/>
      <c r="L33" s="678"/>
      <c r="M33" s="678"/>
      <c r="N33" s="678"/>
      <c r="O33" s="678"/>
      <c r="P33" s="678"/>
      <c r="Q33" s="679"/>
      <c r="R33" s="680">
        <v>2652995</v>
      </c>
      <c r="S33" s="681"/>
      <c r="T33" s="681"/>
      <c r="U33" s="681"/>
      <c r="V33" s="681"/>
      <c r="W33" s="681"/>
      <c r="X33" s="681"/>
      <c r="Y33" s="682"/>
      <c r="Z33" s="713">
        <v>4.8</v>
      </c>
      <c r="AA33" s="713"/>
      <c r="AB33" s="713"/>
      <c r="AC33" s="713"/>
      <c r="AD33" s="714" t="s">
        <v>224</v>
      </c>
      <c r="AE33" s="714"/>
      <c r="AF33" s="714"/>
      <c r="AG33" s="714"/>
      <c r="AH33" s="714"/>
      <c r="AI33" s="714"/>
      <c r="AJ33" s="714"/>
      <c r="AK33" s="714"/>
      <c r="AL33" s="683" t="s">
        <v>224</v>
      </c>
      <c r="AM33" s="684"/>
      <c r="AN33" s="684"/>
      <c r="AO33" s="715"/>
      <c r="AP33" s="760"/>
      <c r="AQ33" s="761"/>
      <c r="AR33" s="761"/>
      <c r="AS33" s="761"/>
      <c r="AT33" s="764"/>
      <c r="AU33" s="232"/>
      <c r="AV33" s="232"/>
      <c r="AW33" s="232"/>
      <c r="AX33" s="661" t="s">
        <v>316</v>
      </c>
      <c r="AY33" s="662"/>
      <c r="AZ33" s="662"/>
      <c r="BA33" s="662"/>
      <c r="BB33" s="662"/>
      <c r="BC33" s="662"/>
      <c r="BD33" s="662"/>
      <c r="BE33" s="662"/>
      <c r="BF33" s="663"/>
      <c r="BG33" s="744">
        <v>98.5</v>
      </c>
      <c r="BH33" s="665"/>
      <c r="BI33" s="665"/>
      <c r="BJ33" s="665"/>
      <c r="BK33" s="665"/>
      <c r="BL33" s="665"/>
      <c r="BM33" s="707">
        <v>94.9</v>
      </c>
      <c r="BN33" s="665"/>
      <c r="BO33" s="665"/>
      <c r="BP33" s="665"/>
      <c r="BQ33" s="709"/>
      <c r="BR33" s="744">
        <v>99</v>
      </c>
      <c r="BS33" s="665"/>
      <c r="BT33" s="665"/>
      <c r="BU33" s="665"/>
      <c r="BV33" s="665"/>
      <c r="BW33" s="665"/>
      <c r="BX33" s="707">
        <v>94.5</v>
      </c>
      <c r="BY33" s="665"/>
      <c r="BZ33" s="665"/>
      <c r="CA33" s="665"/>
      <c r="CB33" s="709"/>
      <c r="CD33" s="719" t="s">
        <v>317</v>
      </c>
      <c r="CE33" s="720"/>
      <c r="CF33" s="720"/>
      <c r="CG33" s="720"/>
      <c r="CH33" s="720"/>
      <c r="CI33" s="720"/>
      <c r="CJ33" s="720"/>
      <c r="CK33" s="720"/>
      <c r="CL33" s="720"/>
      <c r="CM33" s="720"/>
      <c r="CN33" s="720"/>
      <c r="CO33" s="720"/>
      <c r="CP33" s="720"/>
      <c r="CQ33" s="721"/>
      <c r="CR33" s="680">
        <v>27602842</v>
      </c>
      <c r="CS33" s="699"/>
      <c r="CT33" s="699"/>
      <c r="CU33" s="699"/>
      <c r="CV33" s="699"/>
      <c r="CW33" s="699"/>
      <c r="CX33" s="699"/>
      <c r="CY33" s="700"/>
      <c r="CZ33" s="683">
        <v>51</v>
      </c>
      <c r="DA33" s="701"/>
      <c r="DB33" s="701"/>
      <c r="DC33" s="702"/>
      <c r="DD33" s="686">
        <v>12808481</v>
      </c>
      <c r="DE33" s="699"/>
      <c r="DF33" s="699"/>
      <c r="DG33" s="699"/>
      <c r="DH33" s="699"/>
      <c r="DI33" s="699"/>
      <c r="DJ33" s="699"/>
      <c r="DK33" s="700"/>
      <c r="DL33" s="686">
        <v>10083025</v>
      </c>
      <c r="DM33" s="699"/>
      <c r="DN33" s="699"/>
      <c r="DO33" s="699"/>
      <c r="DP33" s="699"/>
      <c r="DQ33" s="699"/>
      <c r="DR33" s="699"/>
      <c r="DS33" s="699"/>
      <c r="DT33" s="699"/>
      <c r="DU33" s="699"/>
      <c r="DV33" s="700"/>
      <c r="DW33" s="683">
        <v>36.5</v>
      </c>
      <c r="DX33" s="701"/>
      <c r="DY33" s="701"/>
      <c r="DZ33" s="701"/>
      <c r="EA33" s="701"/>
      <c r="EB33" s="701"/>
      <c r="EC33" s="722"/>
    </row>
    <row r="34" spans="2:133" ht="11.25" customHeight="1">
      <c r="B34" s="677" t="s">
        <v>318</v>
      </c>
      <c r="C34" s="678"/>
      <c r="D34" s="678"/>
      <c r="E34" s="678"/>
      <c r="F34" s="678"/>
      <c r="G34" s="678"/>
      <c r="H34" s="678"/>
      <c r="I34" s="678"/>
      <c r="J34" s="678"/>
      <c r="K34" s="678"/>
      <c r="L34" s="678"/>
      <c r="M34" s="678"/>
      <c r="N34" s="678"/>
      <c r="O34" s="678"/>
      <c r="P34" s="678"/>
      <c r="Q34" s="679"/>
      <c r="R34" s="680">
        <v>200161</v>
      </c>
      <c r="S34" s="681"/>
      <c r="T34" s="681"/>
      <c r="U34" s="681"/>
      <c r="V34" s="681"/>
      <c r="W34" s="681"/>
      <c r="X34" s="681"/>
      <c r="Y34" s="682"/>
      <c r="Z34" s="713">
        <v>0.4</v>
      </c>
      <c r="AA34" s="713"/>
      <c r="AB34" s="713"/>
      <c r="AC34" s="713"/>
      <c r="AD34" s="714" t="s">
        <v>224</v>
      </c>
      <c r="AE34" s="714"/>
      <c r="AF34" s="714"/>
      <c r="AG34" s="714"/>
      <c r="AH34" s="714"/>
      <c r="AI34" s="714"/>
      <c r="AJ34" s="714"/>
      <c r="AK34" s="714"/>
      <c r="AL34" s="683" t="s">
        <v>233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8074610</v>
      </c>
      <c r="CS34" s="681"/>
      <c r="CT34" s="681"/>
      <c r="CU34" s="681"/>
      <c r="CV34" s="681"/>
      <c r="CW34" s="681"/>
      <c r="CX34" s="681"/>
      <c r="CY34" s="682"/>
      <c r="CZ34" s="683">
        <v>14.9</v>
      </c>
      <c r="DA34" s="701"/>
      <c r="DB34" s="701"/>
      <c r="DC34" s="702"/>
      <c r="DD34" s="686">
        <v>5380888</v>
      </c>
      <c r="DE34" s="681"/>
      <c r="DF34" s="681"/>
      <c r="DG34" s="681"/>
      <c r="DH34" s="681"/>
      <c r="DI34" s="681"/>
      <c r="DJ34" s="681"/>
      <c r="DK34" s="682"/>
      <c r="DL34" s="686">
        <v>4731121</v>
      </c>
      <c r="DM34" s="681"/>
      <c r="DN34" s="681"/>
      <c r="DO34" s="681"/>
      <c r="DP34" s="681"/>
      <c r="DQ34" s="681"/>
      <c r="DR34" s="681"/>
      <c r="DS34" s="681"/>
      <c r="DT34" s="681"/>
      <c r="DU34" s="681"/>
      <c r="DV34" s="682"/>
      <c r="DW34" s="683">
        <v>17.100000000000001</v>
      </c>
      <c r="DX34" s="701"/>
      <c r="DY34" s="701"/>
      <c r="DZ34" s="701"/>
      <c r="EA34" s="701"/>
      <c r="EB34" s="701"/>
      <c r="EC34" s="722"/>
    </row>
    <row r="35" spans="2:133" ht="11.25" customHeight="1">
      <c r="B35" s="677" t="s">
        <v>320</v>
      </c>
      <c r="C35" s="678"/>
      <c r="D35" s="678"/>
      <c r="E35" s="678"/>
      <c r="F35" s="678"/>
      <c r="G35" s="678"/>
      <c r="H35" s="678"/>
      <c r="I35" s="678"/>
      <c r="J35" s="678"/>
      <c r="K35" s="678"/>
      <c r="L35" s="678"/>
      <c r="M35" s="678"/>
      <c r="N35" s="678"/>
      <c r="O35" s="678"/>
      <c r="P35" s="678"/>
      <c r="Q35" s="679"/>
      <c r="R35" s="680">
        <v>646164</v>
      </c>
      <c r="S35" s="681"/>
      <c r="T35" s="681"/>
      <c r="U35" s="681"/>
      <c r="V35" s="681"/>
      <c r="W35" s="681"/>
      <c r="X35" s="681"/>
      <c r="Y35" s="682"/>
      <c r="Z35" s="713">
        <v>1.2</v>
      </c>
      <c r="AA35" s="713"/>
      <c r="AB35" s="713"/>
      <c r="AC35" s="713"/>
      <c r="AD35" s="714" t="s">
        <v>233</v>
      </c>
      <c r="AE35" s="714"/>
      <c r="AF35" s="714"/>
      <c r="AG35" s="714"/>
      <c r="AH35" s="714"/>
      <c r="AI35" s="714"/>
      <c r="AJ35" s="714"/>
      <c r="AK35" s="714"/>
      <c r="AL35" s="683" t="s">
        <v>224</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298588</v>
      </c>
      <c r="CS35" s="699"/>
      <c r="CT35" s="699"/>
      <c r="CU35" s="699"/>
      <c r="CV35" s="699"/>
      <c r="CW35" s="699"/>
      <c r="CX35" s="699"/>
      <c r="CY35" s="700"/>
      <c r="CZ35" s="683">
        <v>0.6</v>
      </c>
      <c r="DA35" s="701"/>
      <c r="DB35" s="701"/>
      <c r="DC35" s="702"/>
      <c r="DD35" s="686">
        <v>278637</v>
      </c>
      <c r="DE35" s="699"/>
      <c r="DF35" s="699"/>
      <c r="DG35" s="699"/>
      <c r="DH35" s="699"/>
      <c r="DI35" s="699"/>
      <c r="DJ35" s="699"/>
      <c r="DK35" s="700"/>
      <c r="DL35" s="686">
        <v>277350</v>
      </c>
      <c r="DM35" s="699"/>
      <c r="DN35" s="699"/>
      <c r="DO35" s="699"/>
      <c r="DP35" s="699"/>
      <c r="DQ35" s="699"/>
      <c r="DR35" s="699"/>
      <c r="DS35" s="699"/>
      <c r="DT35" s="699"/>
      <c r="DU35" s="699"/>
      <c r="DV35" s="700"/>
      <c r="DW35" s="683">
        <v>1</v>
      </c>
      <c r="DX35" s="701"/>
      <c r="DY35" s="701"/>
      <c r="DZ35" s="701"/>
      <c r="EA35" s="701"/>
      <c r="EB35" s="701"/>
      <c r="EC35" s="722"/>
    </row>
    <row r="36" spans="2:133" ht="11.25" customHeight="1">
      <c r="B36" s="677" t="s">
        <v>324</v>
      </c>
      <c r="C36" s="678"/>
      <c r="D36" s="678"/>
      <c r="E36" s="678"/>
      <c r="F36" s="678"/>
      <c r="G36" s="678"/>
      <c r="H36" s="678"/>
      <c r="I36" s="678"/>
      <c r="J36" s="678"/>
      <c r="K36" s="678"/>
      <c r="L36" s="678"/>
      <c r="M36" s="678"/>
      <c r="N36" s="678"/>
      <c r="O36" s="678"/>
      <c r="P36" s="678"/>
      <c r="Q36" s="679"/>
      <c r="R36" s="680">
        <v>1855820</v>
      </c>
      <c r="S36" s="681"/>
      <c r="T36" s="681"/>
      <c r="U36" s="681"/>
      <c r="V36" s="681"/>
      <c r="W36" s="681"/>
      <c r="X36" s="681"/>
      <c r="Y36" s="682"/>
      <c r="Z36" s="713">
        <v>3.4</v>
      </c>
      <c r="AA36" s="713"/>
      <c r="AB36" s="713"/>
      <c r="AC36" s="713"/>
      <c r="AD36" s="714" t="s">
        <v>233</v>
      </c>
      <c r="AE36" s="714"/>
      <c r="AF36" s="714"/>
      <c r="AG36" s="714"/>
      <c r="AH36" s="714"/>
      <c r="AI36" s="714"/>
      <c r="AJ36" s="714"/>
      <c r="AK36" s="714"/>
      <c r="AL36" s="683" t="s">
        <v>224</v>
      </c>
      <c r="AM36" s="684"/>
      <c r="AN36" s="684"/>
      <c r="AO36" s="715"/>
      <c r="AP36" s="235"/>
      <c r="AQ36" s="732" t="s">
        <v>325</v>
      </c>
      <c r="AR36" s="733"/>
      <c r="AS36" s="733"/>
      <c r="AT36" s="733"/>
      <c r="AU36" s="733"/>
      <c r="AV36" s="733"/>
      <c r="AW36" s="733"/>
      <c r="AX36" s="733"/>
      <c r="AY36" s="734"/>
      <c r="AZ36" s="735">
        <v>5678143</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34418</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13804057</v>
      </c>
      <c r="CS36" s="681"/>
      <c r="CT36" s="681"/>
      <c r="CU36" s="681"/>
      <c r="CV36" s="681"/>
      <c r="CW36" s="681"/>
      <c r="CX36" s="681"/>
      <c r="CY36" s="682"/>
      <c r="CZ36" s="683">
        <v>25.5</v>
      </c>
      <c r="DA36" s="701"/>
      <c r="DB36" s="701"/>
      <c r="DC36" s="702"/>
      <c r="DD36" s="686">
        <v>3280683</v>
      </c>
      <c r="DE36" s="681"/>
      <c r="DF36" s="681"/>
      <c r="DG36" s="681"/>
      <c r="DH36" s="681"/>
      <c r="DI36" s="681"/>
      <c r="DJ36" s="681"/>
      <c r="DK36" s="682"/>
      <c r="DL36" s="686">
        <v>2227861</v>
      </c>
      <c r="DM36" s="681"/>
      <c r="DN36" s="681"/>
      <c r="DO36" s="681"/>
      <c r="DP36" s="681"/>
      <c r="DQ36" s="681"/>
      <c r="DR36" s="681"/>
      <c r="DS36" s="681"/>
      <c r="DT36" s="681"/>
      <c r="DU36" s="681"/>
      <c r="DV36" s="682"/>
      <c r="DW36" s="683">
        <v>8.1</v>
      </c>
      <c r="DX36" s="701"/>
      <c r="DY36" s="701"/>
      <c r="DZ36" s="701"/>
      <c r="EA36" s="701"/>
      <c r="EB36" s="701"/>
      <c r="EC36" s="722"/>
    </row>
    <row r="37" spans="2:133" ht="11.25" customHeight="1">
      <c r="B37" s="677" t="s">
        <v>328</v>
      </c>
      <c r="C37" s="678"/>
      <c r="D37" s="678"/>
      <c r="E37" s="678"/>
      <c r="F37" s="678"/>
      <c r="G37" s="678"/>
      <c r="H37" s="678"/>
      <c r="I37" s="678"/>
      <c r="J37" s="678"/>
      <c r="K37" s="678"/>
      <c r="L37" s="678"/>
      <c r="M37" s="678"/>
      <c r="N37" s="678"/>
      <c r="O37" s="678"/>
      <c r="P37" s="678"/>
      <c r="Q37" s="679"/>
      <c r="R37" s="680">
        <v>860027</v>
      </c>
      <c r="S37" s="681"/>
      <c r="T37" s="681"/>
      <c r="U37" s="681"/>
      <c r="V37" s="681"/>
      <c r="W37" s="681"/>
      <c r="X37" s="681"/>
      <c r="Y37" s="682"/>
      <c r="Z37" s="713">
        <v>1.6</v>
      </c>
      <c r="AA37" s="713"/>
      <c r="AB37" s="713"/>
      <c r="AC37" s="713"/>
      <c r="AD37" s="714" t="s">
        <v>224</v>
      </c>
      <c r="AE37" s="714"/>
      <c r="AF37" s="714"/>
      <c r="AG37" s="714"/>
      <c r="AH37" s="714"/>
      <c r="AI37" s="714"/>
      <c r="AJ37" s="714"/>
      <c r="AK37" s="714"/>
      <c r="AL37" s="683" t="s">
        <v>224</v>
      </c>
      <c r="AM37" s="684"/>
      <c r="AN37" s="684"/>
      <c r="AO37" s="715"/>
      <c r="AQ37" s="723" t="s">
        <v>329</v>
      </c>
      <c r="AR37" s="724"/>
      <c r="AS37" s="724"/>
      <c r="AT37" s="724"/>
      <c r="AU37" s="724"/>
      <c r="AV37" s="724"/>
      <c r="AW37" s="724"/>
      <c r="AX37" s="724"/>
      <c r="AY37" s="725"/>
      <c r="AZ37" s="680">
        <v>1184803</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-47845</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166459</v>
      </c>
      <c r="CS37" s="699"/>
      <c r="CT37" s="699"/>
      <c r="CU37" s="699"/>
      <c r="CV37" s="699"/>
      <c r="CW37" s="699"/>
      <c r="CX37" s="699"/>
      <c r="CY37" s="700"/>
      <c r="CZ37" s="683">
        <v>0.3</v>
      </c>
      <c r="DA37" s="701"/>
      <c r="DB37" s="701"/>
      <c r="DC37" s="702"/>
      <c r="DD37" s="686">
        <v>150159</v>
      </c>
      <c r="DE37" s="699"/>
      <c r="DF37" s="699"/>
      <c r="DG37" s="699"/>
      <c r="DH37" s="699"/>
      <c r="DI37" s="699"/>
      <c r="DJ37" s="699"/>
      <c r="DK37" s="700"/>
      <c r="DL37" s="686">
        <v>140706</v>
      </c>
      <c r="DM37" s="699"/>
      <c r="DN37" s="699"/>
      <c r="DO37" s="699"/>
      <c r="DP37" s="699"/>
      <c r="DQ37" s="699"/>
      <c r="DR37" s="699"/>
      <c r="DS37" s="699"/>
      <c r="DT37" s="699"/>
      <c r="DU37" s="699"/>
      <c r="DV37" s="700"/>
      <c r="DW37" s="683">
        <v>0.5</v>
      </c>
      <c r="DX37" s="701"/>
      <c r="DY37" s="701"/>
      <c r="DZ37" s="701"/>
      <c r="EA37" s="701"/>
      <c r="EB37" s="701"/>
      <c r="EC37" s="722"/>
    </row>
    <row r="38" spans="2:133" ht="11.25" customHeight="1">
      <c r="B38" s="677" t="s">
        <v>332</v>
      </c>
      <c r="C38" s="678"/>
      <c r="D38" s="678"/>
      <c r="E38" s="678"/>
      <c r="F38" s="678"/>
      <c r="G38" s="678"/>
      <c r="H38" s="678"/>
      <c r="I38" s="678"/>
      <c r="J38" s="678"/>
      <c r="K38" s="678"/>
      <c r="L38" s="678"/>
      <c r="M38" s="678"/>
      <c r="N38" s="678"/>
      <c r="O38" s="678"/>
      <c r="P38" s="678"/>
      <c r="Q38" s="679"/>
      <c r="R38" s="680">
        <v>614534</v>
      </c>
      <c r="S38" s="681"/>
      <c r="T38" s="681"/>
      <c r="U38" s="681"/>
      <c r="V38" s="681"/>
      <c r="W38" s="681"/>
      <c r="X38" s="681"/>
      <c r="Y38" s="682"/>
      <c r="Z38" s="713">
        <v>1.1000000000000001</v>
      </c>
      <c r="AA38" s="713"/>
      <c r="AB38" s="713"/>
      <c r="AC38" s="713"/>
      <c r="AD38" s="714">
        <v>7156</v>
      </c>
      <c r="AE38" s="714"/>
      <c r="AF38" s="714"/>
      <c r="AG38" s="714"/>
      <c r="AH38" s="714"/>
      <c r="AI38" s="714"/>
      <c r="AJ38" s="714"/>
      <c r="AK38" s="714"/>
      <c r="AL38" s="683">
        <v>0</v>
      </c>
      <c r="AM38" s="684"/>
      <c r="AN38" s="684"/>
      <c r="AO38" s="715"/>
      <c r="AQ38" s="723" t="s">
        <v>333</v>
      </c>
      <c r="AR38" s="724"/>
      <c r="AS38" s="724"/>
      <c r="AT38" s="724"/>
      <c r="AU38" s="724"/>
      <c r="AV38" s="724"/>
      <c r="AW38" s="724"/>
      <c r="AX38" s="724"/>
      <c r="AY38" s="725"/>
      <c r="AZ38" s="680">
        <v>461878</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11650</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3623392</v>
      </c>
      <c r="CS38" s="681"/>
      <c r="CT38" s="681"/>
      <c r="CU38" s="681"/>
      <c r="CV38" s="681"/>
      <c r="CW38" s="681"/>
      <c r="CX38" s="681"/>
      <c r="CY38" s="682"/>
      <c r="CZ38" s="683">
        <v>6.7</v>
      </c>
      <c r="DA38" s="701"/>
      <c r="DB38" s="701"/>
      <c r="DC38" s="702"/>
      <c r="DD38" s="686">
        <v>3017677</v>
      </c>
      <c r="DE38" s="681"/>
      <c r="DF38" s="681"/>
      <c r="DG38" s="681"/>
      <c r="DH38" s="681"/>
      <c r="DI38" s="681"/>
      <c r="DJ38" s="681"/>
      <c r="DK38" s="682"/>
      <c r="DL38" s="686">
        <v>2846693</v>
      </c>
      <c r="DM38" s="681"/>
      <c r="DN38" s="681"/>
      <c r="DO38" s="681"/>
      <c r="DP38" s="681"/>
      <c r="DQ38" s="681"/>
      <c r="DR38" s="681"/>
      <c r="DS38" s="681"/>
      <c r="DT38" s="681"/>
      <c r="DU38" s="681"/>
      <c r="DV38" s="682"/>
      <c r="DW38" s="683">
        <v>10.3</v>
      </c>
      <c r="DX38" s="701"/>
      <c r="DY38" s="701"/>
      <c r="DZ38" s="701"/>
      <c r="EA38" s="701"/>
      <c r="EB38" s="701"/>
      <c r="EC38" s="722"/>
    </row>
    <row r="39" spans="2:133" ht="11.25" customHeight="1">
      <c r="B39" s="677" t="s">
        <v>336</v>
      </c>
      <c r="C39" s="678"/>
      <c r="D39" s="678"/>
      <c r="E39" s="678"/>
      <c r="F39" s="678"/>
      <c r="G39" s="678"/>
      <c r="H39" s="678"/>
      <c r="I39" s="678"/>
      <c r="J39" s="678"/>
      <c r="K39" s="678"/>
      <c r="L39" s="678"/>
      <c r="M39" s="678"/>
      <c r="N39" s="678"/>
      <c r="O39" s="678"/>
      <c r="P39" s="678"/>
      <c r="Q39" s="679"/>
      <c r="R39" s="680">
        <v>4049159</v>
      </c>
      <c r="S39" s="681"/>
      <c r="T39" s="681"/>
      <c r="U39" s="681"/>
      <c r="V39" s="681"/>
      <c r="W39" s="681"/>
      <c r="X39" s="681"/>
      <c r="Y39" s="682"/>
      <c r="Z39" s="713">
        <v>7.3</v>
      </c>
      <c r="AA39" s="713"/>
      <c r="AB39" s="713"/>
      <c r="AC39" s="713"/>
      <c r="AD39" s="714" t="s">
        <v>233</v>
      </c>
      <c r="AE39" s="714"/>
      <c r="AF39" s="714"/>
      <c r="AG39" s="714"/>
      <c r="AH39" s="714"/>
      <c r="AI39" s="714"/>
      <c r="AJ39" s="714"/>
      <c r="AK39" s="714"/>
      <c r="AL39" s="683" t="s">
        <v>224</v>
      </c>
      <c r="AM39" s="684"/>
      <c r="AN39" s="684"/>
      <c r="AO39" s="715"/>
      <c r="AQ39" s="723" t="s">
        <v>337</v>
      </c>
      <c r="AR39" s="724"/>
      <c r="AS39" s="724"/>
      <c r="AT39" s="724"/>
      <c r="AU39" s="724"/>
      <c r="AV39" s="724"/>
      <c r="AW39" s="724"/>
      <c r="AX39" s="724"/>
      <c r="AY39" s="725"/>
      <c r="AZ39" s="680">
        <v>408070</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17873</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1672093</v>
      </c>
      <c r="CS39" s="699"/>
      <c r="CT39" s="699"/>
      <c r="CU39" s="699"/>
      <c r="CV39" s="699"/>
      <c r="CW39" s="699"/>
      <c r="CX39" s="699"/>
      <c r="CY39" s="700"/>
      <c r="CZ39" s="683">
        <v>3.1</v>
      </c>
      <c r="DA39" s="701"/>
      <c r="DB39" s="701"/>
      <c r="DC39" s="702"/>
      <c r="DD39" s="686">
        <v>850594</v>
      </c>
      <c r="DE39" s="699"/>
      <c r="DF39" s="699"/>
      <c r="DG39" s="699"/>
      <c r="DH39" s="699"/>
      <c r="DI39" s="699"/>
      <c r="DJ39" s="699"/>
      <c r="DK39" s="700"/>
      <c r="DL39" s="686" t="s">
        <v>233</v>
      </c>
      <c r="DM39" s="699"/>
      <c r="DN39" s="699"/>
      <c r="DO39" s="699"/>
      <c r="DP39" s="699"/>
      <c r="DQ39" s="699"/>
      <c r="DR39" s="699"/>
      <c r="DS39" s="699"/>
      <c r="DT39" s="699"/>
      <c r="DU39" s="699"/>
      <c r="DV39" s="700"/>
      <c r="DW39" s="683" t="s">
        <v>224</v>
      </c>
      <c r="DX39" s="701"/>
      <c r="DY39" s="701"/>
      <c r="DZ39" s="701"/>
      <c r="EA39" s="701"/>
      <c r="EB39" s="701"/>
      <c r="EC39" s="722"/>
    </row>
    <row r="40" spans="2:133" ht="11.25" customHeight="1">
      <c r="B40" s="677" t="s">
        <v>340</v>
      </c>
      <c r="C40" s="678"/>
      <c r="D40" s="678"/>
      <c r="E40" s="678"/>
      <c r="F40" s="678"/>
      <c r="G40" s="678"/>
      <c r="H40" s="678"/>
      <c r="I40" s="678"/>
      <c r="J40" s="678"/>
      <c r="K40" s="678"/>
      <c r="L40" s="678"/>
      <c r="M40" s="678"/>
      <c r="N40" s="678"/>
      <c r="O40" s="678"/>
      <c r="P40" s="678"/>
      <c r="Q40" s="679"/>
      <c r="R40" s="680" t="s">
        <v>224</v>
      </c>
      <c r="S40" s="681"/>
      <c r="T40" s="681"/>
      <c r="U40" s="681"/>
      <c r="V40" s="681"/>
      <c r="W40" s="681"/>
      <c r="X40" s="681"/>
      <c r="Y40" s="682"/>
      <c r="Z40" s="713" t="s">
        <v>224</v>
      </c>
      <c r="AA40" s="713"/>
      <c r="AB40" s="713"/>
      <c r="AC40" s="713"/>
      <c r="AD40" s="714" t="s">
        <v>224</v>
      </c>
      <c r="AE40" s="714"/>
      <c r="AF40" s="714"/>
      <c r="AG40" s="714"/>
      <c r="AH40" s="714"/>
      <c r="AI40" s="714"/>
      <c r="AJ40" s="714"/>
      <c r="AK40" s="714"/>
      <c r="AL40" s="683" t="s">
        <v>233</v>
      </c>
      <c r="AM40" s="684"/>
      <c r="AN40" s="684"/>
      <c r="AO40" s="715"/>
      <c r="AQ40" s="723" t="s">
        <v>341</v>
      </c>
      <c r="AR40" s="724"/>
      <c r="AS40" s="724"/>
      <c r="AT40" s="724"/>
      <c r="AU40" s="724"/>
      <c r="AV40" s="724"/>
      <c r="AW40" s="724"/>
      <c r="AX40" s="724"/>
      <c r="AY40" s="725"/>
      <c r="AZ40" s="680">
        <v>1396</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89</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130102</v>
      </c>
      <c r="CS40" s="681"/>
      <c r="CT40" s="681"/>
      <c r="CU40" s="681"/>
      <c r="CV40" s="681"/>
      <c r="CW40" s="681"/>
      <c r="CX40" s="681"/>
      <c r="CY40" s="682"/>
      <c r="CZ40" s="683">
        <v>0.2</v>
      </c>
      <c r="DA40" s="701"/>
      <c r="DB40" s="701"/>
      <c r="DC40" s="702"/>
      <c r="DD40" s="686">
        <v>2</v>
      </c>
      <c r="DE40" s="681"/>
      <c r="DF40" s="681"/>
      <c r="DG40" s="681"/>
      <c r="DH40" s="681"/>
      <c r="DI40" s="681"/>
      <c r="DJ40" s="681"/>
      <c r="DK40" s="682"/>
      <c r="DL40" s="686" t="s">
        <v>233</v>
      </c>
      <c r="DM40" s="681"/>
      <c r="DN40" s="681"/>
      <c r="DO40" s="681"/>
      <c r="DP40" s="681"/>
      <c r="DQ40" s="681"/>
      <c r="DR40" s="681"/>
      <c r="DS40" s="681"/>
      <c r="DT40" s="681"/>
      <c r="DU40" s="681"/>
      <c r="DV40" s="682"/>
      <c r="DW40" s="683" t="s">
        <v>233</v>
      </c>
      <c r="DX40" s="701"/>
      <c r="DY40" s="701"/>
      <c r="DZ40" s="701"/>
      <c r="EA40" s="701"/>
      <c r="EB40" s="701"/>
      <c r="EC40" s="722"/>
    </row>
    <row r="41" spans="2:133" ht="11.25" customHeight="1">
      <c r="B41" s="677" t="s">
        <v>345</v>
      </c>
      <c r="C41" s="678"/>
      <c r="D41" s="678"/>
      <c r="E41" s="678"/>
      <c r="F41" s="678"/>
      <c r="G41" s="678"/>
      <c r="H41" s="678"/>
      <c r="I41" s="678"/>
      <c r="J41" s="678"/>
      <c r="K41" s="678"/>
      <c r="L41" s="678"/>
      <c r="M41" s="678"/>
      <c r="N41" s="678"/>
      <c r="O41" s="678"/>
      <c r="P41" s="678"/>
      <c r="Q41" s="679"/>
      <c r="R41" s="680" t="s">
        <v>224</v>
      </c>
      <c r="S41" s="681"/>
      <c r="T41" s="681"/>
      <c r="U41" s="681"/>
      <c r="V41" s="681"/>
      <c r="W41" s="681"/>
      <c r="X41" s="681"/>
      <c r="Y41" s="682"/>
      <c r="Z41" s="713" t="s">
        <v>233</v>
      </c>
      <c r="AA41" s="713"/>
      <c r="AB41" s="713"/>
      <c r="AC41" s="713"/>
      <c r="AD41" s="714" t="s">
        <v>224</v>
      </c>
      <c r="AE41" s="714"/>
      <c r="AF41" s="714"/>
      <c r="AG41" s="714"/>
      <c r="AH41" s="714"/>
      <c r="AI41" s="714"/>
      <c r="AJ41" s="714"/>
      <c r="AK41" s="714"/>
      <c r="AL41" s="683" t="s">
        <v>224</v>
      </c>
      <c r="AM41" s="684"/>
      <c r="AN41" s="684"/>
      <c r="AO41" s="715"/>
      <c r="AQ41" s="723" t="s">
        <v>346</v>
      </c>
      <c r="AR41" s="724"/>
      <c r="AS41" s="724"/>
      <c r="AT41" s="724"/>
      <c r="AU41" s="724"/>
      <c r="AV41" s="724"/>
      <c r="AW41" s="724"/>
      <c r="AX41" s="724"/>
      <c r="AY41" s="725"/>
      <c r="AZ41" s="680">
        <v>624120</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v>1</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224</v>
      </c>
      <c r="CS41" s="699"/>
      <c r="CT41" s="699"/>
      <c r="CU41" s="699"/>
      <c r="CV41" s="699"/>
      <c r="CW41" s="699"/>
      <c r="CX41" s="699"/>
      <c r="CY41" s="700"/>
      <c r="CZ41" s="683" t="s">
        <v>224</v>
      </c>
      <c r="DA41" s="701"/>
      <c r="DB41" s="701"/>
      <c r="DC41" s="702"/>
      <c r="DD41" s="686" t="s">
        <v>233</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349</v>
      </c>
      <c r="C42" s="678"/>
      <c r="D42" s="678"/>
      <c r="E42" s="678"/>
      <c r="F42" s="678"/>
      <c r="G42" s="678"/>
      <c r="H42" s="678"/>
      <c r="I42" s="678"/>
      <c r="J42" s="678"/>
      <c r="K42" s="678"/>
      <c r="L42" s="678"/>
      <c r="M42" s="678"/>
      <c r="N42" s="678"/>
      <c r="O42" s="678"/>
      <c r="P42" s="678"/>
      <c r="Q42" s="679"/>
      <c r="R42" s="680">
        <v>1405059</v>
      </c>
      <c r="S42" s="681"/>
      <c r="T42" s="681"/>
      <c r="U42" s="681"/>
      <c r="V42" s="681"/>
      <c r="W42" s="681"/>
      <c r="X42" s="681"/>
      <c r="Y42" s="682"/>
      <c r="Z42" s="713">
        <v>2.5</v>
      </c>
      <c r="AA42" s="713"/>
      <c r="AB42" s="713"/>
      <c r="AC42" s="713"/>
      <c r="AD42" s="714" t="s">
        <v>233</v>
      </c>
      <c r="AE42" s="714"/>
      <c r="AF42" s="714"/>
      <c r="AG42" s="714"/>
      <c r="AH42" s="714"/>
      <c r="AI42" s="714"/>
      <c r="AJ42" s="714"/>
      <c r="AK42" s="714"/>
      <c r="AL42" s="683" t="s">
        <v>224</v>
      </c>
      <c r="AM42" s="684"/>
      <c r="AN42" s="684"/>
      <c r="AO42" s="715"/>
      <c r="AQ42" s="716" t="s">
        <v>350</v>
      </c>
      <c r="AR42" s="717"/>
      <c r="AS42" s="717"/>
      <c r="AT42" s="717"/>
      <c r="AU42" s="717"/>
      <c r="AV42" s="717"/>
      <c r="AW42" s="717"/>
      <c r="AX42" s="717"/>
      <c r="AY42" s="718"/>
      <c r="AZ42" s="664">
        <v>2997876</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353</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3964752</v>
      </c>
      <c r="CS42" s="681"/>
      <c r="CT42" s="681"/>
      <c r="CU42" s="681"/>
      <c r="CV42" s="681"/>
      <c r="CW42" s="681"/>
      <c r="CX42" s="681"/>
      <c r="CY42" s="682"/>
      <c r="CZ42" s="683">
        <v>7.3</v>
      </c>
      <c r="DA42" s="684"/>
      <c r="DB42" s="684"/>
      <c r="DC42" s="685"/>
      <c r="DD42" s="686">
        <v>754900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353</v>
      </c>
      <c r="C43" s="662"/>
      <c r="D43" s="662"/>
      <c r="E43" s="662"/>
      <c r="F43" s="662"/>
      <c r="G43" s="662"/>
      <c r="H43" s="662"/>
      <c r="I43" s="662"/>
      <c r="J43" s="662"/>
      <c r="K43" s="662"/>
      <c r="L43" s="662"/>
      <c r="M43" s="662"/>
      <c r="N43" s="662"/>
      <c r="O43" s="662"/>
      <c r="P43" s="662"/>
      <c r="Q43" s="663"/>
      <c r="R43" s="664">
        <v>55134273</v>
      </c>
      <c r="S43" s="703"/>
      <c r="T43" s="703"/>
      <c r="U43" s="703"/>
      <c r="V43" s="703"/>
      <c r="W43" s="703"/>
      <c r="X43" s="703"/>
      <c r="Y43" s="704"/>
      <c r="Z43" s="705">
        <v>100</v>
      </c>
      <c r="AA43" s="705"/>
      <c r="AB43" s="705"/>
      <c r="AC43" s="705"/>
      <c r="AD43" s="706">
        <v>26233599</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v>124338</v>
      </c>
      <c r="CS43" s="699"/>
      <c r="CT43" s="699"/>
      <c r="CU43" s="699"/>
      <c r="CV43" s="699"/>
      <c r="CW43" s="699"/>
      <c r="CX43" s="699"/>
      <c r="CY43" s="700"/>
      <c r="CZ43" s="683">
        <v>0.2</v>
      </c>
      <c r="DA43" s="701"/>
      <c r="DB43" s="701"/>
      <c r="DC43" s="702"/>
      <c r="DD43" s="686">
        <v>114612</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301</v>
      </c>
      <c r="CE44" s="694"/>
      <c r="CF44" s="677" t="s">
        <v>355</v>
      </c>
      <c r="CG44" s="678"/>
      <c r="CH44" s="678"/>
      <c r="CI44" s="678"/>
      <c r="CJ44" s="678"/>
      <c r="CK44" s="678"/>
      <c r="CL44" s="678"/>
      <c r="CM44" s="678"/>
      <c r="CN44" s="678"/>
      <c r="CO44" s="678"/>
      <c r="CP44" s="678"/>
      <c r="CQ44" s="679"/>
      <c r="CR44" s="680">
        <v>3734973</v>
      </c>
      <c r="CS44" s="681"/>
      <c r="CT44" s="681"/>
      <c r="CU44" s="681"/>
      <c r="CV44" s="681"/>
      <c r="CW44" s="681"/>
      <c r="CX44" s="681"/>
      <c r="CY44" s="682"/>
      <c r="CZ44" s="683">
        <v>6.9</v>
      </c>
      <c r="DA44" s="684"/>
      <c r="DB44" s="684"/>
      <c r="DC44" s="685"/>
      <c r="DD44" s="686">
        <v>665163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1498348</v>
      </c>
      <c r="CS45" s="699"/>
      <c r="CT45" s="699"/>
      <c r="CU45" s="699"/>
      <c r="CV45" s="699"/>
      <c r="CW45" s="699"/>
      <c r="CX45" s="699"/>
      <c r="CY45" s="700"/>
      <c r="CZ45" s="683">
        <v>2.8</v>
      </c>
      <c r="DA45" s="701"/>
      <c r="DB45" s="701"/>
      <c r="DC45" s="702"/>
      <c r="DD45" s="686">
        <v>105648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2087542</v>
      </c>
      <c r="CS46" s="681"/>
      <c r="CT46" s="681"/>
      <c r="CU46" s="681"/>
      <c r="CV46" s="681"/>
      <c r="CW46" s="681"/>
      <c r="CX46" s="681"/>
      <c r="CY46" s="682"/>
      <c r="CZ46" s="683">
        <v>3.9</v>
      </c>
      <c r="DA46" s="684"/>
      <c r="DB46" s="684"/>
      <c r="DC46" s="685"/>
      <c r="DD46" s="686">
        <v>537390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v>229779</v>
      </c>
      <c r="CS47" s="699"/>
      <c r="CT47" s="699"/>
      <c r="CU47" s="699"/>
      <c r="CV47" s="699"/>
      <c r="CW47" s="699"/>
      <c r="CX47" s="699"/>
      <c r="CY47" s="700"/>
      <c r="CZ47" s="683">
        <v>0.4</v>
      </c>
      <c r="DA47" s="701"/>
      <c r="DB47" s="701"/>
      <c r="DC47" s="702"/>
      <c r="DD47" s="686">
        <v>89737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224</v>
      </c>
      <c r="CS48" s="681"/>
      <c r="CT48" s="681"/>
      <c r="CU48" s="681"/>
      <c r="CV48" s="681"/>
      <c r="CW48" s="681"/>
      <c r="CX48" s="681"/>
      <c r="CY48" s="682"/>
      <c r="CZ48" s="683" t="s">
        <v>224</v>
      </c>
      <c r="DA48" s="684"/>
      <c r="DB48" s="684"/>
      <c r="DC48" s="685"/>
      <c r="DD48" s="686" t="s">
        <v>224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54080937</v>
      </c>
      <c r="CS49" s="665"/>
      <c r="CT49" s="665"/>
      <c r="CU49" s="665"/>
      <c r="CV49" s="665"/>
      <c r="CW49" s="665"/>
      <c r="CX49" s="665"/>
      <c r="CY49" s="666"/>
      <c r="CZ49" s="667">
        <v>100</v>
      </c>
      <c r="DA49" s="668"/>
      <c r="DB49" s="668"/>
      <c r="DC49" s="669"/>
      <c r="DD49" s="670">
        <v>30525755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YFDAOY48tcSkxVoGhQAvGXw2nZ9iSxnqFq92V0goQKhVNSQQOaNwVOL0UKOAZ+mjwX9ob4W+GOXob1p5HpHZ0A==" saltValue="CE008HMYuRMkeLf1AEJZz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B18" sqref="B18:K18"/>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99" t="s">
        <v>365</v>
      </c>
      <c r="DK2" s="1200"/>
      <c r="DL2" s="1200"/>
      <c r="DM2" s="1200"/>
      <c r="DN2" s="1200"/>
      <c r="DO2" s="1201"/>
      <c r="DP2" s="251"/>
      <c r="DQ2" s="1199" t="s">
        <v>366</v>
      </c>
      <c r="DR2" s="1200"/>
      <c r="DS2" s="1200"/>
      <c r="DT2" s="1200"/>
      <c r="DU2" s="1200"/>
      <c r="DV2" s="1200"/>
      <c r="DW2" s="1200"/>
      <c r="DX2" s="1200"/>
      <c r="DY2" s="1200"/>
      <c r="DZ2" s="1201"/>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5" t="s">
        <v>367</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87" t="s">
        <v>369</v>
      </c>
      <c r="B5" s="1088"/>
      <c r="C5" s="1088"/>
      <c r="D5" s="1088"/>
      <c r="E5" s="1088"/>
      <c r="F5" s="1088"/>
      <c r="G5" s="1088"/>
      <c r="H5" s="1088"/>
      <c r="I5" s="1088"/>
      <c r="J5" s="1088"/>
      <c r="K5" s="1088"/>
      <c r="L5" s="1088"/>
      <c r="M5" s="1088"/>
      <c r="N5" s="1088"/>
      <c r="O5" s="1088"/>
      <c r="P5" s="1089"/>
      <c r="Q5" s="1093" t="s">
        <v>370</v>
      </c>
      <c r="R5" s="1094"/>
      <c r="S5" s="1094"/>
      <c r="T5" s="1094"/>
      <c r="U5" s="1095"/>
      <c r="V5" s="1093" t="s">
        <v>371</v>
      </c>
      <c r="W5" s="1094"/>
      <c r="X5" s="1094"/>
      <c r="Y5" s="1094"/>
      <c r="Z5" s="1095"/>
      <c r="AA5" s="1093" t="s">
        <v>372</v>
      </c>
      <c r="AB5" s="1094"/>
      <c r="AC5" s="1094"/>
      <c r="AD5" s="1094"/>
      <c r="AE5" s="1094"/>
      <c r="AF5" s="1202" t="s">
        <v>373</v>
      </c>
      <c r="AG5" s="1094"/>
      <c r="AH5" s="1094"/>
      <c r="AI5" s="1094"/>
      <c r="AJ5" s="1109"/>
      <c r="AK5" s="1094" t="s">
        <v>374</v>
      </c>
      <c r="AL5" s="1094"/>
      <c r="AM5" s="1094"/>
      <c r="AN5" s="1094"/>
      <c r="AO5" s="1095"/>
      <c r="AP5" s="1093" t="s">
        <v>375</v>
      </c>
      <c r="AQ5" s="1094"/>
      <c r="AR5" s="1094"/>
      <c r="AS5" s="1094"/>
      <c r="AT5" s="1095"/>
      <c r="AU5" s="1093" t="s">
        <v>376</v>
      </c>
      <c r="AV5" s="1094"/>
      <c r="AW5" s="1094"/>
      <c r="AX5" s="1094"/>
      <c r="AY5" s="1109"/>
      <c r="AZ5" s="258"/>
      <c r="BA5" s="258"/>
      <c r="BB5" s="258"/>
      <c r="BC5" s="258"/>
      <c r="BD5" s="258"/>
      <c r="BE5" s="259"/>
      <c r="BF5" s="259"/>
      <c r="BG5" s="259"/>
      <c r="BH5" s="259"/>
      <c r="BI5" s="259"/>
      <c r="BJ5" s="259"/>
      <c r="BK5" s="259"/>
      <c r="BL5" s="259"/>
      <c r="BM5" s="259"/>
      <c r="BN5" s="259"/>
      <c r="BO5" s="259"/>
      <c r="BP5" s="259"/>
      <c r="BQ5" s="1087" t="s">
        <v>377</v>
      </c>
      <c r="BR5" s="1088"/>
      <c r="BS5" s="1088"/>
      <c r="BT5" s="1088"/>
      <c r="BU5" s="1088"/>
      <c r="BV5" s="1088"/>
      <c r="BW5" s="1088"/>
      <c r="BX5" s="1088"/>
      <c r="BY5" s="1088"/>
      <c r="BZ5" s="1088"/>
      <c r="CA5" s="1088"/>
      <c r="CB5" s="1088"/>
      <c r="CC5" s="1088"/>
      <c r="CD5" s="1088"/>
      <c r="CE5" s="1088"/>
      <c r="CF5" s="1088"/>
      <c r="CG5" s="1089"/>
      <c r="CH5" s="1093" t="s">
        <v>378</v>
      </c>
      <c r="CI5" s="1094"/>
      <c r="CJ5" s="1094"/>
      <c r="CK5" s="1094"/>
      <c r="CL5" s="1095"/>
      <c r="CM5" s="1093" t="s">
        <v>379</v>
      </c>
      <c r="CN5" s="1094"/>
      <c r="CO5" s="1094"/>
      <c r="CP5" s="1094"/>
      <c r="CQ5" s="1095"/>
      <c r="CR5" s="1093" t="s">
        <v>380</v>
      </c>
      <c r="CS5" s="1094"/>
      <c r="CT5" s="1094"/>
      <c r="CU5" s="1094"/>
      <c r="CV5" s="1095"/>
      <c r="CW5" s="1093" t="s">
        <v>381</v>
      </c>
      <c r="CX5" s="1094"/>
      <c r="CY5" s="1094"/>
      <c r="CZ5" s="1094"/>
      <c r="DA5" s="1095"/>
      <c r="DB5" s="1093" t="s">
        <v>382</v>
      </c>
      <c r="DC5" s="1094"/>
      <c r="DD5" s="1094"/>
      <c r="DE5" s="1094"/>
      <c r="DF5" s="1095"/>
      <c r="DG5" s="1187" t="s">
        <v>383</v>
      </c>
      <c r="DH5" s="1188"/>
      <c r="DI5" s="1188"/>
      <c r="DJ5" s="1188"/>
      <c r="DK5" s="1189"/>
      <c r="DL5" s="1187" t="s">
        <v>384</v>
      </c>
      <c r="DM5" s="1188"/>
      <c r="DN5" s="1188"/>
      <c r="DO5" s="1188"/>
      <c r="DP5" s="1189"/>
      <c r="DQ5" s="1093" t="s">
        <v>385</v>
      </c>
      <c r="DR5" s="1094"/>
      <c r="DS5" s="1094"/>
      <c r="DT5" s="1094"/>
      <c r="DU5" s="1095"/>
      <c r="DV5" s="1093" t="s">
        <v>376</v>
      </c>
      <c r="DW5" s="1094"/>
      <c r="DX5" s="1094"/>
      <c r="DY5" s="1094"/>
      <c r="DZ5" s="1109"/>
      <c r="EA5" s="256"/>
    </row>
    <row r="6" spans="1:131" s="257" customFormat="1" ht="26.25" customHeight="1" thickBot="1">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3"/>
      <c r="AG6" s="1097"/>
      <c r="AH6" s="1097"/>
      <c r="AI6" s="1097"/>
      <c r="AJ6" s="1110"/>
      <c r="AK6" s="1097"/>
      <c r="AL6" s="1097"/>
      <c r="AM6" s="1097"/>
      <c r="AN6" s="1097"/>
      <c r="AO6" s="1098"/>
      <c r="AP6" s="1096"/>
      <c r="AQ6" s="1097"/>
      <c r="AR6" s="1097"/>
      <c r="AS6" s="1097"/>
      <c r="AT6" s="1098"/>
      <c r="AU6" s="1096"/>
      <c r="AV6" s="1097"/>
      <c r="AW6" s="1097"/>
      <c r="AX6" s="1097"/>
      <c r="AY6" s="1110"/>
      <c r="AZ6" s="254"/>
      <c r="BA6" s="254"/>
      <c r="BB6" s="254"/>
      <c r="BC6" s="254"/>
      <c r="BD6" s="254"/>
      <c r="BE6" s="255"/>
      <c r="BF6" s="255"/>
      <c r="BG6" s="255"/>
      <c r="BH6" s="255"/>
      <c r="BI6" s="255"/>
      <c r="BJ6" s="255"/>
      <c r="BK6" s="255"/>
      <c r="BL6" s="255"/>
      <c r="BM6" s="255"/>
      <c r="BN6" s="255"/>
      <c r="BO6" s="255"/>
      <c r="BP6" s="255"/>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0"/>
      <c r="DH6" s="1191"/>
      <c r="DI6" s="1191"/>
      <c r="DJ6" s="1191"/>
      <c r="DK6" s="1192"/>
      <c r="DL6" s="1190"/>
      <c r="DM6" s="1191"/>
      <c r="DN6" s="1191"/>
      <c r="DO6" s="1191"/>
      <c r="DP6" s="1192"/>
      <c r="DQ6" s="1096"/>
      <c r="DR6" s="1097"/>
      <c r="DS6" s="1097"/>
      <c r="DT6" s="1097"/>
      <c r="DU6" s="1098"/>
      <c r="DV6" s="1096"/>
      <c r="DW6" s="1097"/>
      <c r="DX6" s="1097"/>
      <c r="DY6" s="1097"/>
      <c r="DZ6" s="1110"/>
      <c r="EA6" s="256"/>
    </row>
    <row r="7" spans="1:131" s="257" customFormat="1" ht="26.25" customHeight="1" thickTop="1">
      <c r="A7" s="260">
        <v>1</v>
      </c>
      <c r="B7" s="1142" t="s">
        <v>386</v>
      </c>
      <c r="C7" s="1143"/>
      <c r="D7" s="1143"/>
      <c r="E7" s="1143"/>
      <c r="F7" s="1143"/>
      <c r="G7" s="1143"/>
      <c r="H7" s="1143"/>
      <c r="I7" s="1143"/>
      <c r="J7" s="1143"/>
      <c r="K7" s="1143"/>
      <c r="L7" s="1143"/>
      <c r="M7" s="1143"/>
      <c r="N7" s="1143"/>
      <c r="O7" s="1143"/>
      <c r="P7" s="1144"/>
      <c r="Q7" s="1193">
        <v>55169</v>
      </c>
      <c r="R7" s="1194"/>
      <c r="S7" s="1194"/>
      <c r="T7" s="1194"/>
      <c r="U7" s="1194"/>
      <c r="V7" s="1194">
        <v>54067</v>
      </c>
      <c r="W7" s="1194"/>
      <c r="X7" s="1194"/>
      <c r="Y7" s="1194"/>
      <c r="Z7" s="1194"/>
      <c r="AA7" s="1194">
        <v>1102</v>
      </c>
      <c r="AB7" s="1194"/>
      <c r="AC7" s="1194"/>
      <c r="AD7" s="1194"/>
      <c r="AE7" s="1195"/>
      <c r="AF7" s="1196">
        <v>878</v>
      </c>
      <c r="AG7" s="1197"/>
      <c r="AH7" s="1197"/>
      <c r="AI7" s="1197"/>
      <c r="AJ7" s="1198"/>
      <c r="AK7" s="1180">
        <v>1856</v>
      </c>
      <c r="AL7" s="1181"/>
      <c r="AM7" s="1181"/>
      <c r="AN7" s="1181"/>
      <c r="AO7" s="1181"/>
      <c r="AP7" s="1181">
        <v>53259</v>
      </c>
      <c r="AQ7" s="1181"/>
      <c r="AR7" s="1181"/>
      <c r="AS7" s="1181"/>
      <c r="AT7" s="1181"/>
      <c r="AU7" s="1182"/>
      <c r="AV7" s="1182"/>
      <c r="AW7" s="1182"/>
      <c r="AX7" s="1182"/>
      <c r="AY7" s="1183"/>
      <c r="AZ7" s="254"/>
      <c r="BA7" s="254"/>
      <c r="BB7" s="254"/>
      <c r="BC7" s="254"/>
      <c r="BD7" s="254"/>
      <c r="BE7" s="255"/>
      <c r="BF7" s="255"/>
      <c r="BG7" s="255"/>
      <c r="BH7" s="255"/>
      <c r="BI7" s="255"/>
      <c r="BJ7" s="255"/>
      <c r="BK7" s="255"/>
      <c r="BL7" s="255"/>
      <c r="BM7" s="255"/>
      <c r="BN7" s="255"/>
      <c r="BO7" s="255"/>
      <c r="BP7" s="255"/>
      <c r="BQ7" s="261">
        <v>1</v>
      </c>
      <c r="BR7" s="262"/>
      <c r="BS7" s="1184" t="s">
        <v>583</v>
      </c>
      <c r="BT7" s="1185"/>
      <c r="BU7" s="1185"/>
      <c r="BV7" s="1185"/>
      <c r="BW7" s="1185"/>
      <c r="BX7" s="1185"/>
      <c r="BY7" s="1185"/>
      <c r="BZ7" s="1185"/>
      <c r="CA7" s="1185"/>
      <c r="CB7" s="1185"/>
      <c r="CC7" s="1185"/>
      <c r="CD7" s="1185"/>
      <c r="CE7" s="1185"/>
      <c r="CF7" s="1185"/>
      <c r="CG7" s="1186"/>
      <c r="CH7" s="1177">
        <v>4</v>
      </c>
      <c r="CI7" s="1178"/>
      <c r="CJ7" s="1178"/>
      <c r="CK7" s="1178"/>
      <c r="CL7" s="1179"/>
      <c r="CM7" s="1177">
        <v>373</v>
      </c>
      <c r="CN7" s="1178"/>
      <c r="CO7" s="1178"/>
      <c r="CP7" s="1178"/>
      <c r="CQ7" s="1179"/>
      <c r="CR7" s="1177">
        <v>100</v>
      </c>
      <c r="CS7" s="1178"/>
      <c r="CT7" s="1178"/>
      <c r="CU7" s="1178"/>
      <c r="CV7" s="1179"/>
      <c r="CW7" s="1177">
        <v>17</v>
      </c>
      <c r="CX7" s="1178"/>
      <c r="CY7" s="1178"/>
      <c r="CZ7" s="1178"/>
      <c r="DA7" s="1179"/>
      <c r="DB7" s="1177" t="s">
        <v>591</v>
      </c>
      <c r="DC7" s="1178"/>
      <c r="DD7" s="1178"/>
      <c r="DE7" s="1178"/>
      <c r="DF7" s="1179"/>
      <c r="DG7" s="1177" t="s">
        <v>591</v>
      </c>
      <c r="DH7" s="1178"/>
      <c r="DI7" s="1178"/>
      <c r="DJ7" s="1178"/>
      <c r="DK7" s="1179"/>
      <c r="DL7" s="1177" t="s">
        <v>591</v>
      </c>
      <c r="DM7" s="1178"/>
      <c r="DN7" s="1178"/>
      <c r="DO7" s="1178"/>
      <c r="DP7" s="1179"/>
      <c r="DQ7" s="1177" t="s">
        <v>592</v>
      </c>
      <c r="DR7" s="1178"/>
      <c r="DS7" s="1178"/>
      <c r="DT7" s="1178"/>
      <c r="DU7" s="1179"/>
      <c r="DV7" s="1204"/>
      <c r="DW7" s="1205"/>
      <c r="DX7" s="1205"/>
      <c r="DY7" s="1205"/>
      <c r="DZ7" s="1206"/>
      <c r="EA7" s="256"/>
    </row>
    <row r="8" spans="1:131" s="257" customFormat="1" ht="26.25" customHeight="1">
      <c r="A8" s="263">
        <v>2</v>
      </c>
      <c r="B8" s="1129" t="s">
        <v>387</v>
      </c>
      <c r="C8" s="1130"/>
      <c r="D8" s="1130"/>
      <c r="E8" s="1130"/>
      <c r="F8" s="1130"/>
      <c r="G8" s="1130"/>
      <c r="H8" s="1130"/>
      <c r="I8" s="1130"/>
      <c r="J8" s="1130"/>
      <c r="K8" s="1130"/>
      <c r="L8" s="1130"/>
      <c r="M8" s="1130"/>
      <c r="N8" s="1130"/>
      <c r="O8" s="1130"/>
      <c r="P8" s="1131"/>
      <c r="Q8" s="1135">
        <v>16</v>
      </c>
      <c r="R8" s="1136"/>
      <c r="S8" s="1136"/>
      <c r="T8" s="1136"/>
      <c r="U8" s="1136"/>
      <c r="V8" s="1136">
        <v>66</v>
      </c>
      <c r="W8" s="1136"/>
      <c r="X8" s="1136"/>
      <c r="Y8" s="1136"/>
      <c r="Z8" s="1136"/>
      <c r="AA8" s="1137">
        <v>-49</v>
      </c>
      <c r="AB8" s="1112"/>
      <c r="AC8" s="1112"/>
      <c r="AD8" s="1112"/>
      <c r="AE8" s="1113"/>
      <c r="AF8" s="1111">
        <v>-49</v>
      </c>
      <c r="AG8" s="1112"/>
      <c r="AH8" s="1112"/>
      <c r="AI8" s="1112"/>
      <c r="AJ8" s="1113"/>
      <c r="AK8" s="1175" t="s">
        <v>595</v>
      </c>
      <c r="AL8" s="1176"/>
      <c r="AM8" s="1176"/>
      <c r="AN8" s="1176"/>
      <c r="AO8" s="1176"/>
      <c r="AP8" s="1176">
        <v>4</v>
      </c>
      <c r="AQ8" s="1176"/>
      <c r="AR8" s="1176"/>
      <c r="AS8" s="1176"/>
      <c r="AT8" s="1176"/>
      <c r="AU8" s="1173"/>
      <c r="AV8" s="1173"/>
      <c r="AW8" s="1173"/>
      <c r="AX8" s="1173"/>
      <c r="AY8" s="1174"/>
      <c r="AZ8" s="254"/>
      <c r="BA8" s="254"/>
      <c r="BB8" s="254"/>
      <c r="BC8" s="254"/>
      <c r="BD8" s="254"/>
      <c r="BE8" s="255"/>
      <c r="BF8" s="255"/>
      <c r="BG8" s="255"/>
      <c r="BH8" s="255"/>
      <c r="BI8" s="255"/>
      <c r="BJ8" s="255"/>
      <c r="BK8" s="255"/>
      <c r="BL8" s="255"/>
      <c r="BM8" s="255"/>
      <c r="BN8" s="255"/>
      <c r="BO8" s="255"/>
      <c r="BP8" s="255"/>
      <c r="BQ8" s="264">
        <v>2</v>
      </c>
      <c r="BR8" s="265"/>
      <c r="BS8" s="1106" t="s">
        <v>584</v>
      </c>
      <c r="BT8" s="1107"/>
      <c r="BU8" s="1107"/>
      <c r="BV8" s="1107"/>
      <c r="BW8" s="1107"/>
      <c r="BX8" s="1107"/>
      <c r="BY8" s="1107"/>
      <c r="BZ8" s="1107"/>
      <c r="CA8" s="1107"/>
      <c r="CB8" s="1107"/>
      <c r="CC8" s="1107"/>
      <c r="CD8" s="1107"/>
      <c r="CE8" s="1107"/>
      <c r="CF8" s="1107"/>
      <c r="CG8" s="1108"/>
      <c r="CH8" s="1081">
        <v>-6</v>
      </c>
      <c r="CI8" s="1082"/>
      <c r="CJ8" s="1082"/>
      <c r="CK8" s="1082"/>
      <c r="CL8" s="1083"/>
      <c r="CM8" s="1081">
        <v>317</v>
      </c>
      <c r="CN8" s="1082"/>
      <c r="CO8" s="1082"/>
      <c r="CP8" s="1082"/>
      <c r="CQ8" s="1083"/>
      <c r="CR8" s="1081">
        <v>204</v>
      </c>
      <c r="CS8" s="1082"/>
      <c r="CT8" s="1082"/>
      <c r="CU8" s="1082"/>
      <c r="CV8" s="1083"/>
      <c r="CW8" s="1081" t="s">
        <v>511</v>
      </c>
      <c r="CX8" s="1082"/>
      <c r="CY8" s="1082"/>
      <c r="CZ8" s="1082"/>
      <c r="DA8" s="1083"/>
      <c r="DB8" s="1081" t="s">
        <v>592</v>
      </c>
      <c r="DC8" s="1082"/>
      <c r="DD8" s="1082"/>
      <c r="DE8" s="1082"/>
      <c r="DF8" s="1083"/>
      <c r="DG8" s="1081" t="s">
        <v>592</v>
      </c>
      <c r="DH8" s="1082"/>
      <c r="DI8" s="1082"/>
      <c r="DJ8" s="1082"/>
      <c r="DK8" s="1083"/>
      <c r="DL8" s="1081" t="s">
        <v>592</v>
      </c>
      <c r="DM8" s="1082"/>
      <c r="DN8" s="1082"/>
      <c r="DO8" s="1082"/>
      <c r="DP8" s="1083"/>
      <c r="DQ8" s="1081" t="s">
        <v>591</v>
      </c>
      <c r="DR8" s="1082"/>
      <c r="DS8" s="1082"/>
      <c r="DT8" s="1082"/>
      <c r="DU8" s="1083"/>
      <c r="DV8" s="1084"/>
      <c r="DW8" s="1085"/>
      <c r="DX8" s="1085"/>
      <c r="DY8" s="1085"/>
      <c r="DZ8" s="1086"/>
      <c r="EA8" s="256"/>
    </row>
    <row r="9" spans="1:131" s="257" customFormat="1" ht="26.25" customHeight="1">
      <c r="A9" s="263">
        <v>3</v>
      </c>
      <c r="B9" s="1129" t="s">
        <v>388</v>
      </c>
      <c r="C9" s="1130"/>
      <c r="D9" s="1130"/>
      <c r="E9" s="1130"/>
      <c r="F9" s="1130"/>
      <c r="G9" s="1130"/>
      <c r="H9" s="1130"/>
      <c r="I9" s="1130"/>
      <c r="J9" s="1130"/>
      <c r="K9" s="1130"/>
      <c r="L9" s="1130"/>
      <c r="M9" s="1130"/>
      <c r="N9" s="1130"/>
      <c r="O9" s="1130"/>
      <c r="P9" s="1131"/>
      <c r="Q9" s="1135">
        <v>8</v>
      </c>
      <c r="R9" s="1136"/>
      <c r="S9" s="1136"/>
      <c r="T9" s="1136"/>
      <c r="U9" s="1136"/>
      <c r="V9" s="1136">
        <v>8</v>
      </c>
      <c r="W9" s="1136"/>
      <c r="X9" s="1136"/>
      <c r="Y9" s="1136"/>
      <c r="Z9" s="1136"/>
      <c r="AA9" s="1137">
        <v>1</v>
      </c>
      <c r="AB9" s="1112"/>
      <c r="AC9" s="1112"/>
      <c r="AD9" s="1112"/>
      <c r="AE9" s="1113"/>
      <c r="AF9" s="1111">
        <v>1</v>
      </c>
      <c r="AG9" s="1112"/>
      <c r="AH9" s="1112"/>
      <c r="AI9" s="1112"/>
      <c r="AJ9" s="1113"/>
      <c r="AK9" s="1175" t="s">
        <v>595</v>
      </c>
      <c r="AL9" s="1176"/>
      <c r="AM9" s="1176"/>
      <c r="AN9" s="1176"/>
      <c r="AO9" s="1176"/>
      <c r="AP9" s="1176" t="s">
        <v>595</v>
      </c>
      <c r="AQ9" s="1176"/>
      <c r="AR9" s="1176"/>
      <c r="AS9" s="1176"/>
      <c r="AT9" s="1176"/>
      <c r="AU9" s="1173"/>
      <c r="AV9" s="1173"/>
      <c r="AW9" s="1173"/>
      <c r="AX9" s="1173"/>
      <c r="AY9" s="1174"/>
      <c r="AZ9" s="254"/>
      <c r="BA9" s="254"/>
      <c r="BB9" s="254"/>
      <c r="BC9" s="254"/>
      <c r="BD9" s="254"/>
      <c r="BE9" s="255"/>
      <c r="BF9" s="255"/>
      <c r="BG9" s="255"/>
      <c r="BH9" s="255"/>
      <c r="BI9" s="255"/>
      <c r="BJ9" s="255"/>
      <c r="BK9" s="255"/>
      <c r="BL9" s="255"/>
      <c r="BM9" s="255"/>
      <c r="BN9" s="255"/>
      <c r="BO9" s="255"/>
      <c r="BP9" s="255"/>
      <c r="BQ9" s="264">
        <v>3</v>
      </c>
      <c r="BR9" s="265" t="s">
        <v>585</v>
      </c>
      <c r="BS9" s="1106" t="s">
        <v>586</v>
      </c>
      <c r="BT9" s="1107"/>
      <c r="BU9" s="1107"/>
      <c r="BV9" s="1107"/>
      <c r="BW9" s="1107"/>
      <c r="BX9" s="1107"/>
      <c r="BY9" s="1107"/>
      <c r="BZ9" s="1107"/>
      <c r="CA9" s="1107"/>
      <c r="CB9" s="1107"/>
      <c r="CC9" s="1107"/>
      <c r="CD9" s="1107"/>
      <c r="CE9" s="1107"/>
      <c r="CF9" s="1107"/>
      <c r="CG9" s="1108"/>
      <c r="CH9" s="1081" t="s">
        <v>617</v>
      </c>
      <c r="CI9" s="1082"/>
      <c r="CJ9" s="1082"/>
      <c r="CK9" s="1082"/>
      <c r="CL9" s="1083"/>
      <c r="CM9" s="1081">
        <v>154</v>
      </c>
      <c r="CN9" s="1082"/>
      <c r="CO9" s="1082"/>
      <c r="CP9" s="1082"/>
      <c r="CQ9" s="1083"/>
      <c r="CR9" s="1081">
        <v>20</v>
      </c>
      <c r="CS9" s="1082"/>
      <c r="CT9" s="1082"/>
      <c r="CU9" s="1082"/>
      <c r="CV9" s="1083"/>
      <c r="CW9" s="1081" t="s">
        <v>511</v>
      </c>
      <c r="CX9" s="1082"/>
      <c r="CY9" s="1082"/>
      <c r="CZ9" s="1082"/>
      <c r="DA9" s="1083"/>
      <c r="DB9" s="1081" t="s">
        <v>591</v>
      </c>
      <c r="DC9" s="1082"/>
      <c r="DD9" s="1082"/>
      <c r="DE9" s="1082"/>
      <c r="DF9" s="1083"/>
      <c r="DG9" s="1081" t="s">
        <v>593</v>
      </c>
      <c r="DH9" s="1082"/>
      <c r="DI9" s="1082"/>
      <c r="DJ9" s="1082"/>
      <c r="DK9" s="1083"/>
      <c r="DL9" s="1081" t="s">
        <v>592</v>
      </c>
      <c r="DM9" s="1082"/>
      <c r="DN9" s="1082"/>
      <c r="DO9" s="1082"/>
      <c r="DP9" s="1083"/>
      <c r="DQ9" s="1081" t="s">
        <v>592</v>
      </c>
      <c r="DR9" s="1082"/>
      <c r="DS9" s="1082"/>
      <c r="DT9" s="1082"/>
      <c r="DU9" s="1083"/>
      <c r="DV9" s="1084"/>
      <c r="DW9" s="1085"/>
      <c r="DX9" s="1085"/>
      <c r="DY9" s="1085"/>
      <c r="DZ9" s="1086"/>
      <c r="EA9" s="256"/>
    </row>
    <row r="10" spans="1:131" s="257" customFormat="1" ht="26.25" customHeight="1">
      <c r="A10" s="263">
        <v>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1"/>
      <c r="AG10" s="1112"/>
      <c r="AH10" s="1112"/>
      <c r="AI10" s="1112"/>
      <c r="AJ10" s="1113"/>
      <c r="AK10" s="1175"/>
      <c r="AL10" s="1176"/>
      <c r="AM10" s="1176"/>
      <c r="AN10" s="1176"/>
      <c r="AO10" s="1176"/>
      <c r="AP10" s="1176"/>
      <c r="AQ10" s="1176"/>
      <c r="AR10" s="1176"/>
      <c r="AS10" s="1176"/>
      <c r="AT10" s="1176"/>
      <c r="AU10" s="1173"/>
      <c r="AV10" s="1173"/>
      <c r="AW10" s="1173"/>
      <c r="AX10" s="1173"/>
      <c r="AY10" s="1174"/>
      <c r="AZ10" s="254"/>
      <c r="BA10" s="254"/>
      <c r="BB10" s="254"/>
      <c r="BC10" s="254"/>
      <c r="BD10" s="254"/>
      <c r="BE10" s="255"/>
      <c r="BF10" s="255"/>
      <c r="BG10" s="255"/>
      <c r="BH10" s="255"/>
      <c r="BI10" s="255"/>
      <c r="BJ10" s="255"/>
      <c r="BK10" s="255"/>
      <c r="BL10" s="255"/>
      <c r="BM10" s="255"/>
      <c r="BN10" s="255"/>
      <c r="BO10" s="255"/>
      <c r="BP10" s="255"/>
      <c r="BQ10" s="264">
        <v>4</v>
      </c>
      <c r="BR10" s="265"/>
      <c r="BS10" s="1106" t="s">
        <v>587</v>
      </c>
      <c r="BT10" s="1107"/>
      <c r="BU10" s="1107"/>
      <c r="BV10" s="1107"/>
      <c r="BW10" s="1107"/>
      <c r="BX10" s="1107"/>
      <c r="BY10" s="1107"/>
      <c r="BZ10" s="1107"/>
      <c r="CA10" s="1107"/>
      <c r="CB10" s="1107"/>
      <c r="CC10" s="1107"/>
      <c r="CD10" s="1107"/>
      <c r="CE10" s="1107"/>
      <c r="CF10" s="1107"/>
      <c r="CG10" s="1108"/>
      <c r="CH10" s="1081">
        <v>1</v>
      </c>
      <c r="CI10" s="1082"/>
      <c r="CJ10" s="1082"/>
      <c r="CK10" s="1082"/>
      <c r="CL10" s="1083"/>
      <c r="CM10" s="1081">
        <v>4</v>
      </c>
      <c r="CN10" s="1082"/>
      <c r="CO10" s="1082"/>
      <c r="CP10" s="1082"/>
      <c r="CQ10" s="1083"/>
      <c r="CR10" s="1081">
        <v>1</v>
      </c>
      <c r="CS10" s="1082"/>
      <c r="CT10" s="1082"/>
      <c r="CU10" s="1082"/>
      <c r="CV10" s="1083"/>
      <c r="CW10" s="1081" t="s">
        <v>511</v>
      </c>
      <c r="CX10" s="1082"/>
      <c r="CY10" s="1082"/>
      <c r="CZ10" s="1082"/>
      <c r="DA10" s="1083"/>
      <c r="DB10" s="1081" t="s">
        <v>592</v>
      </c>
      <c r="DC10" s="1082"/>
      <c r="DD10" s="1082"/>
      <c r="DE10" s="1082"/>
      <c r="DF10" s="1083"/>
      <c r="DG10" s="1081" t="s">
        <v>591</v>
      </c>
      <c r="DH10" s="1082"/>
      <c r="DI10" s="1082"/>
      <c r="DJ10" s="1082"/>
      <c r="DK10" s="1083"/>
      <c r="DL10" s="1081" t="s">
        <v>594</v>
      </c>
      <c r="DM10" s="1082"/>
      <c r="DN10" s="1082"/>
      <c r="DO10" s="1082"/>
      <c r="DP10" s="1083"/>
      <c r="DQ10" s="1081" t="s">
        <v>592</v>
      </c>
      <c r="DR10" s="1082"/>
      <c r="DS10" s="1082"/>
      <c r="DT10" s="1082"/>
      <c r="DU10" s="1083"/>
      <c r="DV10" s="1084"/>
      <c r="DW10" s="1085"/>
      <c r="DX10" s="1085"/>
      <c r="DY10" s="1085"/>
      <c r="DZ10" s="1086"/>
      <c r="EA10" s="256"/>
    </row>
    <row r="11" spans="1:131" s="257" customFormat="1" ht="26.25" customHeight="1">
      <c r="A11" s="263">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75"/>
      <c r="AL11" s="1176"/>
      <c r="AM11" s="1176"/>
      <c r="AN11" s="1176"/>
      <c r="AO11" s="1176"/>
      <c r="AP11" s="1176"/>
      <c r="AQ11" s="1176"/>
      <c r="AR11" s="1176"/>
      <c r="AS11" s="1176"/>
      <c r="AT11" s="1176"/>
      <c r="AU11" s="1173"/>
      <c r="AV11" s="1173"/>
      <c r="AW11" s="1173"/>
      <c r="AX11" s="1173"/>
      <c r="AY11" s="1174"/>
      <c r="AZ11" s="254"/>
      <c r="BA11" s="254"/>
      <c r="BB11" s="254"/>
      <c r="BC11" s="254"/>
      <c r="BD11" s="254"/>
      <c r="BE11" s="255"/>
      <c r="BF11" s="255"/>
      <c r="BG11" s="255"/>
      <c r="BH11" s="255"/>
      <c r="BI11" s="255"/>
      <c r="BJ11" s="255"/>
      <c r="BK11" s="255"/>
      <c r="BL11" s="255"/>
      <c r="BM11" s="255"/>
      <c r="BN11" s="255"/>
      <c r="BO11" s="255"/>
      <c r="BP11" s="255"/>
      <c r="BQ11" s="264">
        <v>5</v>
      </c>
      <c r="BR11" s="265"/>
      <c r="BS11" s="1106" t="s">
        <v>588</v>
      </c>
      <c r="BT11" s="1107"/>
      <c r="BU11" s="1107"/>
      <c r="BV11" s="1107"/>
      <c r="BW11" s="1107"/>
      <c r="BX11" s="1107"/>
      <c r="BY11" s="1107"/>
      <c r="BZ11" s="1107"/>
      <c r="CA11" s="1107"/>
      <c r="CB11" s="1107"/>
      <c r="CC11" s="1107"/>
      <c r="CD11" s="1107"/>
      <c r="CE11" s="1107"/>
      <c r="CF11" s="1107"/>
      <c r="CG11" s="1108"/>
      <c r="CH11" s="1081">
        <v>-16</v>
      </c>
      <c r="CI11" s="1082"/>
      <c r="CJ11" s="1082"/>
      <c r="CK11" s="1082"/>
      <c r="CL11" s="1083"/>
      <c r="CM11" s="1081">
        <v>30</v>
      </c>
      <c r="CN11" s="1082"/>
      <c r="CO11" s="1082"/>
      <c r="CP11" s="1082"/>
      <c r="CQ11" s="1083"/>
      <c r="CR11" s="1081">
        <v>80</v>
      </c>
      <c r="CS11" s="1082"/>
      <c r="CT11" s="1082"/>
      <c r="CU11" s="1082"/>
      <c r="CV11" s="1083"/>
      <c r="CW11" s="1081">
        <v>1</v>
      </c>
      <c r="CX11" s="1082"/>
      <c r="CY11" s="1082"/>
      <c r="CZ11" s="1082"/>
      <c r="DA11" s="1083"/>
      <c r="DB11" s="1081" t="s">
        <v>591</v>
      </c>
      <c r="DC11" s="1082"/>
      <c r="DD11" s="1082"/>
      <c r="DE11" s="1082"/>
      <c r="DF11" s="1083"/>
      <c r="DG11" s="1081" t="s">
        <v>592</v>
      </c>
      <c r="DH11" s="1082"/>
      <c r="DI11" s="1082"/>
      <c r="DJ11" s="1082"/>
      <c r="DK11" s="1083"/>
      <c r="DL11" s="1081" t="s">
        <v>591</v>
      </c>
      <c r="DM11" s="1082"/>
      <c r="DN11" s="1082"/>
      <c r="DO11" s="1082"/>
      <c r="DP11" s="1083"/>
      <c r="DQ11" s="1081" t="s">
        <v>592</v>
      </c>
      <c r="DR11" s="1082"/>
      <c r="DS11" s="1082"/>
      <c r="DT11" s="1082"/>
      <c r="DU11" s="1083"/>
      <c r="DV11" s="1084"/>
      <c r="DW11" s="1085"/>
      <c r="DX11" s="1085"/>
      <c r="DY11" s="1085"/>
      <c r="DZ11" s="1086"/>
      <c r="EA11" s="256"/>
    </row>
    <row r="12" spans="1:131" s="257" customFormat="1" ht="26.25" customHeight="1">
      <c r="A12" s="263">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75"/>
      <c r="AL12" s="1176"/>
      <c r="AM12" s="1176"/>
      <c r="AN12" s="1176"/>
      <c r="AO12" s="1176"/>
      <c r="AP12" s="1176"/>
      <c r="AQ12" s="1176"/>
      <c r="AR12" s="1176"/>
      <c r="AS12" s="1176"/>
      <c r="AT12" s="1176"/>
      <c r="AU12" s="1173"/>
      <c r="AV12" s="1173"/>
      <c r="AW12" s="1173"/>
      <c r="AX12" s="1173"/>
      <c r="AY12" s="1174"/>
      <c r="AZ12" s="254"/>
      <c r="BA12" s="254"/>
      <c r="BB12" s="254"/>
      <c r="BC12" s="254"/>
      <c r="BD12" s="254"/>
      <c r="BE12" s="255"/>
      <c r="BF12" s="255"/>
      <c r="BG12" s="255"/>
      <c r="BH12" s="255"/>
      <c r="BI12" s="255"/>
      <c r="BJ12" s="255"/>
      <c r="BK12" s="255"/>
      <c r="BL12" s="255"/>
      <c r="BM12" s="255"/>
      <c r="BN12" s="255"/>
      <c r="BO12" s="255"/>
      <c r="BP12" s="255"/>
      <c r="BQ12" s="264">
        <v>6</v>
      </c>
      <c r="BR12" s="265"/>
      <c r="BS12" s="1106" t="s">
        <v>589</v>
      </c>
      <c r="BT12" s="1107"/>
      <c r="BU12" s="1107"/>
      <c r="BV12" s="1107"/>
      <c r="BW12" s="1107"/>
      <c r="BX12" s="1107"/>
      <c r="BY12" s="1107"/>
      <c r="BZ12" s="1107"/>
      <c r="CA12" s="1107"/>
      <c r="CB12" s="1107"/>
      <c r="CC12" s="1107"/>
      <c r="CD12" s="1107"/>
      <c r="CE12" s="1107"/>
      <c r="CF12" s="1107"/>
      <c r="CG12" s="1108"/>
      <c r="CH12" s="1081">
        <v>0</v>
      </c>
      <c r="CI12" s="1082"/>
      <c r="CJ12" s="1082"/>
      <c r="CK12" s="1082"/>
      <c r="CL12" s="1083"/>
      <c r="CM12" s="1081">
        <v>17</v>
      </c>
      <c r="CN12" s="1082"/>
      <c r="CO12" s="1082"/>
      <c r="CP12" s="1082"/>
      <c r="CQ12" s="1083"/>
      <c r="CR12" s="1081">
        <v>3</v>
      </c>
      <c r="CS12" s="1082"/>
      <c r="CT12" s="1082"/>
      <c r="CU12" s="1082"/>
      <c r="CV12" s="1083"/>
      <c r="CW12" s="1081" t="s">
        <v>511</v>
      </c>
      <c r="CX12" s="1082"/>
      <c r="CY12" s="1082"/>
      <c r="CZ12" s="1082"/>
      <c r="DA12" s="1083"/>
      <c r="DB12" s="1081" t="s">
        <v>593</v>
      </c>
      <c r="DC12" s="1082"/>
      <c r="DD12" s="1082"/>
      <c r="DE12" s="1082"/>
      <c r="DF12" s="1083"/>
      <c r="DG12" s="1081" t="s">
        <v>593</v>
      </c>
      <c r="DH12" s="1082"/>
      <c r="DI12" s="1082"/>
      <c r="DJ12" s="1082"/>
      <c r="DK12" s="1083"/>
      <c r="DL12" s="1081" t="s">
        <v>591</v>
      </c>
      <c r="DM12" s="1082"/>
      <c r="DN12" s="1082"/>
      <c r="DO12" s="1082"/>
      <c r="DP12" s="1083"/>
      <c r="DQ12" s="1081" t="s">
        <v>592</v>
      </c>
      <c r="DR12" s="1082"/>
      <c r="DS12" s="1082"/>
      <c r="DT12" s="1082"/>
      <c r="DU12" s="1083"/>
      <c r="DV12" s="1084"/>
      <c r="DW12" s="1085"/>
      <c r="DX12" s="1085"/>
      <c r="DY12" s="1085"/>
      <c r="DZ12" s="1086"/>
      <c r="EA12" s="256"/>
    </row>
    <row r="13" spans="1:131" s="257" customFormat="1" ht="26.25" customHeight="1">
      <c r="A13" s="263">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75"/>
      <c r="AL13" s="1176"/>
      <c r="AM13" s="1176"/>
      <c r="AN13" s="1176"/>
      <c r="AO13" s="1176"/>
      <c r="AP13" s="1176"/>
      <c r="AQ13" s="1176"/>
      <c r="AR13" s="1176"/>
      <c r="AS13" s="1176"/>
      <c r="AT13" s="1176"/>
      <c r="AU13" s="1173"/>
      <c r="AV13" s="1173"/>
      <c r="AW13" s="1173"/>
      <c r="AX13" s="1173"/>
      <c r="AY13" s="1174"/>
      <c r="AZ13" s="254"/>
      <c r="BA13" s="254"/>
      <c r="BB13" s="254"/>
      <c r="BC13" s="254"/>
      <c r="BD13" s="254"/>
      <c r="BE13" s="255"/>
      <c r="BF13" s="255"/>
      <c r="BG13" s="255"/>
      <c r="BH13" s="255"/>
      <c r="BI13" s="255"/>
      <c r="BJ13" s="255"/>
      <c r="BK13" s="255"/>
      <c r="BL13" s="255"/>
      <c r="BM13" s="255"/>
      <c r="BN13" s="255"/>
      <c r="BO13" s="255"/>
      <c r="BP13" s="255"/>
      <c r="BQ13" s="264">
        <v>7</v>
      </c>
      <c r="BR13" s="265"/>
      <c r="BS13" s="1106" t="s">
        <v>590</v>
      </c>
      <c r="BT13" s="1107"/>
      <c r="BU13" s="1107"/>
      <c r="BV13" s="1107"/>
      <c r="BW13" s="1107"/>
      <c r="BX13" s="1107"/>
      <c r="BY13" s="1107"/>
      <c r="BZ13" s="1107"/>
      <c r="CA13" s="1107"/>
      <c r="CB13" s="1107"/>
      <c r="CC13" s="1107"/>
      <c r="CD13" s="1107"/>
      <c r="CE13" s="1107"/>
      <c r="CF13" s="1107"/>
      <c r="CG13" s="1108"/>
      <c r="CH13" s="1081">
        <v>-120</v>
      </c>
      <c r="CI13" s="1082"/>
      <c r="CJ13" s="1082"/>
      <c r="CK13" s="1082"/>
      <c r="CL13" s="1083"/>
      <c r="CM13" s="1081">
        <v>64</v>
      </c>
      <c r="CN13" s="1082"/>
      <c r="CO13" s="1082"/>
      <c r="CP13" s="1082"/>
      <c r="CQ13" s="1083"/>
      <c r="CR13" s="1081">
        <v>16</v>
      </c>
      <c r="CS13" s="1082"/>
      <c r="CT13" s="1082"/>
      <c r="CU13" s="1082"/>
      <c r="CV13" s="1083"/>
      <c r="CW13" s="1081">
        <v>112</v>
      </c>
      <c r="CX13" s="1082"/>
      <c r="CY13" s="1082"/>
      <c r="CZ13" s="1082"/>
      <c r="DA13" s="1083"/>
      <c r="DB13" s="1081" t="s">
        <v>592</v>
      </c>
      <c r="DC13" s="1082"/>
      <c r="DD13" s="1082"/>
      <c r="DE13" s="1082"/>
      <c r="DF13" s="1083"/>
      <c r="DG13" s="1081" t="s">
        <v>594</v>
      </c>
      <c r="DH13" s="1082"/>
      <c r="DI13" s="1082"/>
      <c r="DJ13" s="1082"/>
      <c r="DK13" s="1083"/>
      <c r="DL13" s="1081" t="s">
        <v>592</v>
      </c>
      <c r="DM13" s="1082"/>
      <c r="DN13" s="1082"/>
      <c r="DO13" s="1082"/>
      <c r="DP13" s="1083"/>
      <c r="DQ13" s="1081" t="s">
        <v>592</v>
      </c>
      <c r="DR13" s="1082"/>
      <c r="DS13" s="1082"/>
      <c r="DT13" s="1082"/>
      <c r="DU13" s="1083"/>
      <c r="DV13" s="1084"/>
      <c r="DW13" s="1085"/>
      <c r="DX13" s="1085"/>
      <c r="DY13" s="1085"/>
      <c r="DZ13" s="1086"/>
      <c r="EA13" s="256"/>
    </row>
    <row r="14" spans="1:131" s="257" customFormat="1" ht="26.25" customHeight="1">
      <c r="A14" s="263">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75"/>
      <c r="AL14" s="1176"/>
      <c r="AM14" s="1176"/>
      <c r="AN14" s="1176"/>
      <c r="AO14" s="1176"/>
      <c r="AP14" s="1176"/>
      <c r="AQ14" s="1176"/>
      <c r="AR14" s="1176"/>
      <c r="AS14" s="1176"/>
      <c r="AT14" s="1176"/>
      <c r="AU14" s="1173"/>
      <c r="AV14" s="1173"/>
      <c r="AW14" s="1173"/>
      <c r="AX14" s="1173"/>
      <c r="AY14" s="1174"/>
      <c r="AZ14" s="254"/>
      <c r="BA14" s="254"/>
      <c r="BB14" s="254"/>
      <c r="BC14" s="254"/>
      <c r="BD14" s="254"/>
      <c r="BE14" s="255"/>
      <c r="BF14" s="255"/>
      <c r="BG14" s="255"/>
      <c r="BH14" s="255"/>
      <c r="BI14" s="255"/>
      <c r="BJ14" s="255"/>
      <c r="BK14" s="255"/>
      <c r="BL14" s="255"/>
      <c r="BM14" s="255"/>
      <c r="BN14" s="255"/>
      <c r="BO14" s="255"/>
      <c r="BP14" s="255"/>
      <c r="BQ14" s="264">
        <v>8</v>
      </c>
      <c r="BR14" s="265"/>
      <c r="BS14" s="1106" t="s">
        <v>618</v>
      </c>
      <c r="BT14" s="1107"/>
      <c r="BU14" s="1107"/>
      <c r="BV14" s="1107"/>
      <c r="BW14" s="1107"/>
      <c r="BX14" s="1107"/>
      <c r="BY14" s="1107"/>
      <c r="BZ14" s="1107"/>
      <c r="CA14" s="1107"/>
      <c r="CB14" s="1107"/>
      <c r="CC14" s="1107"/>
      <c r="CD14" s="1107"/>
      <c r="CE14" s="1107"/>
      <c r="CF14" s="1107"/>
      <c r="CG14" s="1108"/>
      <c r="CH14" s="1081">
        <v>-8</v>
      </c>
      <c r="CI14" s="1082"/>
      <c r="CJ14" s="1082"/>
      <c r="CK14" s="1082"/>
      <c r="CL14" s="1083"/>
      <c r="CM14" s="1081">
        <v>-10</v>
      </c>
      <c r="CN14" s="1082"/>
      <c r="CO14" s="1082"/>
      <c r="CP14" s="1082"/>
      <c r="CQ14" s="1083"/>
      <c r="CR14" s="1081">
        <v>0</v>
      </c>
      <c r="CS14" s="1082"/>
      <c r="CT14" s="1082"/>
      <c r="CU14" s="1082"/>
      <c r="CV14" s="1083"/>
      <c r="CW14" s="1081">
        <v>33</v>
      </c>
      <c r="CX14" s="1082"/>
      <c r="CY14" s="1082"/>
      <c r="CZ14" s="1082"/>
      <c r="DA14" s="1083"/>
      <c r="DB14" s="1081" t="s">
        <v>592</v>
      </c>
      <c r="DC14" s="1082"/>
      <c r="DD14" s="1082"/>
      <c r="DE14" s="1082"/>
      <c r="DF14" s="1083"/>
      <c r="DG14" s="1081" t="s">
        <v>594</v>
      </c>
      <c r="DH14" s="1082"/>
      <c r="DI14" s="1082"/>
      <c r="DJ14" s="1082"/>
      <c r="DK14" s="1083"/>
      <c r="DL14" s="1081" t="s">
        <v>592</v>
      </c>
      <c r="DM14" s="1082"/>
      <c r="DN14" s="1082"/>
      <c r="DO14" s="1082"/>
      <c r="DP14" s="1083"/>
      <c r="DQ14" s="1081" t="s">
        <v>592</v>
      </c>
      <c r="DR14" s="1082"/>
      <c r="DS14" s="1082"/>
      <c r="DT14" s="1082"/>
      <c r="DU14" s="1083"/>
      <c r="DV14" s="1084"/>
      <c r="DW14" s="1085"/>
      <c r="DX14" s="1085"/>
      <c r="DY14" s="1085"/>
      <c r="DZ14" s="1086"/>
      <c r="EA14" s="256"/>
    </row>
    <row r="15" spans="1:131" s="257" customFormat="1" ht="26.25" customHeight="1">
      <c r="A15" s="263">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75"/>
      <c r="AL15" s="1176"/>
      <c r="AM15" s="1176"/>
      <c r="AN15" s="1176"/>
      <c r="AO15" s="1176"/>
      <c r="AP15" s="1176"/>
      <c r="AQ15" s="1176"/>
      <c r="AR15" s="1176"/>
      <c r="AS15" s="1176"/>
      <c r="AT15" s="1176"/>
      <c r="AU15" s="1173"/>
      <c r="AV15" s="1173"/>
      <c r="AW15" s="1173"/>
      <c r="AX15" s="1173"/>
      <c r="AY15" s="1174"/>
      <c r="AZ15" s="254"/>
      <c r="BA15" s="254"/>
      <c r="BB15" s="254"/>
      <c r="BC15" s="254"/>
      <c r="BD15" s="254"/>
      <c r="BE15" s="255"/>
      <c r="BF15" s="255"/>
      <c r="BG15" s="255"/>
      <c r="BH15" s="255"/>
      <c r="BI15" s="255"/>
      <c r="BJ15" s="255"/>
      <c r="BK15" s="255"/>
      <c r="BL15" s="255"/>
      <c r="BM15" s="255"/>
      <c r="BN15" s="255"/>
      <c r="BO15" s="255"/>
      <c r="BP15" s="255"/>
      <c r="BQ15" s="264">
        <v>9</v>
      </c>
      <c r="BR15" s="265"/>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6"/>
    </row>
    <row r="16" spans="1:131" s="257" customFormat="1" ht="26.25" customHeight="1">
      <c r="A16" s="263">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75"/>
      <c r="AL16" s="1176"/>
      <c r="AM16" s="1176"/>
      <c r="AN16" s="1176"/>
      <c r="AO16" s="1176"/>
      <c r="AP16" s="1176"/>
      <c r="AQ16" s="1176"/>
      <c r="AR16" s="1176"/>
      <c r="AS16" s="1176"/>
      <c r="AT16" s="1176"/>
      <c r="AU16" s="1173"/>
      <c r="AV16" s="1173"/>
      <c r="AW16" s="1173"/>
      <c r="AX16" s="1173"/>
      <c r="AY16" s="1174"/>
      <c r="AZ16" s="254"/>
      <c r="BA16" s="254"/>
      <c r="BB16" s="254"/>
      <c r="BC16" s="254"/>
      <c r="BD16" s="254"/>
      <c r="BE16" s="255"/>
      <c r="BF16" s="255"/>
      <c r="BG16" s="255"/>
      <c r="BH16" s="255"/>
      <c r="BI16" s="255"/>
      <c r="BJ16" s="255"/>
      <c r="BK16" s="255"/>
      <c r="BL16" s="255"/>
      <c r="BM16" s="255"/>
      <c r="BN16" s="255"/>
      <c r="BO16" s="255"/>
      <c r="BP16" s="255"/>
      <c r="BQ16" s="264">
        <v>10</v>
      </c>
      <c r="BR16" s="265"/>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6"/>
    </row>
    <row r="17" spans="1:131" s="257" customFormat="1" ht="26.25" customHeight="1">
      <c r="A17" s="263">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75"/>
      <c r="AL17" s="1176"/>
      <c r="AM17" s="1176"/>
      <c r="AN17" s="1176"/>
      <c r="AO17" s="1176"/>
      <c r="AP17" s="1176"/>
      <c r="AQ17" s="1176"/>
      <c r="AR17" s="1176"/>
      <c r="AS17" s="1176"/>
      <c r="AT17" s="1176"/>
      <c r="AU17" s="1173"/>
      <c r="AV17" s="1173"/>
      <c r="AW17" s="1173"/>
      <c r="AX17" s="1173"/>
      <c r="AY17" s="1174"/>
      <c r="AZ17" s="254"/>
      <c r="BA17" s="254"/>
      <c r="BB17" s="254"/>
      <c r="BC17" s="254"/>
      <c r="BD17" s="254"/>
      <c r="BE17" s="255"/>
      <c r="BF17" s="255"/>
      <c r="BG17" s="255"/>
      <c r="BH17" s="255"/>
      <c r="BI17" s="255"/>
      <c r="BJ17" s="255"/>
      <c r="BK17" s="255"/>
      <c r="BL17" s="255"/>
      <c r="BM17" s="255"/>
      <c r="BN17" s="255"/>
      <c r="BO17" s="255"/>
      <c r="BP17" s="255"/>
      <c r="BQ17" s="264">
        <v>11</v>
      </c>
      <c r="BR17" s="265"/>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6"/>
    </row>
    <row r="18" spans="1:131" s="257" customFormat="1" ht="26.25" customHeight="1">
      <c r="A18" s="263">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75"/>
      <c r="AL18" s="1176"/>
      <c r="AM18" s="1176"/>
      <c r="AN18" s="1176"/>
      <c r="AO18" s="1176"/>
      <c r="AP18" s="1176"/>
      <c r="AQ18" s="1176"/>
      <c r="AR18" s="1176"/>
      <c r="AS18" s="1176"/>
      <c r="AT18" s="1176"/>
      <c r="AU18" s="1173"/>
      <c r="AV18" s="1173"/>
      <c r="AW18" s="1173"/>
      <c r="AX18" s="1173"/>
      <c r="AY18" s="1174"/>
      <c r="AZ18" s="254"/>
      <c r="BA18" s="254"/>
      <c r="BB18" s="254"/>
      <c r="BC18" s="254"/>
      <c r="BD18" s="254"/>
      <c r="BE18" s="255"/>
      <c r="BF18" s="255"/>
      <c r="BG18" s="255"/>
      <c r="BH18" s="255"/>
      <c r="BI18" s="255"/>
      <c r="BJ18" s="255"/>
      <c r="BK18" s="255"/>
      <c r="BL18" s="255"/>
      <c r="BM18" s="255"/>
      <c r="BN18" s="255"/>
      <c r="BO18" s="255"/>
      <c r="BP18" s="255"/>
      <c r="BQ18" s="264">
        <v>12</v>
      </c>
      <c r="BR18" s="265"/>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6"/>
    </row>
    <row r="19" spans="1:131" s="257" customFormat="1" ht="26.25" customHeight="1">
      <c r="A19" s="263">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75"/>
      <c r="AL19" s="1176"/>
      <c r="AM19" s="1176"/>
      <c r="AN19" s="1176"/>
      <c r="AO19" s="1176"/>
      <c r="AP19" s="1176"/>
      <c r="AQ19" s="1176"/>
      <c r="AR19" s="1176"/>
      <c r="AS19" s="1176"/>
      <c r="AT19" s="1176"/>
      <c r="AU19" s="1173"/>
      <c r="AV19" s="1173"/>
      <c r="AW19" s="1173"/>
      <c r="AX19" s="1173"/>
      <c r="AY19" s="1174"/>
      <c r="AZ19" s="254"/>
      <c r="BA19" s="254"/>
      <c r="BB19" s="254"/>
      <c r="BC19" s="254"/>
      <c r="BD19" s="254"/>
      <c r="BE19" s="255"/>
      <c r="BF19" s="255"/>
      <c r="BG19" s="255"/>
      <c r="BH19" s="255"/>
      <c r="BI19" s="255"/>
      <c r="BJ19" s="255"/>
      <c r="BK19" s="255"/>
      <c r="BL19" s="255"/>
      <c r="BM19" s="255"/>
      <c r="BN19" s="255"/>
      <c r="BO19" s="255"/>
      <c r="BP19" s="255"/>
      <c r="BQ19" s="264">
        <v>13</v>
      </c>
      <c r="BR19" s="265"/>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6"/>
    </row>
    <row r="20" spans="1:131" s="257" customFormat="1" ht="26.25" customHeight="1">
      <c r="A20" s="263">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75"/>
      <c r="AL20" s="1176"/>
      <c r="AM20" s="1176"/>
      <c r="AN20" s="1176"/>
      <c r="AO20" s="1176"/>
      <c r="AP20" s="1176"/>
      <c r="AQ20" s="1176"/>
      <c r="AR20" s="1176"/>
      <c r="AS20" s="1176"/>
      <c r="AT20" s="1176"/>
      <c r="AU20" s="1173"/>
      <c r="AV20" s="1173"/>
      <c r="AW20" s="1173"/>
      <c r="AX20" s="1173"/>
      <c r="AY20" s="1174"/>
      <c r="AZ20" s="254"/>
      <c r="BA20" s="254"/>
      <c r="BB20" s="254"/>
      <c r="BC20" s="254"/>
      <c r="BD20" s="254"/>
      <c r="BE20" s="255"/>
      <c r="BF20" s="255"/>
      <c r="BG20" s="255"/>
      <c r="BH20" s="255"/>
      <c r="BI20" s="255"/>
      <c r="BJ20" s="255"/>
      <c r="BK20" s="255"/>
      <c r="BL20" s="255"/>
      <c r="BM20" s="255"/>
      <c r="BN20" s="255"/>
      <c r="BO20" s="255"/>
      <c r="BP20" s="255"/>
      <c r="BQ20" s="264">
        <v>14</v>
      </c>
      <c r="BR20" s="265"/>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6"/>
    </row>
    <row r="21" spans="1:131" s="257" customFormat="1" ht="26.25" customHeight="1" thickBot="1">
      <c r="A21" s="263">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75"/>
      <c r="AL21" s="1176"/>
      <c r="AM21" s="1176"/>
      <c r="AN21" s="1176"/>
      <c r="AO21" s="1176"/>
      <c r="AP21" s="1176"/>
      <c r="AQ21" s="1176"/>
      <c r="AR21" s="1176"/>
      <c r="AS21" s="1176"/>
      <c r="AT21" s="1176"/>
      <c r="AU21" s="1173"/>
      <c r="AV21" s="1173"/>
      <c r="AW21" s="1173"/>
      <c r="AX21" s="1173"/>
      <c r="AY21" s="1174"/>
      <c r="AZ21" s="254"/>
      <c r="BA21" s="254"/>
      <c r="BB21" s="254"/>
      <c r="BC21" s="254"/>
      <c r="BD21" s="254"/>
      <c r="BE21" s="255"/>
      <c r="BF21" s="255"/>
      <c r="BG21" s="255"/>
      <c r="BH21" s="255"/>
      <c r="BI21" s="255"/>
      <c r="BJ21" s="255"/>
      <c r="BK21" s="255"/>
      <c r="BL21" s="255"/>
      <c r="BM21" s="255"/>
      <c r="BN21" s="255"/>
      <c r="BO21" s="255"/>
      <c r="BP21" s="255"/>
      <c r="BQ21" s="264">
        <v>15</v>
      </c>
      <c r="BR21" s="265"/>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6"/>
    </row>
    <row r="22" spans="1:131" s="257" customFormat="1" ht="26.25" customHeight="1">
      <c r="A22" s="263">
        <v>16</v>
      </c>
      <c r="B22" s="1129"/>
      <c r="C22" s="1130"/>
      <c r="D22" s="1130"/>
      <c r="E22" s="1130"/>
      <c r="F22" s="1130"/>
      <c r="G22" s="1130"/>
      <c r="H22" s="1130"/>
      <c r="I22" s="1130"/>
      <c r="J22" s="1130"/>
      <c r="K22" s="1130"/>
      <c r="L22" s="1130"/>
      <c r="M22" s="1130"/>
      <c r="N22" s="1130"/>
      <c r="O22" s="1130"/>
      <c r="P22" s="1131"/>
      <c r="Q22" s="1170"/>
      <c r="R22" s="1171"/>
      <c r="S22" s="1171"/>
      <c r="T22" s="1171"/>
      <c r="U22" s="1171"/>
      <c r="V22" s="1171"/>
      <c r="W22" s="1171"/>
      <c r="X22" s="1171"/>
      <c r="Y22" s="1171"/>
      <c r="Z22" s="1171"/>
      <c r="AA22" s="1171"/>
      <c r="AB22" s="1171"/>
      <c r="AC22" s="1171"/>
      <c r="AD22" s="1171"/>
      <c r="AE22" s="1172"/>
      <c r="AF22" s="1111"/>
      <c r="AG22" s="1112"/>
      <c r="AH22" s="1112"/>
      <c r="AI22" s="1112"/>
      <c r="AJ22" s="1113"/>
      <c r="AK22" s="1166"/>
      <c r="AL22" s="1167"/>
      <c r="AM22" s="1167"/>
      <c r="AN22" s="1167"/>
      <c r="AO22" s="1167"/>
      <c r="AP22" s="1167"/>
      <c r="AQ22" s="1167"/>
      <c r="AR22" s="1167"/>
      <c r="AS22" s="1167"/>
      <c r="AT22" s="1167"/>
      <c r="AU22" s="1168"/>
      <c r="AV22" s="1168"/>
      <c r="AW22" s="1168"/>
      <c r="AX22" s="1168"/>
      <c r="AY22" s="1169"/>
      <c r="AZ22" s="1127" t="s">
        <v>389</v>
      </c>
      <c r="BA22" s="1127"/>
      <c r="BB22" s="1127"/>
      <c r="BC22" s="1127"/>
      <c r="BD22" s="1128"/>
      <c r="BE22" s="255"/>
      <c r="BF22" s="255"/>
      <c r="BG22" s="255"/>
      <c r="BH22" s="255"/>
      <c r="BI22" s="255"/>
      <c r="BJ22" s="255"/>
      <c r="BK22" s="255"/>
      <c r="BL22" s="255"/>
      <c r="BM22" s="255"/>
      <c r="BN22" s="255"/>
      <c r="BO22" s="255"/>
      <c r="BP22" s="255"/>
      <c r="BQ22" s="264">
        <v>16</v>
      </c>
      <c r="BR22" s="265"/>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6"/>
    </row>
    <row r="23" spans="1:131" s="257" customFormat="1" ht="26.25" customHeight="1" thickBot="1">
      <c r="A23" s="266" t="s">
        <v>390</v>
      </c>
      <c r="B23" s="1039" t="s">
        <v>391</v>
      </c>
      <c r="C23" s="1040"/>
      <c r="D23" s="1040"/>
      <c r="E23" s="1040"/>
      <c r="F23" s="1040"/>
      <c r="G23" s="1040"/>
      <c r="H23" s="1040"/>
      <c r="I23" s="1040"/>
      <c r="J23" s="1040"/>
      <c r="K23" s="1040"/>
      <c r="L23" s="1040"/>
      <c r="M23" s="1040"/>
      <c r="N23" s="1040"/>
      <c r="O23" s="1040"/>
      <c r="P23" s="1041"/>
      <c r="Q23" s="1160">
        <f>SUM(Q7:U22)</f>
        <v>55193</v>
      </c>
      <c r="R23" s="1161"/>
      <c r="S23" s="1161"/>
      <c r="T23" s="1161"/>
      <c r="U23" s="1161"/>
      <c r="V23" s="1160">
        <f t="shared" ref="V23" si="0">SUM(V7:Z22)</f>
        <v>54141</v>
      </c>
      <c r="W23" s="1161"/>
      <c r="X23" s="1161"/>
      <c r="Y23" s="1161"/>
      <c r="Z23" s="1161"/>
      <c r="AA23" s="1160">
        <f t="shared" ref="AA23" si="1">SUM(AA7:AE22)</f>
        <v>1054</v>
      </c>
      <c r="AB23" s="1161"/>
      <c r="AC23" s="1161"/>
      <c r="AD23" s="1161"/>
      <c r="AE23" s="1161"/>
      <c r="AF23" s="1160">
        <f t="shared" ref="AF23" si="2">SUM(AF7:AJ22)</f>
        <v>830</v>
      </c>
      <c r="AG23" s="1161"/>
      <c r="AH23" s="1161"/>
      <c r="AI23" s="1161"/>
      <c r="AJ23" s="1161"/>
      <c r="AK23" s="1162"/>
      <c r="AL23" s="1163"/>
      <c r="AM23" s="1163"/>
      <c r="AN23" s="1163"/>
      <c r="AO23" s="1163"/>
      <c r="AP23" s="1161">
        <v>53263</v>
      </c>
      <c r="AQ23" s="1161"/>
      <c r="AR23" s="1161"/>
      <c r="AS23" s="1161"/>
      <c r="AT23" s="1161"/>
      <c r="AU23" s="1164"/>
      <c r="AV23" s="1164"/>
      <c r="AW23" s="1164"/>
      <c r="AX23" s="1164"/>
      <c r="AY23" s="1165"/>
      <c r="AZ23" s="1157" t="s">
        <v>224</v>
      </c>
      <c r="BA23" s="1158"/>
      <c r="BB23" s="1158"/>
      <c r="BC23" s="1158"/>
      <c r="BD23" s="1159"/>
      <c r="BE23" s="255"/>
      <c r="BF23" s="255"/>
      <c r="BG23" s="255"/>
      <c r="BH23" s="255"/>
      <c r="BI23" s="255"/>
      <c r="BJ23" s="255"/>
      <c r="BK23" s="255"/>
      <c r="BL23" s="255"/>
      <c r="BM23" s="255"/>
      <c r="BN23" s="255"/>
      <c r="BO23" s="255"/>
      <c r="BP23" s="255"/>
      <c r="BQ23" s="264">
        <v>17</v>
      </c>
      <c r="BR23" s="265"/>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6"/>
    </row>
    <row r="24" spans="1:131" s="257" customFormat="1" ht="26.25" customHeight="1">
      <c r="A24" s="1156" t="s">
        <v>392</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4"/>
      <c r="BA24" s="254"/>
      <c r="BB24" s="254"/>
      <c r="BC24" s="254"/>
      <c r="BD24" s="254"/>
      <c r="BE24" s="255"/>
      <c r="BF24" s="255"/>
      <c r="BG24" s="255"/>
      <c r="BH24" s="255"/>
      <c r="BI24" s="255"/>
      <c r="BJ24" s="255"/>
      <c r="BK24" s="255"/>
      <c r="BL24" s="255"/>
      <c r="BM24" s="255"/>
      <c r="BN24" s="255"/>
      <c r="BO24" s="255"/>
      <c r="BP24" s="255"/>
      <c r="BQ24" s="264">
        <v>18</v>
      </c>
      <c r="BR24" s="265"/>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6"/>
    </row>
    <row r="25" spans="1:131" s="249" customFormat="1" ht="26.25" customHeight="1" thickBot="1">
      <c r="A25" s="1155" t="s">
        <v>393</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4"/>
      <c r="BK25" s="254"/>
      <c r="BL25" s="254"/>
      <c r="BM25" s="254"/>
      <c r="BN25" s="254"/>
      <c r="BO25" s="267"/>
      <c r="BP25" s="267"/>
      <c r="BQ25" s="264">
        <v>19</v>
      </c>
      <c r="BR25" s="265"/>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8"/>
    </row>
    <row r="26" spans="1:131" s="249" customFormat="1" ht="26.25" customHeight="1">
      <c r="A26" s="1087" t="s">
        <v>369</v>
      </c>
      <c r="B26" s="1088"/>
      <c r="C26" s="1088"/>
      <c r="D26" s="1088"/>
      <c r="E26" s="1088"/>
      <c r="F26" s="1088"/>
      <c r="G26" s="1088"/>
      <c r="H26" s="1088"/>
      <c r="I26" s="1088"/>
      <c r="J26" s="1088"/>
      <c r="K26" s="1088"/>
      <c r="L26" s="1088"/>
      <c r="M26" s="1088"/>
      <c r="N26" s="1088"/>
      <c r="O26" s="1088"/>
      <c r="P26" s="1089"/>
      <c r="Q26" s="1093" t="s">
        <v>394</v>
      </c>
      <c r="R26" s="1094"/>
      <c r="S26" s="1094"/>
      <c r="T26" s="1094"/>
      <c r="U26" s="1095"/>
      <c r="V26" s="1093" t="s">
        <v>395</v>
      </c>
      <c r="W26" s="1094"/>
      <c r="X26" s="1094"/>
      <c r="Y26" s="1094"/>
      <c r="Z26" s="1095"/>
      <c r="AA26" s="1093" t="s">
        <v>396</v>
      </c>
      <c r="AB26" s="1094"/>
      <c r="AC26" s="1094"/>
      <c r="AD26" s="1094"/>
      <c r="AE26" s="1094"/>
      <c r="AF26" s="1151" t="s">
        <v>397</v>
      </c>
      <c r="AG26" s="1100"/>
      <c r="AH26" s="1100"/>
      <c r="AI26" s="1100"/>
      <c r="AJ26" s="1152"/>
      <c r="AK26" s="1094" t="s">
        <v>398</v>
      </c>
      <c r="AL26" s="1094"/>
      <c r="AM26" s="1094"/>
      <c r="AN26" s="1094"/>
      <c r="AO26" s="1095"/>
      <c r="AP26" s="1093" t="s">
        <v>399</v>
      </c>
      <c r="AQ26" s="1094"/>
      <c r="AR26" s="1094"/>
      <c r="AS26" s="1094"/>
      <c r="AT26" s="1095"/>
      <c r="AU26" s="1093" t="s">
        <v>400</v>
      </c>
      <c r="AV26" s="1094"/>
      <c r="AW26" s="1094"/>
      <c r="AX26" s="1094"/>
      <c r="AY26" s="1095"/>
      <c r="AZ26" s="1093" t="s">
        <v>401</v>
      </c>
      <c r="BA26" s="1094"/>
      <c r="BB26" s="1094"/>
      <c r="BC26" s="1094"/>
      <c r="BD26" s="1095"/>
      <c r="BE26" s="1093" t="s">
        <v>376</v>
      </c>
      <c r="BF26" s="1094"/>
      <c r="BG26" s="1094"/>
      <c r="BH26" s="1094"/>
      <c r="BI26" s="1109"/>
      <c r="BJ26" s="254"/>
      <c r="BK26" s="254"/>
      <c r="BL26" s="254"/>
      <c r="BM26" s="254"/>
      <c r="BN26" s="254"/>
      <c r="BO26" s="267"/>
      <c r="BP26" s="267"/>
      <c r="BQ26" s="264">
        <v>20</v>
      </c>
      <c r="BR26" s="265"/>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8"/>
    </row>
    <row r="27" spans="1:131" s="249" customFormat="1" ht="26.25" customHeight="1" thickBot="1">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3"/>
      <c r="AG27" s="1103"/>
      <c r="AH27" s="1103"/>
      <c r="AI27" s="1103"/>
      <c r="AJ27" s="1154"/>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4"/>
      <c r="BK27" s="254"/>
      <c r="BL27" s="254"/>
      <c r="BM27" s="254"/>
      <c r="BN27" s="254"/>
      <c r="BO27" s="267"/>
      <c r="BP27" s="267"/>
      <c r="BQ27" s="264">
        <v>21</v>
      </c>
      <c r="BR27" s="265"/>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8"/>
    </row>
    <row r="28" spans="1:131" s="249" customFormat="1" ht="26.25" customHeight="1" thickTop="1">
      <c r="A28" s="268">
        <v>1</v>
      </c>
      <c r="B28" s="1142" t="s">
        <v>402</v>
      </c>
      <c r="C28" s="1143"/>
      <c r="D28" s="1143"/>
      <c r="E28" s="1143"/>
      <c r="F28" s="1143"/>
      <c r="G28" s="1143"/>
      <c r="H28" s="1143"/>
      <c r="I28" s="1143"/>
      <c r="J28" s="1143"/>
      <c r="K28" s="1143"/>
      <c r="L28" s="1143"/>
      <c r="M28" s="1143"/>
      <c r="N28" s="1143"/>
      <c r="O28" s="1143"/>
      <c r="P28" s="1144"/>
      <c r="Q28" s="1145">
        <v>8922</v>
      </c>
      <c r="R28" s="1146"/>
      <c r="S28" s="1146"/>
      <c r="T28" s="1146"/>
      <c r="U28" s="1146"/>
      <c r="V28" s="1146">
        <v>9020</v>
      </c>
      <c r="W28" s="1146"/>
      <c r="X28" s="1146"/>
      <c r="Y28" s="1146"/>
      <c r="Z28" s="1146"/>
      <c r="AA28" s="1146">
        <v>-98</v>
      </c>
      <c r="AB28" s="1146"/>
      <c r="AC28" s="1146"/>
      <c r="AD28" s="1146"/>
      <c r="AE28" s="1147"/>
      <c r="AF28" s="1148">
        <v>-98</v>
      </c>
      <c r="AG28" s="1146"/>
      <c r="AH28" s="1146"/>
      <c r="AI28" s="1146"/>
      <c r="AJ28" s="1149"/>
      <c r="AK28" s="1150">
        <v>624</v>
      </c>
      <c r="AL28" s="1138"/>
      <c r="AM28" s="1138"/>
      <c r="AN28" s="1138"/>
      <c r="AO28" s="1138"/>
      <c r="AP28" s="1138">
        <v>4</v>
      </c>
      <c r="AQ28" s="1138"/>
      <c r="AR28" s="1138"/>
      <c r="AS28" s="1138"/>
      <c r="AT28" s="1138"/>
      <c r="AU28" s="1138">
        <v>0</v>
      </c>
      <c r="AV28" s="1138"/>
      <c r="AW28" s="1138"/>
      <c r="AX28" s="1138"/>
      <c r="AY28" s="1138"/>
      <c r="AZ28" s="1139"/>
      <c r="BA28" s="1139"/>
      <c r="BB28" s="1139"/>
      <c r="BC28" s="1139"/>
      <c r="BD28" s="1139"/>
      <c r="BE28" s="1140"/>
      <c r="BF28" s="1140"/>
      <c r="BG28" s="1140"/>
      <c r="BH28" s="1140"/>
      <c r="BI28" s="1141"/>
      <c r="BJ28" s="254"/>
      <c r="BK28" s="254"/>
      <c r="BL28" s="254"/>
      <c r="BM28" s="254"/>
      <c r="BN28" s="254"/>
      <c r="BO28" s="267"/>
      <c r="BP28" s="267"/>
      <c r="BQ28" s="264">
        <v>22</v>
      </c>
      <c r="BR28" s="265"/>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8"/>
    </row>
    <row r="29" spans="1:131" s="249" customFormat="1" ht="26.25" customHeight="1">
      <c r="A29" s="268">
        <v>2</v>
      </c>
      <c r="B29" s="1129" t="s">
        <v>403</v>
      </c>
      <c r="C29" s="1130"/>
      <c r="D29" s="1130"/>
      <c r="E29" s="1130"/>
      <c r="F29" s="1130"/>
      <c r="G29" s="1130"/>
      <c r="H29" s="1130"/>
      <c r="I29" s="1130"/>
      <c r="J29" s="1130"/>
      <c r="K29" s="1130"/>
      <c r="L29" s="1130"/>
      <c r="M29" s="1130"/>
      <c r="N29" s="1130"/>
      <c r="O29" s="1130"/>
      <c r="P29" s="1131"/>
      <c r="Q29" s="1135">
        <v>11212</v>
      </c>
      <c r="R29" s="1136"/>
      <c r="S29" s="1136"/>
      <c r="T29" s="1136"/>
      <c r="U29" s="1136"/>
      <c r="V29" s="1136">
        <v>10756</v>
      </c>
      <c r="W29" s="1136"/>
      <c r="X29" s="1136"/>
      <c r="Y29" s="1136"/>
      <c r="Z29" s="1136"/>
      <c r="AA29" s="1136">
        <v>456</v>
      </c>
      <c r="AB29" s="1136"/>
      <c r="AC29" s="1136"/>
      <c r="AD29" s="1136"/>
      <c r="AE29" s="1137"/>
      <c r="AF29" s="1111">
        <v>456</v>
      </c>
      <c r="AG29" s="1112"/>
      <c r="AH29" s="1112"/>
      <c r="AI29" s="1112"/>
      <c r="AJ29" s="1113"/>
      <c r="AK29" s="1072">
        <v>1566</v>
      </c>
      <c r="AL29" s="1063"/>
      <c r="AM29" s="1063"/>
      <c r="AN29" s="1063"/>
      <c r="AO29" s="1063"/>
      <c r="AP29" s="1063" t="s">
        <v>596</v>
      </c>
      <c r="AQ29" s="1063"/>
      <c r="AR29" s="1063"/>
      <c r="AS29" s="1063"/>
      <c r="AT29" s="1063"/>
      <c r="AU29" s="1063" t="s">
        <v>596</v>
      </c>
      <c r="AV29" s="1063"/>
      <c r="AW29" s="1063"/>
      <c r="AX29" s="1063"/>
      <c r="AY29" s="1063"/>
      <c r="AZ29" s="1134"/>
      <c r="BA29" s="1134"/>
      <c r="BB29" s="1134"/>
      <c r="BC29" s="1134"/>
      <c r="BD29" s="1134"/>
      <c r="BE29" s="1124"/>
      <c r="BF29" s="1124"/>
      <c r="BG29" s="1124"/>
      <c r="BH29" s="1124"/>
      <c r="BI29" s="1125"/>
      <c r="BJ29" s="254"/>
      <c r="BK29" s="254"/>
      <c r="BL29" s="254"/>
      <c r="BM29" s="254"/>
      <c r="BN29" s="254"/>
      <c r="BO29" s="267"/>
      <c r="BP29" s="267"/>
      <c r="BQ29" s="264">
        <v>23</v>
      </c>
      <c r="BR29" s="265"/>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8"/>
    </row>
    <row r="30" spans="1:131" s="249" customFormat="1" ht="26.25" customHeight="1">
      <c r="A30" s="268">
        <v>3</v>
      </c>
      <c r="B30" s="1129" t="s">
        <v>404</v>
      </c>
      <c r="C30" s="1130"/>
      <c r="D30" s="1130"/>
      <c r="E30" s="1130"/>
      <c r="F30" s="1130"/>
      <c r="G30" s="1130"/>
      <c r="H30" s="1130"/>
      <c r="I30" s="1130"/>
      <c r="J30" s="1130"/>
      <c r="K30" s="1130"/>
      <c r="L30" s="1130"/>
      <c r="M30" s="1130"/>
      <c r="N30" s="1130"/>
      <c r="O30" s="1130"/>
      <c r="P30" s="1131"/>
      <c r="Q30" s="1135">
        <v>1275</v>
      </c>
      <c r="R30" s="1136"/>
      <c r="S30" s="1136"/>
      <c r="T30" s="1136"/>
      <c r="U30" s="1136"/>
      <c r="V30" s="1136">
        <v>1261</v>
      </c>
      <c r="W30" s="1136"/>
      <c r="X30" s="1136"/>
      <c r="Y30" s="1136"/>
      <c r="Z30" s="1136"/>
      <c r="AA30" s="1136">
        <v>14</v>
      </c>
      <c r="AB30" s="1136"/>
      <c r="AC30" s="1136"/>
      <c r="AD30" s="1136"/>
      <c r="AE30" s="1137"/>
      <c r="AF30" s="1111">
        <v>14</v>
      </c>
      <c r="AG30" s="1112"/>
      <c r="AH30" s="1112"/>
      <c r="AI30" s="1112"/>
      <c r="AJ30" s="1113"/>
      <c r="AK30" s="1072">
        <v>355</v>
      </c>
      <c r="AL30" s="1063"/>
      <c r="AM30" s="1063"/>
      <c r="AN30" s="1063"/>
      <c r="AO30" s="1063"/>
      <c r="AP30" s="1063" t="s">
        <v>596</v>
      </c>
      <c r="AQ30" s="1063"/>
      <c r="AR30" s="1063"/>
      <c r="AS30" s="1063"/>
      <c r="AT30" s="1063"/>
      <c r="AU30" s="1063" t="s">
        <v>596</v>
      </c>
      <c r="AV30" s="1063"/>
      <c r="AW30" s="1063"/>
      <c r="AX30" s="1063"/>
      <c r="AY30" s="1063"/>
      <c r="AZ30" s="1134"/>
      <c r="BA30" s="1134"/>
      <c r="BB30" s="1134"/>
      <c r="BC30" s="1134"/>
      <c r="BD30" s="1134"/>
      <c r="BE30" s="1124"/>
      <c r="BF30" s="1124"/>
      <c r="BG30" s="1124"/>
      <c r="BH30" s="1124"/>
      <c r="BI30" s="1125"/>
      <c r="BJ30" s="254"/>
      <c r="BK30" s="254"/>
      <c r="BL30" s="254"/>
      <c r="BM30" s="254"/>
      <c r="BN30" s="254"/>
      <c r="BO30" s="267"/>
      <c r="BP30" s="267"/>
      <c r="BQ30" s="264">
        <v>24</v>
      </c>
      <c r="BR30" s="265"/>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8"/>
    </row>
    <row r="31" spans="1:131" s="249" customFormat="1" ht="26.25" customHeight="1">
      <c r="A31" s="268">
        <v>4</v>
      </c>
      <c r="B31" s="1129" t="s">
        <v>405</v>
      </c>
      <c r="C31" s="1130"/>
      <c r="D31" s="1130"/>
      <c r="E31" s="1130"/>
      <c r="F31" s="1130"/>
      <c r="G31" s="1130"/>
      <c r="H31" s="1130"/>
      <c r="I31" s="1130"/>
      <c r="J31" s="1130"/>
      <c r="K31" s="1130"/>
      <c r="L31" s="1130"/>
      <c r="M31" s="1130"/>
      <c r="N31" s="1130"/>
      <c r="O31" s="1130"/>
      <c r="P31" s="1131"/>
      <c r="Q31" s="1135">
        <v>32</v>
      </c>
      <c r="R31" s="1136"/>
      <c r="S31" s="1136"/>
      <c r="T31" s="1136"/>
      <c r="U31" s="1136"/>
      <c r="V31" s="1136">
        <v>32</v>
      </c>
      <c r="W31" s="1136"/>
      <c r="X31" s="1136"/>
      <c r="Y31" s="1136"/>
      <c r="Z31" s="1136"/>
      <c r="AA31" s="1136" t="s">
        <v>617</v>
      </c>
      <c r="AB31" s="1136"/>
      <c r="AC31" s="1136"/>
      <c r="AD31" s="1136"/>
      <c r="AE31" s="1137"/>
      <c r="AF31" s="1111" t="s">
        <v>224</v>
      </c>
      <c r="AG31" s="1112"/>
      <c r="AH31" s="1112"/>
      <c r="AI31" s="1112"/>
      <c r="AJ31" s="1113"/>
      <c r="AK31" s="1072">
        <v>1</v>
      </c>
      <c r="AL31" s="1063"/>
      <c r="AM31" s="1063"/>
      <c r="AN31" s="1063"/>
      <c r="AO31" s="1063"/>
      <c r="AP31" s="1063" t="s">
        <v>596</v>
      </c>
      <c r="AQ31" s="1063"/>
      <c r="AR31" s="1063"/>
      <c r="AS31" s="1063"/>
      <c r="AT31" s="1063"/>
      <c r="AU31" s="1063" t="s">
        <v>596</v>
      </c>
      <c r="AV31" s="1063"/>
      <c r="AW31" s="1063"/>
      <c r="AX31" s="1063"/>
      <c r="AY31" s="1063"/>
      <c r="AZ31" s="1134"/>
      <c r="BA31" s="1134"/>
      <c r="BB31" s="1134"/>
      <c r="BC31" s="1134"/>
      <c r="BD31" s="1134"/>
      <c r="BE31" s="1124"/>
      <c r="BF31" s="1124"/>
      <c r="BG31" s="1124"/>
      <c r="BH31" s="1124"/>
      <c r="BI31" s="1125"/>
      <c r="BJ31" s="254"/>
      <c r="BK31" s="254"/>
      <c r="BL31" s="254"/>
      <c r="BM31" s="254"/>
      <c r="BN31" s="254"/>
      <c r="BO31" s="267"/>
      <c r="BP31" s="267"/>
      <c r="BQ31" s="264">
        <v>25</v>
      </c>
      <c r="BR31" s="265"/>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8"/>
    </row>
    <row r="32" spans="1:131" s="249" customFormat="1" ht="26.25" customHeight="1">
      <c r="A32" s="268">
        <v>5</v>
      </c>
      <c r="B32" s="1129" t="s">
        <v>406</v>
      </c>
      <c r="C32" s="1130"/>
      <c r="D32" s="1130"/>
      <c r="E32" s="1130"/>
      <c r="F32" s="1130"/>
      <c r="G32" s="1130"/>
      <c r="H32" s="1130"/>
      <c r="I32" s="1130"/>
      <c r="J32" s="1130"/>
      <c r="K32" s="1130"/>
      <c r="L32" s="1130"/>
      <c r="M32" s="1130"/>
      <c r="N32" s="1130"/>
      <c r="O32" s="1130"/>
      <c r="P32" s="1131"/>
      <c r="Q32" s="1135">
        <v>4675</v>
      </c>
      <c r="R32" s="1136"/>
      <c r="S32" s="1136"/>
      <c r="T32" s="1136"/>
      <c r="U32" s="1136"/>
      <c r="V32" s="1136">
        <v>4453</v>
      </c>
      <c r="W32" s="1136"/>
      <c r="X32" s="1136"/>
      <c r="Y32" s="1136"/>
      <c r="Z32" s="1136"/>
      <c r="AA32" s="1136">
        <v>222</v>
      </c>
      <c r="AB32" s="1136"/>
      <c r="AC32" s="1136"/>
      <c r="AD32" s="1136"/>
      <c r="AE32" s="1137"/>
      <c r="AF32" s="1111">
        <v>1271</v>
      </c>
      <c r="AG32" s="1112"/>
      <c r="AH32" s="1112"/>
      <c r="AI32" s="1112"/>
      <c r="AJ32" s="1113"/>
      <c r="AK32" s="1072">
        <v>462</v>
      </c>
      <c r="AL32" s="1063"/>
      <c r="AM32" s="1063"/>
      <c r="AN32" s="1063"/>
      <c r="AO32" s="1063"/>
      <c r="AP32" s="1063">
        <v>1854</v>
      </c>
      <c r="AQ32" s="1063"/>
      <c r="AR32" s="1063"/>
      <c r="AS32" s="1063"/>
      <c r="AT32" s="1063"/>
      <c r="AU32" s="1063">
        <v>1192</v>
      </c>
      <c r="AV32" s="1063"/>
      <c r="AW32" s="1063"/>
      <c r="AX32" s="1063"/>
      <c r="AY32" s="1063"/>
      <c r="AZ32" s="1134"/>
      <c r="BA32" s="1134"/>
      <c r="BB32" s="1134"/>
      <c r="BC32" s="1134"/>
      <c r="BD32" s="1134"/>
      <c r="BE32" s="1124" t="s">
        <v>407</v>
      </c>
      <c r="BF32" s="1124"/>
      <c r="BG32" s="1124"/>
      <c r="BH32" s="1124"/>
      <c r="BI32" s="1125"/>
      <c r="BJ32" s="254"/>
      <c r="BK32" s="254"/>
      <c r="BL32" s="254"/>
      <c r="BM32" s="254"/>
      <c r="BN32" s="254"/>
      <c r="BO32" s="267"/>
      <c r="BP32" s="267"/>
      <c r="BQ32" s="264">
        <v>26</v>
      </c>
      <c r="BR32" s="265"/>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8"/>
    </row>
    <row r="33" spans="1:131" s="249" customFormat="1" ht="26.25" customHeight="1">
      <c r="A33" s="268">
        <v>6</v>
      </c>
      <c r="B33" s="1129" t="s">
        <v>408</v>
      </c>
      <c r="C33" s="1130"/>
      <c r="D33" s="1130"/>
      <c r="E33" s="1130"/>
      <c r="F33" s="1130"/>
      <c r="G33" s="1130"/>
      <c r="H33" s="1130"/>
      <c r="I33" s="1130"/>
      <c r="J33" s="1130"/>
      <c r="K33" s="1130"/>
      <c r="L33" s="1130"/>
      <c r="M33" s="1130"/>
      <c r="N33" s="1130"/>
      <c r="O33" s="1130"/>
      <c r="P33" s="1131"/>
      <c r="Q33" s="1135">
        <v>3210</v>
      </c>
      <c r="R33" s="1136"/>
      <c r="S33" s="1136"/>
      <c r="T33" s="1136"/>
      <c r="U33" s="1136"/>
      <c r="V33" s="1136">
        <v>2968</v>
      </c>
      <c r="W33" s="1136"/>
      <c r="X33" s="1136"/>
      <c r="Y33" s="1136"/>
      <c r="Z33" s="1136"/>
      <c r="AA33" s="1136">
        <v>242</v>
      </c>
      <c r="AB33" s="1136"/>
      <c r="AC33" s="1136"/>
      <c r="AD33" s="1136"/>
      <c r="AE33" s="1137"/>
      <c r="AF33" s="1111">
        <v>2968</v>
      </c>
      <c r="AG33" s="1112"/>
      <c r="AH33" s="1112"/>
      <c r="AI33" s="1112"/>
      <c r="AJ33" s="1113"/>
      <c r="AK33" s="1072">
        <v>286</v>
      </c>
      <c r="AL33" s="1063"/>
      <c r="AM33" s="1063"/>
      <c r="AN33" s="1063"/>
      <c r="AO33" s="1063"/>
      <c r="AP33" s="1063">
        <v>11976</v>
      </c>
      <c r="AQ33" s="1063"/>
      <c r="AR33" s="1063"/>
      <c r="AS33" s="1063"/>
      <c r="AT33" s="1063"/>
      <c r="AU33" s="1063">
        <v>2814</v>
      </c>
      <c r="AV33" s="1063"/>
      <c r="AW33" s="1063"/>
      <c r="AX33" s="1063"/>
      <c r="AY33" s="1063"/>
      <c r="AZ33" s="1134"/>
      <c r="BA33" s="1134"/>
      <c r="BB33" s="1134"/>
      <c r="BC33" s="1134"/>
      <c r="BD33" s="1134"/>
      <c r="BE33" s="1124" t="s">
        <v>409</v>
      </c>
      <c r="BF33" s="1124"/>
      <c r="BG33" s="1124"/>
      <c r="BH33" s="1124"/>
      <c r="BI33" s="1125"/>
      <c r="BJ33" s="254"/>
      <c r="BK33" s="254"/>
      <c r="BL33" s="254"/>
      <c r="BM33" s="254"/>
      <c r="BN33" s="254"/>
      <c r="BO33" s="267"/>
      <c r="BP33" s="267"/>
      <c r="BQ33" s="264">
        <v>27</v>
      </c>
      <c r="BR33" s="265"/>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8"/>
    </row>
    <row r="34" spans="1:131" s="249" customFormat="1" ht="26.25" customHeight="1">
      <c r="A34" s="268">
        <v>7</v>
      </c>
      <c r="B34" s="1129" t="s">
        <v>410</v>
      </c>
      <c r="C34" s="1130"/>
      <c r="D34" s="1130"/>
      <c r="E34" s="1130"/>
      <c r="F34" s="1130"/>
      <c r="G34" s="1130"/>
      <c r="H34" s="1130"/>
      <c r="I34" s="1130"/>
      <c r="J34" s="1130"/>
      <c r="K34" s="1130"/>
      <c r="L34" s="1130"/>
      <c r="M34" s="1130"/>
      <c r="N34" s="1130"/>
      <c r="O34" s="1130"/>
      <c r="P34" s="1131"/>
      <c r="Q34" s="1135">
        <v>2586</v>
      </c>
      <c r="R34" s="1136"/>
      <c r="S34" s="1136"/>
      <c r="T34" s="1136"/>
      <c r="U34" s="1136"/>
      <c r="V34" s="1136">
        <v>2220</v>
      </c>
      <c r="W34" s="1136"/>
      <c r="X34" s="1136"/>
      <c r="Y34" s="1136"/>
      <c r="Z34" s="1136"/>
      <c r="AA34" s="1136">
        <v>366</v>
      </c>
      <c r="AB34" s="1136"/>
      <c r="AC34" s="1136"/>
      <c r="AD34" s="1136"/>
      <c r="AE34" s="1137"/>
      <c r="AF34" s="1111">
        <v>1715</v>
      </c>
      <c r="AG34" s="1112"/>
      <c r="AH34" s="1112"/>
      <c r="AI34" s="1112"/>
      <c r="AJ34" s="1113"/>
      <c r="AK34" s="1072">
        <v>1184</v>
      </c>
      <c r="AL34" s="1063"/>
      <c r="AM34" s="1063"/>
      <c r="AN34" s="1063"/>
      <c r="AO34" s="1063"/>
      <c r="AP34" s="1063">
        <v>13974</v>
      </c>
      <c r="AQ34" s="1063"/>
      <c r="AR34" s="1063"/>
      <c r="AS34" s="1063"/>
      <c r="AT34" s="1063"/>
      <c r="AU34" s="1063">
        <v>11892</v>
      </c>
      <c r="AV34" s="1063"/>
      <c r="AW34" s="1063"/>
      <c r="AX34" s="1063"/>
      <c r="AY34" s="1063"/>
      <c r="AZ34" s="1134"/>
      <c r="BA34" s="1134"/>
      <c r="BB34" s="1134"/>
      <c r="BC34" s="1134"/>
      <c r="BD34" s="1134"/>
      <c r="BE34" s="1124" t="s">
        <v>407</v>
      </c>
      <c r="BF34" s="1124"/>
      <c r="BG34" s="1124"/>
      <c r="BH34" s="1124"/>
      <c r="BI34" s="1125"/>
      <c r="BJ34" s="254"/>
      <c r="BK34" s="254"/>
      <c r="BL34" s="254"/>
      <c r="BM34" s="254"/>
      <c r="BN34" s="254"/>
      <c r="BO34" s="267"/>
      <c r="BP34" s="267"/>
      <c r="BQ34" s="264">
        <v>28</v>
      </c>
      <c r="BR34" s="265"/>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8"/>
    </row>
    <row r="35" spans="1:131" s="249" customFormat="1" ht="26.25" customHeight="1">
      <c r="A35" s="268">
        <v>8</v>
      </c>
      <c r="B35" s="1129"/>
      <c r="C35" s="1130"/>
      <c r="D35" s="1130"/>
      <c r="E35" s="1130"/>
      <c r="F35" s="1130"/>
      <c r="G35" s="1130"/>
      <c r="H35" s="1130"/>
      <c r="I35" s="1130"/>
      <c r="J35" s="1130"/>
      <c r="K35" s="1130"/>
      <c r="L35" s="1130"/>
      <c r="M35" s="1130"/>
      <c r="N35" s="1130"/>
      <c r="O35" s="1130"/>
      <c r="P35" s="1131"/>
      <c r="Q35" s="1135"/>
      <c r="R35" s="1136"/>
      <c r="S35" s="1136"/>
      <c r="T35" s="1136"/>
      <c r="U35" s="1136"/>
      <c r="V35" s="1136"/>
      <c r="W35" s="1136"/>
      <c r="X35" s="1136"/>
      <c r="Y35" s="1136"/>
      <c r="Z35" s="1136"/>
      <c r="AA35" s="1136"/>
      <c r="AB35" s="1136"/>
      <c r="AC35" s="1136"/>
      <c r="AD35" s="1136"/>
      <c r="AE35" s="1137"/>
      <c r="AF35" s="1111"/>
      <c r="AG35" s="1112"/>
      <c r="AH35" s="1112"/>
      <c r="AI35" s="1112"/>
      <c r="AJ35" s="1113"/>
      <c r="AK35" s="1072"/>
      <c r="AL35" s="1063"/>
      <c r="AM35" s="1063"/>
      <c r="AN35" s="1063"/>
      <c r="AO35" s="1063"/>
      <c r="AP35" s="1063"/>
      <c r="AQ35" s="1063"/>
      <c r="AR35" s="1063"/>
      <c r="AS35" s="1063"/>
      <c r="AT35" s="1063"/>
      <c r="AU35" s="1063"/>
      <c r="AV35" s="1063"/>
      <c r="AW35" s="1063"/>
      <c r="AX35" s="1063"/>
      <c r="AY35" s="1063"/>
      <c r="AZ35" s="1134"/>
      <c r="BA35" s="1134"/>
      <c r="BB35" s="1134"/>
      <c r="BC35" s="1134"/>
      <c r="BD35" s="1134"/>
      <c r="BE35" s="1124"/>
      <c r="BF35" s="1124"/>
      <c r="BG35" s="1124"/>
      <c r="BH35" s="1124"/>
      <c r="BI35" s="1125"/>
      <c r="BJ35" s="254"/>
      <c r="BK35" s="254"/>
      <c r="BL35" s="254"/>
      <c r="BM35" s="254"/>
      <c r="BN35" s="254"/>
      <c r="BO35" s="267"/>
      <c r="BP35" s="267"/>
      <c r="BQ35" s="264">
        <v>29</v>
      </c>
      <c r="BR35" s="265"/>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8"/>
    </row>
    <row r="36" spans="1:131" s="249" customFormat="1" ht="26.25" customHeight="1">
      <c r="A36" s="268">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1"/>
      <c r="AG36" s="1112"/>
      <c r="AH36" s="1112"/>
      <c r="AI36" s="1112"/>
      <c r="AJ36" s="1113"/>
      <c r="AK36" s="1072"/>
      <c r="AL36" s="1063"/>
      <c r="AM36" s="1063"/>
      <c r="AN36" s="1063"/>
      <c r="AO36" s="1063"/>
      <c r="AP36" s="1063"/>
      <c r="AQ36" s="1063"/>
      <c r="AR36" s="1063"/>
      <c r="AS36" s="1063"/>
      <c r="AT36" s="1063"/>
      <c r="AU36" s="1063"/>
      <c r="AV36" s="1063"/>
      <c r="AW36" s="1063"/>
      <c r="AX36" s="1063"/>
      <c r="AY36" s="1063"/>
      <c r="AZ36" s="1134"/>
      <c r="BA36" s="1134"/>
      <c r="BB36" s="1134"/>
      <c r="BC36" s="1134"/>
      <c r="BD36" s="1134"/>
      <c r="BE36" s="1124"/>
      <c r="BF36" s="1124"/>
      <c r="BG36" s="1124"/>
      <c r="BH36" s="1124"/>
      <c r="BI36" s="1125"/>
      <c r="BJ36" s="254"/>
      <c r="BK36" s="254"/>
      <c r="BL36" s="254"/>
      <c r="BM36" s="254"/>
      <c r="BN36" s="254"/>
      <c r="BO36" s="267"/>
      <c r="BP36" s="267"/>
      <c r="BQ36" s="264">
        <v>30</v>
      </c>
      <c r="BR36" s="265"/>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8"/>
    </row>
    <row r="37" spans="1:131" s="249" customFormat="1" ht="26.25" customHeight="1">
      <c r="A37" s="268">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1"/>
      <c r="AG37" s="1112"/>
      <c r="AH37" s="1112"/>
      <c r="AI37" s="1112"/>
      <c r="AJ37" s="1113"/>
      <c r="AK37" s="1072"/>
      <c r="AL37" s="1063"/>
      <c r="AM37" s="1063"/>
      <c r="AN37" s="1063"/>
      <c r="AO37" s="1063"/>
      <c r="AP37" s="1063"/>
      <c r="AQ37" s="1063"/>
      <c r="AR37" s="1063"/>
      <c r="AS37" s="1063"/>
      <c r="AT37" s="1063"/>
      <c r="AU37" s="1063"/>
      <c r="AV37" s="1063"/>
      <c r="AW37" s="1063"/>
      <c r="AX37" s="1063"/>
      <c r="AY37" s="1063"/>
      <c r="AZ37" s="1134"/>
      <c r="BA37" s="1134"/>
      <c r="BB37" s="1134"/>
      <c r="BC37" s="1134"/>
      <c r="BD37" s="1134"/>
      <c r="BE37" s="1124"/>
      <c r="BF37" s="1124"/>
      <c r="BG37" s="1124"/>
      <c r="BH37" s="1124"/>
      <c r="BI37" s="1125"/>
      <c r="BJ37" s="254"/>
      <c r="BK37" s="254"/>
      <c r="BL37" s="254"/>
      <c r="BM37" s="254"/>
      <c r="BN37" s="254"/>
      <c r="BO37" s="267"/>
      <c r="BP37" s="267"/>
      <c r="BQ37" s="264">
        <v>31</v>
      </c>
      <c r="BR37" s="265"/>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8"/>
    </row>
    <row r="38" spans="1:131" s="249" customFormat="1" ht="26.25" customHeight="1">
      <c r="A38" s="268">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1"/>
      <c r="AG38" s="1112"/>
      <c r="AH38" s="1112"/>
      <c r="AI38" s="1112"/>
      <c r="AJ38" s="1113"/>
      <c r="AK38" s="1072"/>
      <c r="AL38" s="1063"/>
      <c r="AM38" s="1063"/>
      <c r="AN38" s="1063"/>
      <c r="AO38" s="1063"/>
      <c r="AP38" s="1063"/>
      <c r="AQ38" s="1063"/>
      <c r="AR38" s="1063"/>
      <c r="AS38" s="1063"/>
      <c r="AT38" s="1063"/>
      <c r="AU38" s="1063"/>
      <c r="AV38" s="1063"/>
      <c r="AW38" s="1063"/>
      <c r="AX38" s="1063"/>
      <c r="AY38" s="1063"/>
      <c r="AZ38" s="1134"/>
      <c r="BA38" s="1134"/>
      <c r="BB38" s="1134"/>
      <c r="BC38" s="1134"/>
      <c r="BD38" s="1134"/>
      <c r="BE38" s="1124"/>
      <c r="BF38" s="1124"/>
      <c r="BG38" s="1124"/>
      <c r="BH38" s="1124"/>
      <c r="BI38" s="1125"/>
      <c r="BJ38" s="254"/>
      <c r="BK38" s="254"/>
      <c r="BL38" s="254"/>
      <c r="BM38" s="254"/>
      <c r="BN38" s="254"/>
      <c r="BO38" s="267"/>
      <c r="BP38" s="267"/>
      <c r="BQ38" s="264">
        <v>32</v>
      </c>
      <c r="BR38" s="265"/>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8"/>
    </row>
    <row r="39" spans="1:131" s="249" customFormat="1" ht="26.25" customHeight="1">
      <c r="A39" s="268">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72"/>
      <c r="AL39" s="1063"/>
      <c r="AM39" s="1063"/>
      <c r="AN39" s="1063"/>
      <c r="AO39" s="1063"/>
      <c r="AP39" s="1063"/>
      <c r="AQ39" s="1063"/>
      <c r="AR39" s="1063"/>
      <c r="AS39" s="1063"/>
      <c r="AT39" s="1063"/>
      <c r="AU39" s="1063"/>
      <c r="AV39" s="1063"/>
      <c r="AW39" s="1063"/>
      <c r="AX39" s="1063"/>
      <c r="AY39" s="1063"/>
      <c r="AZ39" s="1134"/>
      <c r="BA39" s="1134"/>
      <c r="BB39" s="1134"/>
      <c r="BC39" s="1134"/>
      <c r="BD39" s="1134"/>
      <c r="BE39" s="1124"/>
      <c r="BF39" s="1124"/>
      <c r="BG39" s="1124"/>
      <c r="BH39" s="1124"/>
      <c r="BI39" s="1125"/>
      <c r="BJ39" s="254"/>
      <c r="BK39" s="254"/>
      <c r="BL39" s="254"/>
      <c r="BM39" s="254"/>
      <c r="BN39" s="254"/>
      <c r="BO39" s="267"/>
      <c r="BP39" s="267"/>
      <c r="BQ39" s="264">
        <v>33</v>
      </c>
      <c r="BR39" s="265"/>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8"/>
    </row>
    <row r="40" spans="1:131" s="249" customFormat="1" ht="26.25" customHeight="1">
      <c r="A40" s="263">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72"/>
      <c r="AL40" s="1063"/>
      <c r="AM40" s="1063"/>
      <c r="AN40" s="1063"/>
      <c r="AO40" s="1063"/>
      <c r="AP40" s="1063"/>
      <c r="AQ40" s="1063"/>
      <c r="AR40" s="1063"/>
      <c r="AS40" s="1063"/>
      <c r="AT40" s="1063"/>
      <c r="AU40" s="1063"/>
      <c r="AV40" s="1063"/>
      <c r="AW40" s="1063"/>
      <c r="AX40" s="1063"/>
      <c r="AY40" s="1063"/>
      <c r="AZ40" s="1134"/>
      <c r="BA40" s="1134"/>
      <c r="BB40" s="1134"/>
      <c r="BC40" s="1134"/>
      <c r="BD40" s="1134"/>
      <c r="BE40" s="1124"/>
      <c r="BF40" s="1124"/>
      <c r="BG40" s="1124"/>
      <c r="BH40" s="1124"/>
      <c r="BI40" s="1125"/>
      <c r="BJ40" s="254"/>
      <c r="BK40" s="254"/>
      <c r="BL40" s="254"/>
      <c r="BM40" s="254"/>
      <c r="BN40" s="254"/>
      <c r="BO40" s="267"/>
      <c r="BP40" s="267"/>
      <c r="BQ40" s="264">
        <v>34</v>
      </c>
      <c r="BR40" s="265"/>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8"/>
    </row>
    <row r="41" spans="1:131" s="249" customFormat="1" ht="26.25" customHeight="1">
      <c r="A41" s="263">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72"/>
      <c r="AL41" s="1063"/>
      <c r="AM41" s="1063"/>
      <c r="AN41" s="1063"/>
      <c r="AO41" s="1063"/>
      <c r="AP41" s="1063"/>
      <c r="AQ41" s="1063"/>
      <c r="AR41" s="1063"/>
      <c r="AS41" s="1063"/>
      <c r="AT41" s="1063"/>
      <c r="AU41" s="1063"/>
      <c r="AV41" s="1063"/>
      <c r="AW41" s="1063"/>
      <c r="AX41" s="1063"/>
      <c r="AY41" s="1063"/>
      <c r="AZ41" s="1134"/>
      <c r="BA41" s="1134"/>
      <c r="BB41" s="1134"/>
      <c r="BC41" s="1134"/>
      <c r="BD41" s="1134"/>
      <c r="BE41" s="1124"/>
      <c r="BF41" s="1124"/>
      <c r="BG41" s="1124"/>
      <c r="BH41" s="1124"/>
      <c r="BI41" s="1125"/>
      <c r="BJ41" s="254"/>
      <c r="BK41" s="254"/>
      <c r="BL41" s="254"/>
      <c r="BM41" s="254"/>
      <c r="BN41" s="254"/>
      <c r="BO41" s="267"/>
      <c r="BP41" s="267"/>
      <c r="BQ41" s="264">
        <v>35</v>
      </c>
      <c r="BR41" s="265"/>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8"/>
    </row>
    <row r="42" spans="1:131" s="249" customFormat="1" ht="26.25" customHeight="1">
      <c r="A42" s="263">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72"/>
      <c r="AL42" s="1063"/>
      <c r="AM42" s="1063"/>
      <c r="AN42" s="1063"/>
      <c r="AO42" s="1063"/>
      <c r="AP42" s="1063"/>
      <c r="AQ42" s="1063"/>
      <c r="AR42" s="1063"/>
      <c r="AS42" s="1063"/>
      <c r="AT42" s="1063"/>
      <c r="AU42" s="1063"/>
      <c r="AV42" s="1063"/>
      <c r="AW42" s="1063"/>
      <c r="AX42" s="1063"/>
      <c r="AY42" s="1063"/>
      <c r="AZ42" s="1134"/>
      <c r="BA42" s="1134"/>
      <c r="BB42" s="1134"/>
      <c r="BC42" s="1134"/>
      <c r="BD42" s="1134"/>
      <c r="BE42" s="1124"/>
      <c r="BF42" s="1124"/>
      <c r="BG42" s="1124"/>
      <c r="BH42" s="1124"/>
      <c r="BI42" s="1125"/>
      <c r="BJ42" s="254"/>
      <c r="BK42" s="254"/>
      <c r="BL42" s="254"/>
      <c r="BM42" s="254"/>
      <c r="BN42" s="254"/>
      <c r="BO42" s="267"/>
      <c r="BP42" s="267"/>
      <c r="BQ42" s="264">
        <v>36</v>
      </c>
      <c r="BR42" s="265"/>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8"/>
    </row>
    <row r="43" spans="1:131" s="249" customFormat="1" ht="26.25" customHeight="1">
      <c r="A43" s="263">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72"/>
      <c r="AL43" s="1063"/>
      <c r="AM43" s="1063"/>
      <c r="AN43" s="1063"/>
      <c r="AO43" s="1063"/>
      <c r="AP43" s="1063"/>
      <c r="AQ43" s="1063"/>
      <c r="AR43" s="1063"/>
      <c r="AS43" s="1063"/>
      <c r="AT43" s="1063"/>
      <c r="AU43" s="1063"/>
      <c r="AV43" s="1063"/>
      <c r="AW43" s="1063"/>
      <c r="AX43" s="1063"/>
      <c r="AY43" s="1063"/>
      <c r="AZ43" s="1134"/>
      <c r="BA43" s="1134"/>
      <c r="BB43" s="1134"/>
      <c r="BC43" s="1134"/>
      <c r="BD43" s="1134"/>
      <c r="BE43" s="1124"/>
      <c r="BF43" s="1124"/>
      <c r="BG43" s="1124"/>
      <c r="BH43" s="1124"/>
      <c r="BI43" s="1125"/>
      <c r="BJ43" s="254"/>
      <c r="BK43" s="254"/>
      <c r="BL43" s="254"/>
      <c r="BM43" s="254"/>
      <c r="BN43" s="254"/>
      <c r="BO43" s="267"/>
      <c r="BP43" s="267"/>
      <c r="BQ43" s="264">
        <v>37</v>
      </c>
      <c r="BR43" s="265"/>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8"/>
    </row>
    <row r="44" spans="1:131" s="249" customFormat="1" ht="26.25" customHeight="1">
      <c r="A44" s="263">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72"/>
      <c r="AL44" s="1063"/>
      <c r="AM44" s="1063"/>
      <c r="AN44" s="1063"/>
      <c r="AO44" s="1063"/>
      <c r="AP44" s="1063"/>
      <c r="AQ44" s="1063"/>
      <c r="AR44" s="1063"/>
      <c r="AS44" s="1063"/>
      <c r="AT44" s="1063"/>
      <c r="AU44" s="1063"/>
      <c r="AV44" s="1063"/>
      <c r="AW44" s="1063"/>
      <c r="AX44" s="1063"/>
      <c r="AY44" s="1063"/>
      <c r="AZ44" s="1134"/>
      <c r="BA44" s="1134"/>
      <c r="BB44" s="1134"/>
      <c r="BC44" s="1134"/>
      <c r="BD44" s="1134"/>
      <c r="BE44" s="1124"/>
      <c r="BF44" s="1124"/>
      <c r="BG44" s="1124"/>
      <c r="BH44" s="1124"/>
      <c r="BI44" s="1125"/>
      <c r="BJ44" s="254"/>
      <c r="BK44" s="254"/>
      <c r="BL44" s="254"/>
      <c r="BM44" s="254"/>
      <c r="BN44" s="254"/>
      <c r="BO44" s="267"/>
      <c r="BP44" s="267"/>
      <c r="BQ44" s="264">
        <v>38</v>
      </c>
      <c r="BR44" s="265"/>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8"/>
    </row>
    <row r="45" spans="1:131" s="249" customFormat="1" ht="26.25" customHeight="1">
      <c r="A45" s="263">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72"/>
      <c r="AL45" s="1063"/>
      <c r="AM45" s="1063"/>
      <c r="AN45" s="1063"/>
      <c r="AO45" s="1063"/>
      <c r="AP45" s="1063"/>
      <c r="AQ45" s="1063"/>
      <c r="AR45" s="1063"/>
      <c r="AS45" s="1063"/>
      <c r="AT45" s="1063"/>
      <c r="AU45" s="1063"/>
      <c r="AV45" s="1063"/>
      <c r="AW45" s="1063"/>
      <c r="AX45" s="1063"/>
      <c r="AY45" s="1063"/>
      <c r="AZ45" s="1134"/>
      <c r="BA45" s="1134"/>
      <c r="BB45" s="1134"/>
      <c r="BC45" s="1134"/>
      <c r="BD45" s="1134"/>
      <c r="BE45" s="1124"/>
      <c r="BF45" s="1124"/>
      <c r="BG45" s="1124"/>
      <c r="BH45" s="1124"/>
      <c r="BI45" s="1125"/>
      <c r="BJ45" s="254"/>
      <c r="BK45" s="254"/>
      <c r="BL45" s="254"/>
      <c r="BM45" s="254"/>
      <c r="BN45" s="254"/>
      <c r="BO45" s="267"/>
      <c r="BP45" s="267"/>
      <c r="BQ45" s="264">
        <v>39</v>
      </c>
      <c r="BR45" s="265"/>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8"/>
    </row>
    <row r="46" spans="1:131" s="249" customFormat="1" ht="26.25" customHeight="1">
      <c r="A46" s="263">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72"/>
      <c r="AL46" s="1063"/>
      <c r="AM46" s="1063"/>
      <c r="AN46" s="1063"/>
      <c r="AO46" s="1063"/>
      <c r="AP46" s="1063"/>
      <c r="AQ46" s="1063"/>
      <c r="AR46" s="1063"/>
      <c r="AS46" s="1063"/>
      <c r="AT46" s="1063"/>
      <c r="AU46" s="1063"/>
      <c r="AV46" s="1063"/>
      <c r="AW46" s="1063"/>
      <c r="AX46" s="1063"/>
      <c r="AY46" s="1063"/>
      <c r="AZ46" s="1134"/>
      <c r="BA46" s="1134"/>
      <c r="BB46" s="1134"/>
      <c r="BC46" s="1134"/>
      <c r="BD46" s="1134"/>
      <c r="BE46" s="1124"/>
      <c r="BF46" s="1124"/>
      <c r="BG46" s="1124"/>
      <c r="BH46" s="1124"/>
      <c r="BI46" s="1125"/>
      <c r="BJ46" s="254"/>
      <c r="BK46" s="254"/>
      <c r="BL46" s="254"/>
      <c r="BM46" s="254"/>
      <c r="BN46" s="254"/>
      <c r="BO46" s="267"/>
      <c r="BP46" s="267"/>
      <c r="BQ46" s="264">
        <v>40</v>
      </c>
      <c r="BR46" s="265"/>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8"/>
    </row>
    <row r="47" spans="1:131" s="249" customFormat="1" ht="26.25" customHeight="1">
      <c r="A47" s="263">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72"/>
      <c r="AL47" s="1063"/>
      <c r="AM47" s="1063"/>
      <c r="AN47" s="1063"/>
      <c r="AO47" s="1063"/>
      <c r="AP47" s="1063"/>
      <c r="AQ47" s="1063"/>
      <c r="AR47" s="1063"/>
      <c r="AS47" s="1063"/>
      <c r="AT47" s="1063"/>
      <c r="AU47" s="1063"/>
      <c r="AV47" s="1063"/>
      <c r="AW47" s="1063"/>
      <c r="AX47" s="1063"/>
      <c r="AY47" s="1063"/>
      <c r="AZ47" s="1134"/>
      <c r="BA47" s="1134"/>
      <c r="BB47" s="1134"/>
      <c r="BC47" s="1134"/>
      <c r="BD47" s="1134"/>
      <c r="BE47" s="1124"/>
      <c r="BF47" s="1124"/>
      <c r="BG47" s="1124"/>
      <c r="BH47" s="1124"/>
      <c r="BI47" s="1125"/>
      <c r="BJ47" s="254"/>
      <c r="BK47" s="254"/>
      <c r="BL47" s="254"/>
      <c r="BM47" s="254"/>
      <c r="BN47" s="254"/>
      <c r="BO47" s="267"/>
      <c r="BP47" s="267"/>
      <c r="BQ47" s="264">
        <v>41</v>
      </c>
      <c r="BR47" s="265"/>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8"/>
    </row>
    <row r="48" spans="1:131" s="249" customFormat="1" ht="26.25" customHeight="1">
      <c r="A48" s="263">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72"/>
      <c r="AL48" s="1063"/>
      <c r="AM48" s="1063"/>
      <c r="AN48" s="1063"/>
      <c r="AO48" s="1063"/>
      <c r="AP48" s="1063"/>
      <c r="AQ48" s="1063"/>
      <c r="AR48" s="1063"/>
      <c r="AS48" s="1063"/>
      <c r="AT48" s="1063"/>
      <c r="AU48" s="1063"/>
      <c r="AV48" s="1063"/>
      <c r="AW48" s="1063"/>
      <c r="AX48" s="1063"/>
      <c r="AY48" s="1063"/>
      <c r="AZ48" s="1134"/>
      <c r="BA48" s="1134"/>
      <c r="BB48" s="1134"/>
      <c r="BC48" s="1134"/>
      <c r="BD48" s="1134"/>
      <c r="BE48" s="1124"/>
      <c r="BF48" s="1124"/>
      <c r="BG48" s="1124"/>
      <c r="BH48" s="1124"/>
      <c r="BI48" s="1125"/>
      <c r="BJ48" s="254"/>
      <c r="BK48" s="254"/>
      <c r="BL48" s="254"/>
      <c r="BM48" s="254"/>
      <c r="BN48" s="254"/>
      <c r="BO48" s="267"/>
      <c r="BP48" s="267"/>
      <c r="BQ48" s="264">
        <v>42</v>
      </c>
      <c r="BR48" s="265"/>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8"/>
    </row>
    <row r="49" spans="1:131" s="249" customFormat="1" ht="26.25" customHeight="1">
      <c r="A49" s="263">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72"/>
      <c r="AL49" s="1063"/>
      <c r="AM49" s="1063"/>
      <c r="AN49" s="1063"/>
      <c r="AO49" s="1063"/>
      <c r="AP49" s="1063"/>
      <c r="AQ49" s="1063"/>
      <c r="AR49" s="1063"/>
      <c r="AS49" s="1063"/>
      <c r="AT49" s="1063"/>
      <c r="AU49" s="1063"/>
      <c r="AV49" s="1063"/>
      <c r="AW49" s="1063"/>
      <c r="AX49" s="1063"/>
      <c r="AY49" s="1063"/>
      <c r="AZ49" s="1134"/>
      <c r="BA49" s="1134"/>
      <c r="BB49" s="1134"/>
      <c r="BC49" s="1134"/>
      <c r="BD49" s="1134"/>
      <c r="BE49" s="1124"/>
      <c r="BF49" s="1124"/>
      <c r="BG49" s="1124"/>
      <c r="BH49" s="1124"/>
      <c r="BI49" s="1125"/>
      <c r="BJ49" s="254"/>
      <c r="BK49" s="254"/>
      <c r="BL49" s="254"/>
      <c r="BM49" s="254"/>
      <c r="BN49" s="254"/>
      <c r="BO49" s="267"/>
      <c r="BP49" s="267"/>
      <c r="BQ49" s="264">
        <v>43</v>
      </c>
      <c r="BR49" s="265"/>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8"/>
    </row>
    <row r="50" spans="1:131" s="249" customFormat="1" ht="26.25" customHeight="1">
      <c r="A50" s="263">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54"/>
      <c r="BK50" s="254"/>
      <c r="BL50" s="254"/>
      <c r="BM50" s="254"/>
      <c r="BN50" s="254"/>
      <c r="BO50" s="267"/>
      <c r="BP50" s="267"/>
      <c r="BQ50" s="264">
        <v>44</v>
      </c>
      <c r="BR50" s="265"/>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8"/>
    </row>
    <row r="51" spans="1:131" s="249" customFormat="1" ht="26.25" customHeight="1">
      <c r="A51" s="263">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54"/>
      <c r="BK51" s="254"/>
      <c r="BL51" s="254"/>
      <c r="BM51" s="254"/>
      <c r="BN51" s="254"/>
      <c r="BO51" s="267"/>
      <c r="BP51" s="267"/>
      <c r="BQ51" s="264">
        <v>45</v>
      </c>
      <c r="BR51" s="265"/>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8"/>
    </row>
    <row r="52" spans="1:131" s="249" customFormat="1" ht="26.25" customHeight="1">
      <c r="A52" s="263">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54"/>
      <c r="BK52" s="254"/>
      <c r="BL52" s="254"/>
      <c r="BM52" s="254"/>
      <c r="BN52" s="254"/>
      <c r="BO52" s="267"/>
      <c r="BP52" s="267"/>
      <c r="BQ52" s="264">
        <v>46</v>
      </c>
      <c r="BR52" s="265"/>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8"/>
    </row>
    <row r="53" spans="1:131" s="249" customFormat="1" ht="26.25" customHeight="1">
      <c r="A53" s="263">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54"/>
      <c r="BK53" s="254"/>
      <c r="BL53" s="254"/>
      <c r="BM53" s="254"/>
      <c r="BN53" s="254"/>
      <c r="BO53" s="267"/>
      <c r="BP53" s="267"/>
      <c r="BQ53" s="264">
        <v>47</v>
      </c>
      <c r="BR53" s="265"/>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8"/>
    </row>
    <row r="54" spans="1:131" s="249" customFormat="1" ht="26.25" customHeight="1">
      <c r="A54" s="263">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54"/>
      <c r="BK54" s="254"/>
      <c r="BL54" s="254"/>
      <c r="BM54" s="254"/>
      <c r="BN54" s="254"/>
      <c r="BO54" s="267"/>
      <c r="BP54" s="267"/>
      <c r="BQ54" s="264">
        <v>48</v>
      </c>
      <c r="BR54" s="265"/>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8"/>
    </row>
    <row r="55" spans="1:131" s="249" customFormat="1" ht="26.25" customHeight="1">
      <c r="A55" s="263">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54"/>
      <c r="BK55" s="254"/>
      <c r="BL55" s="254"/>
      <c r="BM55" s="254"/>
      <c r="BN55" s="254"/>
      <c r="BO55" s="267"/>
      <c r="BP55" s="267"/>
      <c r="BQ55" s="264">
        <v>49</v>
      </c>
      <c r="BR55" s="265"/>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8"/>
    </row>
    <row r="56" spans="1:131" s="249" customFormat="1" ht="26.25" customHeight="1">
      <c r="A56" s="263">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54"/>
      <c r="BK56" s="254"/>
      <c r="BL56" s="254"/>
      <c r="BM56" s="254"/>
      <c r="BN56" s="254"/>
      <c r="BO56" s="267"/>
      <c r="BP56" s="267"/>
      <c r="BQ56" s="264">
        <v>50</v>
      </c>
      <c r="BR56" s="265"/>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8"/>
    </row>
    <row r="57" spans="1:131" s="249" customFormat="1" ht="26.25" customHeight="1">
      <c r="A57" s="263">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54"/>
      <c r="BK57" s="254"/>
      <c r="BL57" s="254"/>
      <c r="BM57" s="254"/>
      <c r="BN57" s="254"/>
      <c r="BO57" s="267"/>
      <c r="BP57" s="267"/>
      <c r="BQ57" s="264">
        <v>51</v>
      </c>
      <c r="BR57" s="265"/>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8"/>
    </row>
    <row r="58" spans="1:131" s="249" customFormat="1" ht="26.25" customHeight="1">
      <c r="A58" s="263">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54"/>
      <c r="BK58" s="254"/>
      <c r="BL58" s="254"/>
      <c r="BM58" s="254"/>
      <c r="BN58" s="254"/>
      <c r="BO58" s="267"/>
      <c r="BP58" s="267"/>
      <c r="BQ58" s="264">
        <v>52</v>
      </c>
      <c r="BR58" s="265"/>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8"/>
    </row>
    <row r="59" spans="1:131" s="249" customFormat="1" ht="26.25" customHeight="1">
      <c r="A59" s="263">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54"/>
      <c r="BK59" s="254"/>
      <c r="BL59" s="254"/>
      <c r="BM59" s="254"/>
      <c r="BN59" s="254"/>
      <c r="BO59" s="267"/>
      <c r="BP59" s="267"/>
      <c r="BQ59" s="264">
        <v>53</v>
      </c>
      <c r="BR59" s="265"/>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8"/>
    </row>
    <row r="60" spans="1:131" s="249" customFormat="1" ht="26.25" customHeight="1">
      <c r="A60" s="263">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54"/>
      <c r="BK60" s="254"/>
      <c r="BL60" s="254"/>
      <c r="BM60" s="254"/>
      <c r="BN60" s="254"/>
      <c r="BO60" s="267"/>
      <c r="BP60" s="267"/>
      <c r="BQ60" s="264">
        <v>54</v>
      </c>
      <c r="BR60" s="265"/>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8"/>
    </row>
    <row r="61" spans="1:131" s="249" customFormat="1" ht="26.25" customHeight="1" thickBot="1">
      <c r="A61" s="263">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54"/>
      <c r="BK61" s="254"/>
      <c r="BL61" s="254"/>
      <c r="BM61" s="254"/>
      <c r="BN61" s="254"/>
      <c r="BO61" s="267"/>
      <c r="BP61" s="267"/>
      <c r="BQ61" s="264">
        <v>55</v>
      </c>
      <c r="BR61" s="265"/>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8"/>
    </row>
    <row r="62" spans="1:131" s="249" customFormat="1" ht="26.25" customHeight="1">
      <c r="A62" s="263">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411</v>
      </c>
      <c r="BK62" s="1127"/>
      <c r="BL62" s="1127"/>
      <c r="BM62" s="1127"/>
      <c r="BN62" s="1128"/>
      <c r="BO62" s="267"/>
      <c r="BP62" s="267"/>
      <c r="BQ62" s="264">
        <v>56</v>
      </c>
      <c r="BR62" s="265"/>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8"/>
    </row>
    <row r="63" spans="1:131" s="249" customFormat="1" ht="26.25" customHeight="1" thickBot="1">
      <c r="A63" s="266" t="s">
        <v>390</v>
      </c>
      <c r="B63" s="1039" t="s">
        <v>412</v>
      </c>
      <c r="C63" s="1040"/>
      <c r="D63" s="1040"/>
      <c r="E63" s="1040"/>
      <c r="F63" s="1040"/>
      <c r="G63" s="1040"/>
      <c r="H63" s="1040"/>
      <c r="I63" s="1040"/>
      <c r="J63" s="1040"/>
      <c r="K63" s="1040"/>
      <c r="L63" s="1040"/>
      <c r="M63" s="1040"/>
      <c r="N63" s="1040"/>
      <c r="O63" s="1040"/>
      <c r="P63" s="1041"/>
      <c r="Q63" s="1054"/>
      <c r="R63" s="1055"/>
      <c r="S63" s="1055"/>
      <c r="T63" s="1055"/>
      <c r="U63" s="1055"/>
      <c r="V63" s="1055"/>
      <c r="W63" s="1055"/>
      <c r="X63" s="1055"/>
      <c r="Y63" s="1055"/>
      <c r="Z63" s="1055"/>
      <c r="AA63" s="1055"/>
      <c r="AB63" s="1055"/>
      <c r="AC63" s="1055"/>
      <c r="AD63" s="1055"/>
      <c r="AE63" s="1120"/>
      <c r="AF63" s="1121">
        <v>6326</v>
      </c>
      <c r="AG63" s="1051"/>
      <c r="AH63" s="1051"/>
      <c r="AI63" s="1051"/>
      <c r="AJ63" s="1122"/>
      <c r="AK63" s="1123"/>
      <c r="AL63" s="1055"/>
      <c r="AM63" s="1055"/>
      <c r="AN63" s="1055"/>
      <c r="AO63" s="1055"/>
      <c r="AP63" s="1051">
        <v>27808</v>
      </c>
      <c r="AQ63" s="1051"/>
      <c r="AR63" s="1051"/>
      <c r="AS63" s="1051"/>
      <c r="AT63" s="1051"/>
      <c r="AU63" s="1051">
        <v>15898</v>
      </c>
      <c r="AV63" s="1051"/>
      <c r="AW63" s="1051"/>
      <c r="AX63" s="1051"/>
      <c r="AY63" s="1051"/>
      <c r="AZ63" s="1117"/>
      <c r="BA63" s="1117"/>
      <c r="BB63" s="1117"/>
      <c r="BC63" s="1117"/>
      <c r="BD63" s="1117"/>
      <c r="BE63" s="1051"/>
      <c r="BF63" s="1051"/>
      <c r="BG63" s="1051"/>
      <c r="BH63" s="1051"/>
      <c r="BI63" s="1051"/>
      <c r="BJ63" s="1118" t="s">
        <v>413</v>
      </c>
      <c r="BK63" s="1029"/>
      <c r="BL63" s="1029"/>
      <c r="BM63" s="1029"/>
      <c r="BN63" s="1119"/>
      <c r="BO63" s="267"/>
      <c r="BP63" s="267"/>
      <c r="BQ63" s="264">
        <v>57</v>
      </c>
      <c r="BR63" s="265"/>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8"/>
    </row>
    <row r="65" spans="1:131" s="249" customFormat="1" ht="26.25" customHeight="1" thickBot="1">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8"/>
    </row>
    <row r="66" spans="1:131" s="249" customFormat="1" ht="26.25" customHeight="1">
      <c r="A66" s="1087" t="s">
        <v>415</v>
      </c>
      <c r="B66" s="1088"/>
      <c r="C66" s="1088"/>
      <c r="D66" s="1088"/>
      <c r="E66" s="1088"/>
      <c r="F66" s="1088"/>
      <c r="G66" s="1088"/>
      <c r="H66" s="1088"/>
      <c r="I66" s="1088"/>
      <c r="J66" s="1088"/>
      <c r="K66" s="1088"/>
      <c r="L66" s="1088"/>
      <c r="M66" s="1088"/>
      <c r="N66" s="1088"/>
      <c r="O66" s="1088"/>
      <c r="P66" s="1089"/>
      <c r="Q66" s="1093" t="s">
        <v>416</v>
      </c>
      <c r="R66" s="1094"/>
      <c r="S66" s="1094"/>
      <c r="T66" s="1094"/>
      <c r="U66" s="1095"/>
      <c r="V66" s="1093" t="s">
        <v>417</v>
      </c>
      <c r="W66" s="1094"/>
      <c r="X66" s="1094"/>
      <c r="Y66" s="1094"/>
      <c r="Z66" s="1095"/>
      <c r="AA66" s="1093" t="s">
        <v>418</v>
      </c>
      <c r="AB66" s="1094"/>
      <c r="AC66" s="1094"/>
      <c r="AD66" s="1094"/>
      <c r="AE66" s="1095"/>
      <c r="AF66" s="1099" t="s">
        <v>419</v>
      </c>
      <c r="AG66" s="1100"/>
      <c r="AH66" s="1100"/>
      <c r="AI66" s="1100"/>
      <c r="AJ66" s="1101"/>
      <c r="AK66" s="1093" t="s">
        <v>420</v>
      </c>
      <c r="AL66" s="1088"/>
      <c r="AM66" s="1088"/>
      <c r="AN66" s="1088"/>
      <c r="AO66" s="1089"/>
      <c r="AP66" s="1093" t="s">
        <v>399</v>
      </c>
      <c r="AQ66" s="1094"/>
      <c r="AR66" s="1094"/>
      <c r="AS66" s="1094"/>
      <c r="AT66" s="1095"/>
      <c r="AU66" s="1093" t="s">
        <v>421</v>
      </c>
      <c r="AV66" s="1094"/>
      <c r="AW66" s="1094"/>
      <c r="AX66" s="1094"/>
      <c r="AY66" s="1095"/>
      <c r="AZ66" s="1093" t="s">
        <v>376</v>
      </c>
      <c r="BA66" s="1094"/>
      <c r="BB66" s="1094"/>
      <c r="BC66" s="1094"/>
      <c r="BD66" s="1109"/>
      <c r="BE66" s="267"/>
      <c r="BF66" s="267"/>
      <c r="BG66" s="267"/>
      <c r="BH66" s="267"/>
      <c r="BI66" s="267"/>
      <c r="BJ66" s="267"/>
      <c r="BK66" s="267"/>
      <c r="BL66" s="267"/>
      <c r="BM66" s="267"/>
      <c r="BN66" s="267"/>
      <c r="BO66" s="267"/>
      <c r="BP66" s="267"/>
      <c r="BQ66" s="264">
        <v>60</v>
      </c>
      <c r="BR66" s="269"/>
      <c r="BS66" s="1045"/>
      <c r="BT66" s="1046"/>
      <c r="BU66" s="1046"/>
      <c r="BV66" s="1046"/>
      <c r="BW66" s="1046"/>
      <c r="BX66" s="1046"/>
      <c r="BY66" s="1046"/>
      <c r="BZ66" s="1046"/>
      <c r="CA66" s="1046"/>
      <c r="CB66" s="1046"/>
      <c r="CC66" s="1046"/>
      <c r="CD66" s="1046"/>
      <c r="CE66" s="1046"/>
      <c r="CF66" s="1046"/>
      <c r="CG66" s="1047"/>
      <c r="CH66" s="1048"/>
      <c r="CI66" s="1049"/>
      <c r="CJ66" s="1049"/>
      <c r="CK66" s="1049"/>
      <c r="CL66" s="1050"/>
      <c r="CM66" s="1048"/>
      <c r="CN66" s="1049"/>
      <c r="CO66" s="1049"/>
      <c r="CP66" s="1049"/>
      <c r="CQ66" s="1050"/>
      <c r="CR66" s="1048"/>
      <c r="CS66" s="1049"/>
      <c r="CT66" s="1049"/>
      <c r="CU66" s="1049"/>
      <c r="CV66" s="1050"/>
      <c r="CW66" s="1048"/>
      <c r="CX66" s="1049"/>
      <c r="CY66" s="1049"/>
      <c r="CZ66" s="1049"/>
      <c r="DA66" s="1050"/>
      <c r="DB66" s="1048"/>
      <c r="DC66" s="1049"/>
      <c r="DD66" s="1049"/>
      <c r="DE66" s="1049"/>
      <c r="DF66" s="1050"/>
      <c r="DG66" s="1048"/>
      <c r="DH66" s="1049"/>
      <c r="DI66" s="1049"/>
      <c r="DJ66" s="1049"/>
      <c r="DK66" s="1050"/>
      <c r="DL66" s="1048"/>
      <c r="DM66" s="1049"/>
      <c r="DN66" s="1049"/>
      <c r="DO66" s="1049"/>
      <c r="DP66" s="1050"/>
      <c r="DQ66" s="1048"/>
      <c r="DR66" s="1049"/>
      <c r="DS66" s="1049"/>
      <c r="DT66" s="1049"/>
      <c r="DU66" s="1050"/>
      <c r="DV66" s="1036"/>
      <c r="DW66" s="1037"/>
      <c r="DX66" s="1037"/>
      <c r="DY66" s="1037"/>
      <c r="DZ66" s="1038"/>
      <c r="EA66" s="248"/>
    </row>
    <row r="67" spans="1:131" s="249" customFormat="1" ht="26.25" customHeight="1" thickBot="1">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7"/>
      <c r="BF67" s="267"/>
      <c r="BG67" s="267"/>
      <c r="BH67" s="267"/>
      <c r="BI67" s="267"/>
      <c r="BJ67" s="267"/>
      <c r="BK67" s="267"/>
      <c r="BL67" s="267"/>
      <c r="BM67" s="267"/>
      <c r="BN67" s="267"/>
      <c r="BO67" s="267"/>
      <c r="BP67" s="267"/>
      <c r="BQ67" s="264">
        <v>61</v>
      </c>
      <c r="BR67" s="269"/>
      <c r="BS67" s="1045"/>
      <c r="BT67" s="1046"/>
      <c r="BU67" s="1046"/>
      <c r="BV67" s="1046"/>
      <c r="BW67" s="1046"/>
      <c r="BX67" s="1046"/>
      <c r="BY67" s="1046"/>
      <c r="BZ67" s="1046"/>
      <c r="CA67" s="1046"/>
      <c r="CB67" s="1046"/>
      <c r="CC67" s="1046"/>
      <c r="CD67" s="1046"/>
      <c r="CE67" s="1046"/>
      <c r="CF67" s="1046"/>
      <c r="CG67" s="1047"/>
      <c r="CH67" s="1048"/>
      <c r="CI67" s="1049"/>
      <c r="CJ67" s="1049"/>
      <c r="CK67" s="1049"/>
      <c r="CL67" s="1050"/>
      <c r="CM67" s="1048"/>
      <c r="CN67" s="1049"/>
      <c r="CO67" s="1049"/>
      <c r="CP67" s="1049"/>
      <c r="CQ67" s="1050"/>
      <c r="CR67" s="1048"/>
      <c r="CS67" s="1049"/>
      <c r="CT67" s="1049"/>
      <c r="CU67" s="1049"/>
      <c r="CV67" s="1050"/>
      <c r="CW67" s="1048"/>
      <c r="CX67" s="1049"/>
      <c r="CY67" s="1049"/>
      <c r="CZ67" s="1049"/>
      <c r="DA67" s="1050"/>
      <c r="DB67" s="1048"/>
      <c r="DC67" s="1049"/>
      <c r="DD67" s="1049"/>
      <c r="DE67" s="1049"/>
      <c r="DF67" s="1050"/>
      <c r="DG67" s="1048"/>
      <c r="DH67" s="1049"/>
      <c r="DI67" s="1049"/>
      <c r="DJ67" s="1049"/>
      <c r="DK67" s="1050"/>
      <c r="DL67" s="1048"/>
      <c r="DM67" s="1049"/>
      <c r="DN67" s="1049"/>
      <c r="DO67" s="1049"/>
      <c r="DP67" s="1050"/>
      <c r="DQ67" s="1048"/>
      <c r="DR67" s="1049"/>
      <c r="DS67" s="1049"/>
      <c r="DT67" s="1049"/>
      <c r="DU67" s="1050"/>
      <c r="DV67" s="1036"/>
      <c r="DW67" s="1037"/>
      <c r="DX67" s="1037"/>
      <c r="DY67" s="1037"/>
      <c r="DZ67" s="1038"/>
      <c r="EA67" s="248"/>
    </row>
    <row r="68" spans="1:131" s="249" customFormat="1" ht="26.25" customHeight="1" thickTop="1">
      <c r="A68" s="260">
        <v>1</v>
      </c>
      <c r="B68" s="1077" t="s">
        <v>597</v>
      </c>
      <c r="C68" s="1078"/>
      <c r="D68" s="1078"/>
      <c r="E68" s="1078"/>
      <c r="F68" s="1078"/>
      <c r="G68" s="1078"/>
      <c r="H68" s="1078"/>
      <c r="I68" s="1078"/>
      <c r="J68" s="1078"/>
      <c r="K68" s="1078"/>
      <c r="L68" s="1078"/>
      <c r="M68" s="1078"/>
      <c r="N68" s="1078"/>
      <c r="O68" s="1078"/>
      <c r="P68" s="1079"/>
      <c r="Q68" s="1080">
        <v>2138</v>
      </c>
      <c r="R68" s="1074"/>
      <c r="S68" s="1074"/>
      <c r="T68" s="1074"/>
      <c r="U68" s="1074"/>
      <c r="V68" s="1074">
        <v>2051</v>
      </c>
      <c r="W68" s="1074"/>
      <c r="X68" s="1074"/>
      <c r="Y68" s="1074"/>
      <c r="Z68" s="1074"/>
      <c r="AA68" s="1074">
        <v>88</v>
      </c>
      <c r="AB68" s="1074"/>
      <c r="AC68" s="1074"/>
      <c r="AD68" s="1074"/>
      <c r="AE68" s="1074"/>
      <c r="AF68" s="1074">
        <v>88</v>
      </c>
      <c r="AG68" s="1074"/>
      <c r="AH68" s="1074"/>
      <c r="AI68" s="1074"/>
      <c r="AJ68" s="1074"/>
      <c r="AK68" s="1074" t="s">
        <v>595</v>
      </c>
      <c r="AL68" s="1074"/>
      <c r="AM68" s="1074"/>
      <c r="AN68" s="1074"/>
      <c r="AO68" s="1074"/>
      <c r="AP68" s="1074">
        <v>598</v>
      </c>
      <c r="AQ68" s="1074"/>
      <c r="AR68" s="1074"/>
      <c r="AS68" s="1074"/>
      <c r="AT68" s="1074"/>
      <c r="AU68" s="1074" t="s">
        <v>595</v>
      </c>
      <c r="AV68" s="1074"/>
      <c r="AW68" s="1074"/>
      <c r="AX68" s="1074"/>
      <c r="AY68" s="1074"/>
      <c r="AZ68" s="1075"/>
      <c r="BA68" s="1075"/>
      <c r="BB68" s="1075"/>
      <c r="BC68" s="1075"/>
      <c r="BD68" s="1076"/>
      <c r="BE68" s="267"/>
      <c r="BF68" s="267"/>
      <c r="BG68" s="267"/>
      <c r="BH68" s="267"/>
      <c r="BI68" s="267"/>
      <c r="BJ68" s="267"/>
      <c r="BK68" s="267"/>
      <c r="BL68" s="267"/>
      <c r="BM68" s="267"/>
      <c r="BN68" s="267"/>
      <c r="BO68" s="267"/>
      <c r="BP68" s="267"/>
      <c r="BQ68" s="264">
        <v>62</v>
      </c>
      <c r="BR68" s="269"/>
      <c r="BS68" s="1045"/>
      <c r="BT68" s="1046"/>
      <c r="BU68" s="1046"/>
      <c r="BV68" s="1046"/>
      <c r="BW68" s="1046"/>
      <c r="BX68" s="1046"/>
      <c r="BY68" s="1046"/>
      <c r="BZ68" s="1046"/>
      <c r="CA68" s="1046"/>
      <c r="CB68" s="1046"/>
      <c r="CC68" s="1046"/>
      <c r="CD68" s="1046"/>
      <c r="CE68" s="1046"/>
      <c r="CF68" s="1046"/>
      <c r="CG68" s="1047"/>
      <c r="CH68" s="1048"/>
      <c r="CI68" s="1049"/>
      <c r="CJ68" s="1049"/>
      <c r="CK68" s="1049"/>
      <c r="CL68" s="1050"/>
      <c r="CM68" s="1048"/>
      <c r="CN68" s="1049"/>
      <c r="CO68" s="1049"/>
      <c r="CP68" s="1049"/>
      <c r="CQ68" s="1050"/>
      <c r="CR68" s="1048"/>
      <c r="CS68" s="1049"/>
      <c r="CT68" s="1049"/>
      <c r="CU68" s="1049"/>
      <c r="CV68" s="1050"/>
      <c r="CW68" s="1048"/>
      <c r="CX68" s="1049"/>
      <c r="CY68" s="1049"/>
      <c r="CZ68" s="1049"/>
      <c r="DA68" s="1050"/>
      <c r="DB68" s="1048"/>
      <c r="DC68" s="1049"/>
      <c r="DD68" s="1049"/>
      <c r="DE68" s="1049"/>
      <c r="DF68" s="1050"/>
      <c r="DG68" s="1048"/>
      <c r="DH68" s="1049"/>
      <c r="DI68" s="1049"/>
      <c r="DJ68" s="1049"/>
      <c r="DK68" s="1050"/>
      <c r="DL68" s="1048"/>
      <c r="DM68" s="1049"/>
      <c r="DN68" s="1049"/>
      <c r="DO68" s="1049"/>
      <c r="DP68" s="1050"/>
      <c r="DQ68" s="1048"/>
      <c r="DR68" s="1049"/>
      <c r="DS68" s="1049"/>
      <c r="DT68" s="1049"/>
      <c r="DU68" s="1050"/>
      <c r="DV68" s="1036"/>
      <c r="DW68" s="1037"/>
      <c r="DX68" s="1037"/>
      <c r="DY68" s="1037"/>
      <c r="DZ68" s="1038"/>
      <c r="EA68" s="248"/>
    </row>
    <row r="69" spans="1:131" s="249" customFormat="1" ht="26.25" customHeight="1">
      <c r="A69" s="263">
        <v>2</v>
      </c>
      <c r="B69" s="1066" t="s">
        <v>598</v>
      </c>
      <c r="C69" s="1067"/>
      <c r="D69" s="1067"/>
      <c r="E69" s="1067"/>
      <c r="F69" s="1067"/>
      <c r="G69" s="1067"/>
      <c r="H69" s="1067"/>
      <c r="I69" s="1067"/>
      <c r="J69" s="1067"/>
      <c r="K69" s="1067"/>
      <c r="L69" s="1067"/>
      <c r="M69" s="1067"/>
      <c r="N69" s="1067"/>
      <c r="O69" s="1067"/>
      <c r="P69" s="1068"/>
      <c r="Q69" s="1069">
        <v>297</v>
      </c>
      <c r="R69" s="1063"/>
      <c r="S69" s="1063"/>
      <c r="T69" s="1063"/>
      <c r="U69" s="1063"/>
      <c r="V69" s="1063">
        <v>286</v>
      </c>
      <c r="W69" s="1063"/>
      <c r="X69" s="1063"/>
      <c r="Y69" s="1063"/>
      <c r="Z69" s="1063"/>
      <c r="AA69" s="1063">
        <v>11</v>
      </c>
      <c r="AB69" s="1063"/>
      <c r="AC69" s="1063"/>
      <c r="AD69" s="1063"/>
      <c r="AE69" s="1063"/>
      <c r="AF69" s="1063">
        <v>11</v>
      </c>
      <c r="AG69" s="1063"/>
      <c r="AH69" s="1063"/>
      <c r="AI69" s="1063"/>
      <c r="AJ69" s="1063"/>
      <c r="AK69" s="1063">
        <v>85</v>
      </c>
      <c r="AL69" s="1063"/>
      <c r="AM69" s="1063"/>
      <c r="AN69" s="1063"/>
      <c r="AO69" s="1063"/>
      <c r="AP69" s="1063" t="s">
        <v>609</v>
      </c>
      <c r="AQ69" s="1063"/>
      <c r="AR69" s="1063"/>
      <c r="AS69" s="1063"/>
      <c r="AT69" s="1063"/>
      <c r="AU69" s="1063" t="s">
        <v>595</v>
      </c>
      <c r="AV69" s="1063"/>
      <c r="AW69" s="1063"/>
      <c r="AX69" s="1063"/>
      <c r="AY69" s="1063"/>
      <c r="AZ69" s="1064"/>
      <c r="BA69" s="1064"/>
      <c r="BB69" s="1064"/>
      <c r="BC69" s="1064"/>
      <c r="BD69" s="1065"/>
      <c r="BE69" s="267"/>
      <c r="BF69" s="267"/>
      <c r="BG69" s="267"/>
      <c r="BH69" s="267"/>
      <c r="BI69" s="267"/>
      <c r="BJ69" s="267"/>
      <c r="BK69" s="267"/>
      <c r="BL69" s="267"/>
      <c r="BM69" s="267"/>
      <c r="BN69" s="267"/>
      <c r="BO69" s="267"/>
      <c r="BP69" s="267"/>
      <c r="BQ69" s="264">
        <v>63</v>
      </c>
      <c r="BR69" s="269"/>
      <c r="BS69" s="1045"/>
      <c r="BT69" s="1046"/>
      <c r="BU69" s="1046"/>
      <c r="BV69" s="1046"/>
      <c r="BW69" s="1046"/>
      <c r="BX69" s="1046"/>
      <c r="BY69" s="1046"/>
      <c r="BZ69" s="1046"/>
      <c r="CA69" s="1046"/>
      <c r="CB69" s="1046"/>
      <c r="CC69" s="1046"/>
      <c r="CD69" s="1046"/>
      <c r="CE69" s="1046"/>
      <c r="CF69" s="1046"/>
      <c r="CG69" s="1047"/>
      <c r="CH69" s="1048"/>
      <c r="CI69" s="1049"/>
      <c r="CJ69" s="1049"/>
      <c r="CK69" s="1049"/>
      <c r="CL69" s="1050"/>
      <c r="CM69" s="1048"/>
      <c r="CN69" s="1049"/>
      <c r="CO69" s="1049"/>
      <c r="CP69" s="1049"/>
      <c r="CQ69" s="1050"/>
      <c r="CR69" s="1048"/>
      <c r="CS69" s="1049"/>
      <c r="CT69" s="1049"/>
      <c r="CU69" s="1049"/>
      <c r="CV69" s="1050"/>
      <c r="CW69" s="1048"/>
      <c r="CX69" s="1049"/>
      <c r="CY69" s="1049"/>
      <c r="CZ69" s="1049"/>
      <c r="DA69" s="1050"/>
      <c r="DB69" s="1048"/>
      <c r="DC69" s="1049"/>
      <c r="DD69" s="1049"/>
      <c r="DE69" s="1049"/>
      <c r="DF69" s="1050"/>
      <c r="DG69" s="1048"/>
      <c r="DH69" s="1049"/>
      <c r="DI69" s="1049"/>
      <c r="DJ69" s="1049"/>
      <c r="DK69" s="1050"/>
      <c r="DL69" s="1048"/>
      <c r="DM69" s="1049"/>
      <c r="DN69" s="1049"/>
      <c r="DO69" s="1049"/>
      <c r="DP69" s="1050"/>
      <c r="DQ69" s="1048"/>
      <c r="DR69" s="1049"/>
      <c r="DS69" s="1049"/>
      <c r="DT69" s="1049"/>
      <c r="DU69" s="1050"/>
      <c r="DV69" s="1036"/>
      <c r="DW69" s="1037"/>
      <c r="DX69" s="1037"/>
      <c r="DY69" s="1037"/>
      <c r="DZ69" s="1038"/>
      <c r="EA69" s="248"/>
    </row>
    <row r="70" spans="1:131" s="249" customFormat="1" ht="26.25" customHeight="1">
      <c r="A70" s="263">
        <v>3</v>
      </c>
      <c r="B70" s="1066" t="s">
        <v>599</v>
      </c>
      <c r="C70" s="1067"/>
      <c r="D70" s="1067"/>
      <c r="E70" s="1067"/>
      <c r="F70" s="1067"/>
      <c r="G70" s="1067"/>
      <c r="H70" s="1067"/>
      <c r="I70" s="1067"/>
      <c r="J70" s="1067"/>
      <c r="K70" s="1067"/>
      <c r="L70" s="1067"/>
      <c r="M70" s="1067"/>
      <c r="N70" s="1067"/>
      <c r="O70" s="1067"/>
      <c r="P70" s="1068"/>
      <c r="Q70" s="1069">
        <v>7294</v>
      </c>
      <c r="R70" s="1063"/>
      <c r="S70" s="1063"/>
      <c r="T70" s="1063"/>
      <c r="U70" s="1063"/>
      <c r="V70" s="1063">
        <v>5559</v>
      </c>
      <c r="W70" s="1063"/>
      <c r="X70" s="1063"/>
      <c r="Y70" s="1063"/>
      <c r="Z70" s="1063"/>
      <c r="AA70" s="1063">
        <v>1735</v>
      </c>
      <c r="AB70" s="1063"/>
      <c r="AC70" s="1063"/>
      <c r="AD70" s="1063"/>
      <c r="AE70" s="1063"/>
      <c r="AF70" s="1063">
        <v>1735</v>
      </c>
      <c r="AG70" s="1063"/>
      <c r="AH70" s="1063"/>
      <c r="AI70" s="1063"/>
      <c r="AJ70" s="1063"/>
      <c r="AK70" s="1063">
        <v>21</v>
      </c>
      <c r="AL70" s="1063"/>
      <c r="AM70" s="1063"/>
      <c r="AN70" s="1063"/>
      <c r="AO70" s="1063"/>
      <c r="AP70" s="1063" t="s">
        <v>609</v>
      </c>
      <c r="AQ70" s="1063"/>
      <c r="AR70" s="1063"/>
      <c r="AS70" s="1063"/>
      <c r="AT70" s="1063"/>
      <c r="AU70" s="1063" t="s">
        <v>595</v>
      </c>
      <c r="AV70" s="1063"/>
      <c r="AW70" s="1063"/>
      <c r="AX70" s="1063"/>
      <c r="AY70" s="1063"/>
      <c r="AZ70" s="1064"/>
      <c r="BA70" s="1064"/>
      <c r="BB70" s="1064"/>
      <c r="BC70" s="1064"/>
      <c r="BD70" s="1065"/>
      <c r="BE70" s="267"/>
      <c r="BF70" s="267"/>
      <c r="BG70" s="267"/>
      <c r="BH70" s="267"/>
      <c r="BI70" s="267"/>
      <c r="BJ70" s="267"/>
      <c r="BK70" s="267"/>
      <c r="BL70" s="267"/>
      <c r="BM70" s="267"/>
      <c r="BN70" s="267"/>
      <c r="BO70" s="267"/>
      <c r="BP70" s="267"/>
      <c r="BQ70" s="264">
        <v>64</v>
      </c>
      <c r="BR70" s="269"/>
      <c r="BS70" s="1045"/>
      <c r="BT70" s="1046"/>
      <c r="BU70" s="1046"/>
      <c r="BV70" s="1046"/>
      <c r="BW70" s="1046"/>
      <c r="BX70" s="1046"/>
      <c r="BY70" s="1046"/>
      <c r="BZ70" s="1046"/>
      <c r="CA70" s="1046"/>
      <c r="CB70" s="1046"/>
      <c r="CC70" s="1046"/>
      <c r="CD70" s="1046"/>
      <c r="CE70" s="1046"/>
      <c r="CF70" s="1046"/>
      <c r="CG70" s="1047"/>
      <c r="CH70" s="1048"/>
      <c r="CI70" s="1049"/>
      <c r="CJ70" s="1049"/>
      <c r="CK70" s="1049"/>
      <c r="CL70" s="1050"/>
      <c r="CM70" s="1048"/>
      <c r="CN70" s="1049"/>
      <c r="CO70" s="1049"/>
      <c r="CP70" s="1049"/>
      <c r="CQ70" s="1050"/>
      <c r="CR70" s="1048"/>
      <c r="CS70" s="1049"/>
      <c r="CT70" s="1049"/>
      <c r="CU70" s="1049"/>
      <c r="CV70" s="1050"/>
      <c r="CW70" s="1048"/>
      <c r="CX70" s="1049"/>
      <c r="CY70" s="1049"/>
      <c r="CZ70" s="1049"/>
      <c r="DA70" s="1050"/>
      <c r="DB70" s="1048"/>
      <c r="DC70" s="1049"/>
      <c r="DD70" s="1049"/>
      <c r="DE70" s="1049"/>
      <c r="DF70" s="1050"/>
      <c r="DG70" s="1048"/>
      <c r="DH70" s="1049"/>
      <c r="DI70" s="1049"/>
      <c r="DJ70" s="1049"/>
      <c r="DK70" s="1050"/>
      <c r="DL70" s="1048"/>
      <c r="DM70" s="1049"/>
      <c r="DN70" s="1049"/>
      <c r="DO70" s="1049"/>
      <c r="DP70" s="1050"/>
      <c r="DQ70" s="1048"/>
      <c r="DR70" s="1049"/>
      <c r="DS70" s="1049"/>
      <c r="DT70" s="1049"/>
      <c r="DU70" s="1050"/>
      <c r="DV70" s="1036"/>
      <c r="DW70" s="1037"/>
      <c r="DX70" s="1037"/>
      <c r="DY70" s="1037"/>
      <c r="DZ70" s="1038"/>
      <c r="EA70" s="248"/>
    </row>
    <row r="71" spans="1:131" s="249" customFormat="1" ht="26.25" customHeight="1">
      <c r="A71" s="263">
        <v>4</v>
      </c>
      <c r="B71" s="1066" t="s">
        <v>600</v>
      </c>
      <c r="C71" s="1067"/>
      <c r="D71" s="1067"/>
      <c r="E71" s="1067"/>
      <c r="F71" s="1067"/>
      <c r="G71" s="1067"/>
      <c r="H71" s="1067"/>
      <c r="I71" s="1067"/>
      <c r="J71" s="1067"/>
      <c r="K71" s="1067"/>
      <c r="L71" s="1067"/>
      <c r="M71" s="1067"/>
      <c r="N71" s="1067"/>
      <c r="O71" s="1067"/>
      <c r="P71" s="1068"/>
      <c r="Q71" s="1069">
        <v>109</v>
      </c>
      <c r="R71" s="1063"/>
      <c r="S71" s="1063"/>
      <c r="T71" s="1063"/>
      <c r="U71" s="1063"/>
      <c r="V71" s="1063">
        <v>108</v>
      </c>
      <c r="W71" s="1063"/>
      <c r="X71" s="1063"/>
      <c r="Y71" s="1063"/>
      <c r="Z71" s="1063"/>
      <c r="AA71" s="1063">
        <v>1</v>
      </c>
      <c r="AB71" s="1063"/>
      <c r="AC71" s="1063"/>
      <c r="AD71" s="1063"/>
      <c r="AE71" s="1063"/>
      <c r="AF71" s="1063">
        <v>1</v>
      </c>
      <c r="AG71" s="1063"/>
      <c r="AH71" s="1063"/>
      <c r="AI71" s="1063"/>
      <c r="AJ71" s="1063"/>
      <c r="AK71" s="1063" t="s">
        <v>609</v>
      </c>
      <c r="AL71" s="1063"/>
      <c r="AM71" s="1063"/>
      <c r="AN71" s="1063"/>
      <c r="AO71" s="1063"/>
      <c r="AP71" s="1063" t="s">
        <v>609</v>
      </c>
      <c r="AQ71" s="1063"/>
      <c r="AR71" s="1063"/>
      <c r="AS71" s="1063"/>
      <c r="AT71" s="1063"/>
      <c r="AU71" s="1063" t="s">
        <v>595</v>
      </c>
      <c r="AV71" s="1063"/>
      <c r="AW71" s="1063"/>
      <c r="AX71" s="1063"/>
      <c r="AY71" s="1063"/>
      <c r="AZ71" s="1064"/>
      <c r="BA71" s="1064"/>
      <c r="BB71" s="1064"/>
      <c r="BC71" s="1064"/>
      <c r="BD71" s="1065"/>
      <c r="BE71" s="267"/>
      <c r="BF71" s="267"/>
      <c r="BG71" s="267"/>
      <c r="BH71" s="267"/>
      <c r="BI71" s="267"/>
      <c r="BJ71" s="267"/>
      <c r="BK71" s="267"/>
      <c r="BL71" s="267"/>
      <c r="BM71" s="267"/>
      <c r="BN71" s="267"/>
      <c r="BO71" s="267"/>
      <c r="BP71" s="267"/>
      <c r="BQ71" s="264">
        <v>65</v>
      </c>
      <c r="BR71" s="269"/>
      <c r="BS71" s="1045"/>
      <c r="BT71" s="1046"/>
      <c r="BU71" s="1046"/>
      <c r="BV71" s="1046"/>
      <c r="BW71" s="1046"/>
      <c r="BX71" s="1046"/>
      <c r="BY71" s="1046"/>
      <c r="BZ71" s="1046"/>
      <c r="CA71" s="1046"/>
      <c r="CB71" s="1046"/>
      <c r="CC71" s="1046"/>
      <c r="CD71" s="1046"/>
      <c r="CE71" s="1046"/>
      <c r="CF71" s="1046"/>
      <c r="CG71" s="1047"/>
      <c r="CH71" s="1048"/>
      <c r="CI71" s="1049"/>
      <c r="CJ71" s="1049"/>
      <c r="CK71" s="1049"/>
      <c r="CL71" s="1050"/>
      <c r="CM71" s="1048"/>
      <c r="CN71" s="1049"/>
      <c r="CO71" s="1049"/>
      <c r="CP71" s="1049"/>
      <c r="CQ71" s="1050"/>
      <c r="CR71" s="1048"/>
      <c r="CS71" s="1049"/>
      <c r="CT71" s="1049"/>
      <c r="CU71" s="1049"/>
      <c r="CV71" s="1050"/>
      <c r="CW71" s="1048"/>
      <c r="CX71" s="1049"/>
      <c r="CY71" s="1049"/>
      <c r="CZ71" s="1049"/>
      <c r="DA71" s="1050"/>
      <c r="DB71" s="1048"/>
      <c r="DC71" s="1049"/>
      <c r="DD71" s="1049"/>
      <c r="DE71" s="1049"/>
      <c r="DF71" s="1050"/>
      <c r="DG71" s="1048"/>
      <c r="DH71" s="1049"/>
      <c r="DI71" s="1049"/>
      <c r="DJ71" s="1049"/>
      <c r="DK71" s="1050"/>
      <c r="DL71" s="1048"/>
      <c r="DM71" s="1049"/>
      <c r="DN71" s="1049"/>
      <c r="DO71" s="1049"/>
      <c r="DP71" s="1050"/>
      <c r="DQ71" s="1048"/>
      <c r="DR71" s="1049"/>
      <c r="DS71" s="1049"/>
      <c r="DT71" s="1049"/>
      <c r="DU71" s="1050"/>
      <c r="DV71" s="1036"/>
      <c r="DW71" s="1037"/>
      <c r="DX71" s="1037"/>
      <c r="DY71" s="1037"/>
      <c r="DZ71" s="1038"/>
      <c r="EA71" s="248"/>
    </row>
    <row r="72" spans="1:131" s="249" customFormat="1" ht="26.25" customHeight="1">
      <c r="A72" s="263">
        <v>5</v>
      </c>
      <c r="B72" s="1066" t="s">
        <v>601</v>
      </c>
      <c r="C72" s="1067"/>
      <c r="D72" s="1067"/>
      <c r="E72" s="1067"/>
      <c r="F72" s="1067"/>
      <c r="G72" s="1067"/>
      <c r="H72" s="1067"/>
      <c r="I72" s="1067"/>
      <c r="J72" s="1067"/>
      <c r="K72" s="1067"/>
      <c r="L72" s="1067"/>
      <c r="M72" s="1067"/>
      <c r="N72" s="1067"/>
      <c r="O72" s="1067"/>
      <c r="P72" s="1068"/>
      <c r="Q72" s="1069">
        <v>55</v>
      </c>
      <c r="R72" s="1063"/>
      <c r="S72" s="1063"/>
      <c r="T72" s="1063"/>
      <c r="U72" s="1063"/>
      <c r="V72" s="1063">
        <v>55</v>
      </c>
      <c r="W72" s="1063"/>
      <c r="X72" s="1063"/>
      <c r="Y72" s="1063"/>
      <c r="Z72" s="1063"/>
      <c r="AA72" s="1063">
        <v>0</v>
      </c>
      <c r="AB72" s="1063"/>
      <c r="AC72" s="1063"/>
      <c r="AD72" s="1063"/>
      <c r="AE72" s="1063"/>
      <c r="AF72" s="1063">
        <v>0</v>
      </c>
      <c r="AG72" s="1063"/>
      <c r="AH72" s="1063"/>
      <c r="AI72" s="1063"/>
      <c r="AJ72" s="1063"/>
      <c r="AK72" s="1063" t="s">
        <v>609</v>
      </c>
      <c r="AL72" s="1063"/>
      <c r="AM72" s="1063"/>
      <c r="AN72" s="1063"/>
      <c r="AO72" s="1063"/>
      <c r="AP72" s="1063" t="s">
        <v>609</v>
      </c>
      <c r="AQ72" s="1063"/>
      <c r="AR72" s="1063"/>
      <c r="AS72" s="1063"/>
      <c r="AT72" s="1063"/>
      <c r="AU72" s="1063" t="s">
        <v>595</v>
      </c>
      <c r="AV72" s="1063"/>
      <c r="AW72" s="1063"/>
      <c r="AX72" s="1063"/>
      <c r="AY72" s="1063"/>
      <c r="AZ72" s="1064"/>
      <c r="BA72" s="1064"/>
      <c r="BB72" s="1064"/>
      <c r="BC72" s="1064"/>
      <c r="BD72" s="1065"/>
      <c r="BE72" s="267"/>
      <c r="BF72" s="267"/>
      <c r="BG72" s="267"/>
      <c r="BH72" s="267"/>
      <c r="BI72" s="267"/>
      <c r="BJ72" s="267"/>
      <c r="BK72" s="267"/>
      <c r="BL72" s="267"/>
      <c r="BM72" s="267"/>
      <c r="BN72" s="267"/>
      <c r="BO72" s="267"/>
      <c r="BP72" s="267"/>
      <c r="BQ72" s="264">
        <v>66</v>
      </c>
      <c r="BR72" s="269"/>
      <c r="BS72" s="1045"/>
      <c r="BT72" s="1046"/>
      <c r="BU72" s="1046"/>
      <c r="BV72" s="1046"/>
      <c r="BW72" s="1046"/>
      <c r="BX72" s="1046"/>
      <c r="BY72" s="1046"/>
      <c r="BZ72" s="1046"/>
      <c r="CA72" s="1046"/>
      <c r="CB72" s="1046"/>
      <c r="CC72" s="1046"/>
      <c r="CD72" s="1046"/>
      <c r="CE72" s="1046"/>
      <c r="CF72" s="1046"/>
      <c r="CG72" s="1047"/>
      <c r="CH72" s="1048"/>
      <c r="CI72" s="1049"/>
      <c r="CJ72" s="1049"/>
      <c r="CK72" s="1049"/>
      <c r="CL72" s="1050"/>
      <c r="CM72" s="1048"/>
      <c r="CN72" s="1049"/>
      <c r="CO72" s="1049"/>
      <c r="CP72" s="1049"/>
      <c r="CQ72" s="1050"/>
      <c r="CR72" s="1048"/>
      <c r="CS72" s="1049"/>
      <c r="CT72" s="1049"/>
      <c r="CU72" s="1049"/>
      <c r="CV72" s="1050"/>
      <c r="CW72" s="1048"/>
      <c r="CX72" s="1049"/>
      <c r="CY72" s="1049"/>
      <c r="CZ72" s="1049"/>
      <c r="DA72" s="1050"/>
      <c r="DB72" s="1048"/>
      <c r="DC72" s="1049"/>
      <c r="DD72" s="1049"/>
      <c r="DE72" s="1049"/>
      <c r="DF72" s="1050"/>
      <c r="DG72" s="1048"/>
      <c r="DH72" s="1049"/>
      <c r="DI72" s="1049"/>
      <c r="DJ72" s="1049"/>
      <c r="DK72" s="1050"/>
      <c r="DL72" s="1048"/>
      <c r="DM72" s="1049"/>
      <c r="DN72" s="1049"/>
      <c r="DO72" s="1049"/>
      <c r="DP72" s="1050"/>
      <c r="DQ72" s="1048"/>
      <c r="DR72" s="1049"/>
      <c r="DS72" s="1049"/>
      <c r="DT72" s="1049"/>
      <c r="DU72" s="1050"/>
      <c r="DV72" s="1036"/>
      <c r="DW72" s="1037"/>
      <c r="DX72" s="1037"/>
      <c r="DY72" s="1037"/>
      <c r="DZ72" s="1038"/>
      <c r="EA72" s="248"/>
    </row>
    <row r="73" spans="1:131" s="249" customFormat="1" ht="26.25" customHeight="1">
      <c r="A73" s="263">
        <v>6</v>
      </c>
      <c r="B73" s="1066" t="s">
        <v>602</v>
      </c>
      <c r="C73" s="1067"/>
      <c r="D73" s="1067"/>
      <c r="E73" s="1067"/>
      <c r="F73" s="1067"/>
      <c r="G73" s="1067"/>
      <c r="H73" s="1067"/>
      <c r="I73" s="1067"/>
      <c r="J73" s="1067"/>
      <c r="K73" s="1067"/>
      <c r="L73" s="1067"/>
      <c r="M73" s="1067"/>
      <c r="N73" s="1067"/>
      <c r="O73" s="1067"/>
      <c r="P73" s="1068"/>
      <c r="Q73" s="1069">
        <v>6</v>
      </c>
      <c r="R73" s="1063"/>
      <c r="S73" s="1063"/>
      <c r="T73" s="1063"/>
      <c r="U73" s="1063"/>
      <c r="V73" s="1063">
        <v>5</v>
      </c>
      <c r="W73" s="1063"/>
      <c r="X73" s="1063"/>
      <c r="Y73" s="1063"/>
      <c r="Z73" s="1063"/>
      <c r="AA73" s="1063">
        <v>1</v>
      </c>
      <c r="AB73" s="1063"/>
      <c r="AC73" s="1063"/>
      <c r="AD73" s="1063"/>
      <c r="AE73" s="1063"/>
      <c r="AF73" s="1063">
        <v>1</v>
      </c>
      <c r="AG73" s="1063"/>
      <c r="AH73" s="1063"/>
      <c r="AI73" s="1063"/>
      <c r="AJ73" s="1063"/>
      <c r="AK73" s="1063" t="s">
        <v>609</v>
      </c>
      <c r="AL73" s="1063"/>
      <c r="AM73" s="1063"/>
      <c r="AN73" s="1063"/>
      <c r="AO73" s="1063"/>
      <c r="AP73" s="1063" t="s">
        <v>609</v>
      </c>
      <c r="AQ73" s="1063"/>
      <c r="AR73" s="1063"/>
      <c r="AS73" s="1063"/>
      <c r="AT73" s="1063"/>
      <c r="AU73" s="1063" t="s">
        <v>595</v>
      </c>
      <c r="AV73" s="1063"/>
      <c r="AW73" s="1063"/>
      <c r="AX73" s="1063"/>
      <c r="AY73" s="1063"/>
      <c r="AZ73" s="1064"/>
      <c r="BA73" s="1064"/>
      <c r="BB73" s="1064"/>
      <c r="BC73" s="1064"/>
      <c r="BD73" s="1065"/>
      <c r="BE73" s="267"/>
      <c r="BF73" s="267"/>
      <c r="BG73" s="267"/>
      <c r="BH73" s="267"/>
      <c r="BI73" s="267"/>
      <c r="BJ73" s="267"/>
      <c r="BK73" s="267"/>
      <c r="BL73" s="267"/>
      <c r="BM73" s="267"/>
      <c r="BN73" s="267"/>
      <c r="BO73" s="267"/>
      <c r="BP73" s="267"/>
      <c r="BQ73" s="264">
        <v>67</v>
      </c>
      <c r="BR73" s="269"/>
      <c r="BS73" s="1045"/>
      <c r="BT73" s="1046"/>
      <c r="BU73" s="1046"/>
      <c r="BV73" s="1046"/>
      <c r="BW73" s="1046"/>
      <c r="BX73" s="1046"/>
      <c r="BY73" s="1046"/>
      <c r="BZ73" s="1046"/>
      <c r="CA73" s="1046"/>
      <c r="CB73" s="1046"/>
      <c r="CC73" s="1046"/>
      <c r="CD73" s="1046"/>
      <c r="CE73" s="1046"/>
      <c r="CF73" s="1046"/>
      <c r="CG73" s="1047"/>
      <c r="CH73" s="1048"/>
      <c r="CI73" s="1049"/>
      <c r="CJ73" s="1049"/>
      <c r="CK73" s="1049"/>
      <c r="CL73" s="1050"/>
      <c r="CM73" s="1048"/>
      <c r="CN73" s="1049"/>
      <c r="CO73" s="1049"/>
      <c r="CP73" s="1049"/>
      <c r="CQ73" s="1050"/>
      <c r="CR73" s="1048"/>
      <c r="CS73" s="1049"/>
      <c r="CT73" s="1049"/>
      <c r="CU73" s="1049"/>
      <c r="CV73" s="1050"/>
      <c r="CW73" s="1048"/>
      <c r="CX73" s="1049"/>
      <c r="CY73" s="1049"/>
      <c r="CZ73" s="1049"/>
      <c r="DA73" s="1050"/>
      <c r="DB73" s="1048"/>
      <c r="DC73" s="1049"/>
      <c r="DD73" s="1049"/>
      <c r="DE73" s="1049"/>
      <c r="DF73" s="1050"/>
      <c r="DG73" s="1048"/>
      <c r="DH73" s="1049"/>
      <c r="DI73" s="1049"/>
      <c r="DJ73" s="1049"/>
      <c r="DK73" s="1050"/>
      <c r="DL73" s="1048"/>
      <c r="DM73" s="1049"/>
      <c r="DN73" s="1049"/>
      <c r="DO73" s="1049"/>
      <c r="DP73" s="1050"/>
      <c r="DQ73" s="1048"/>
      <c r="DR73" s="1049"/>
      <c r="DS73" s="1049"/>
      <c r="DT73" s="1049"/>
      <c r="DU73" s="1050"/>
      <c r="DV73" s="1036"/>
      <c r="DW73" s="1037"/>
      <c r="DX73" s="1037"/>
      <c r="DY73" s="1037"/>
      <c r="DZ73" s="1038"/>
      <c r="EA73" s="248"/>
    </row>
    <row r="74" spans="1:131" s="249" customFormat="1" ht="26.25" customHeight="1">
      <c r="A74" s="263">
        <v>7</v>
      </c>
      <c r="B74" s="1066" t="s">
        <v>603</v>
      </c>
      <c r="C74" s="1067"/>
      <c r="D74" s="1067"/>
      <c r="E74" s="1067"/>
      <c r="F74" s="1067"/>
      <c r="G74" s="1067"/>
      <c r="H74" s="1067"/>
      <c r="I74" s="1067"/>
      <c r="J74" s="1067"/>
      <c r="K74" s="1067"/>
      <c r="L74" s="1067"/>
      <c r="M74" s="1067"/>
      <c r="N74" s="1067"/>
      <c r="O74" s="1067"/>
      <c r="P74" s="1068"/>
      <c r="Q74" s="1069">
        <v>3</v>
      </c>
      <c r="R74" s="1063"/>
      <c r="S74" s="1063"/>
      <c r="T74" s="1063"/>
      <c r="U74" s="1063"/>
      <c r="V74" s="1063">
        <v>2</v>
      </c>
      <c r="W74" s="1063"/>
      <c r="X74" s="1063"/>
      <c r="Y74" s="1063"/>
      <c r="Z74" s="1063"/>
      <c r="AA74" s="1063">
        <v>1</v>
      </c>
      <c r="AB74" s="1063"/>
      <c r="AC74" s="1063"/>
      <c r="AD74" s="1063"/>
      <c r="AE74" s="1063"/>
      <c r="AF74" s="1063">
        <v>1</v>
      </c>
      <c r="AG74" s="1063"/>
      <c r="AH74" s="1063"/>
      <c r="AI74" s="1063"/>
      <c r="AJ74" s="1063"/>
      <c r="AK74" s="1063">
        <v>0</v>
      </c>
      <c r="AL74" s="1063"/>
      <c r="AM74" s="1063"/>
      <c r="AN74" s="1063"/>
      <c r="AO74" s="1063"/>
      <c r="AP74" s="1063" t="s">
        <v>609</v>
      </c>
      <c r="AQ74" s="1063"/>
      <c r="AR74" s="1063"/>
      <c r="AS74" s="1063"/>
      <c r="AT74" s="1063"/>
      <c r="AU74" s="1063" t="s">
        <v>595</v>
      </c>
      <c r="AV74" s="1063"/>
      <c r="AW74" s="1063"/>
      <c r="AX74" s="1063"/>
      <c r="AY74" s="1063"/>
      <c r="AZ74" s="1064"/>
      <c r="BA74" s="1064"/>
      <c r="BB74" s="1064"/>
      <c r="BC74" s="1064"/>
      <c r="BD74" s="1065"/>
      <c r="BE74" s="267"/>
      <c r="BF74" s="267"/>
      <c r="BG74" s="267"/>
      <c r="BH74" s="267"/>
      <c r="BI74" s="267"/>
      <c r="BJ74" s="267"/>
      <c r="BK74" s="267"/>
      <c r="BL74" s="267"/>
      <c r="BM74" s="267"/>
      <c r="BN74" s="267"/>
      <c r="BO74" s="267"/>
      <c r="BP74" s="267"/>
      <c r="BQ74" s="264">
        <v>68</v>
      </c>
      <c r="BR74" s="269"/>
      <c r="BS74" s="1045"/>
      <c r="BT74" s="1046"/>
      <c r="BU74" s="1046"/>
      <c r="BV74" s="1046"/>
      <c r="BW74" s="1046"/>
      <c r="BX74" s="1046"/>
      <c r="BY74" s="1046"/>
      <c r="BZ74" s="1046"/>
      <c r="CA74" s="1046"/>
      <c r="CB74" s="1046"/>
      <c r="CC74" s="1046"/>
      <c r="CD74" s="1046"/>
      <c r="CE74" s="1046"/>
      <c r="CF74" s="1046"/>
      <c r="CG74" s="1047"/>
      <c r="CH74" s="1048"/>
      <c r="CI74" s="1049"/>
      <c r="CJ74" s="1049"/>
      <c r="CK74" s="1049"/>
      <c r="CL74" s="1050"/>
      <c r="CM74" s="1048"/>
      <c r="CN74" s="1049"/>
      <c r="CO74" s="1049"/>
      <c r="CP74" s="1049"/>
      <c r="CQ74" s="1050"/>
      <c r="CR74" s="1048"/>
      <c r="CS74" s="1049"/>
      <c r="CT74" s="1049"/>
      <c r="CU74" s="1049"/>
      <c r="CV74" s="1050"/>
      <c r="CW74" s="1048"/>
      <c r="CX74" s="1049"/>
      <c r="CY74" s="1049"/>
      <c r="CZ74" s="1049"/>
      <c r="DA74" s="1050"/>
      <c r="DB74" s="1048"/>
      <c r="DC74" s="1049"/>
      <c r="DD74" s="1049"/>
      <c r="DE74" s="1049"/>
      <c r="DF74" s="1050"/>
      <c r="DG74" s="1048"/>
      <c r="DH74" s="1049"/>
      <c r="DI74" s="1049"/>
      <c r="DJ74" s="1049"/>
      <c r="DK74" s="1050"/>
      <c r="DL74" s="1048"/>
      <c r="DM74" s="1049"/>
      <c r="DN74" s="1049"/>
      <c r="DO74" s="1049"/>
      <c r="DP74" s="1050"/>
      <c r="DQ74" s="1048"/>
      <c r="DR74" s="1049"/>
      <c r="DS74" s="1049"/>
      <c r="DT74" s="1049"/>
      <c r="DU74" s="1050"/>
      <c r="DV74" s="1036"/>
      <c r="DW74" s="1037"/>
      <c r="DX74" s="1037"/>
      <c r="DY74" s="1037"/>
      <c r="DZ74" s="1038"/>
      <c r="EA74" s="248"/>
    </row>
    <row r="75" spans="1:131" s="249" customFormat="1" ht="26.25" customHeight="1">
      <c r="A75" s="263">
        <v>8</v>
      </c>
      <c r="B75" s="1066" t="s">
        <v>604</v>
      </c>
      <c r="C75" s="1067"/>
      <c r="D75" s="1067"/>
      <c r="E75" s="1067"/>
      <c r="F75" s="1067"/>
      <c r="G75" s="1067"/>
      <c r="H75" s="1067"/>
      <c r="I75" s="1067"/>
      <c r="J75" s="1067"/>
      <c r="K75" s="1067"/>
      <c r="L75" s="1067"/>
      <c r="M75" s="1067"/>
      <c r="N75" s="1067"/>
      <c r="O75" s="1067"/>
      <c r="P75" s="1068"/>
      <c r="Q75" s="1073">
        <v>266</v>
      </c>
      <c r="R75" s="1071"/>
      <c r="S75" s="1071"/>
      <c r="T75" s="1071"/>
      <c r="U75" s="1072"/>
      <c r="V75" s="1070">
        <v>257</v>
      </c>
      <c r="W75" s="1071"/>
      <c r="X75" s="1071"/>
      <c r="Y75" s="1071"/>
      <c r="Z75" s="1072"/>
      <c r="AA75" s="1070">
        <v>9</v>
      </c>
      <c r="AB75" s="1071"/>
      <c r="AC75" s="1071"/>
      <c r="AD75" s="1071"/>
      <c r="AE75" s="1072"/>
      <c r="AF75" s="1070">
        <v>9</v>
      </c>
      <c r="AG75" s="1071"/>
      <c r="AH75" s="1071"/>
      <c r="AI75" s="1071"/>
      <c r="AJ75" s="1072"/>
      <c r="AK75" s="1070" t="s">
        <v>610</v>
      </c>
      <c r="AL75" s="1071"/>
      <c r="AM75" s="1071"/>
      <c r="AN75" s="1071"/>
      <c r="AO75" s="1072"/>
      <c r="AP75" s="1070">
        <v>741</v>
      </c>
      <c r="AQ75" s="1071"/>
      <c r="AR75" s="1071"/>
      <c r="AS75" s="1071"/>
      <c r="AT75" s="1072"/>
      <c r="AU75" s="1070">
        <v>30</v>
      </c>
      <c r="AV75" s="1071"/>
      <c r="AW75" s="1071"/>
      <c r="AX75" s="1071"/>
      <c r="AY75" s="1072"/>
      <c r="AZ75" s="1064"/>
      <c r="BA75" s="1064"/>
      <c r="BB75" s="1064"/>
      <c r="BC75" s="1064"/>
      <c r="BD75" s="1065"/>
      <c r="BE75" s="267"/>
      <c r="BF75" s="267"/>
      <c r="BG75" s="267"/>
      <c r="BH75" s="267"/>
      <c r="BI75" s="267"/>
      <c r="BJ75" s="267"/>
      <c r="BK75" s="267"/>
      <c r="BL75" s="267"/>
      <c r="BM75" s="267"/>
      <c r="BN75" s="267"/>
      <c r="BO75" s="267"/>
      <c r="BP75" s="267"/>
      <c r="BQ75" s="264">
        <v>69</v>
      </c>
      <c r="BR75" s="269"/>
      <c r="BS75" s="1045"/>
      <c r="BT75" s="1046"/>
      <c r="BU75" s="1046"/>
      <c r="BV75" s="1046"/>
      <c r="BW75" s="1046"/>
      <c r="BX75" s="1046"/>
      <c r="BY75" s="1046"/>
      <c r="BZ75" s="1046"/>
      <c r="CA75" s="1046"/>
      <c r="CB75" s="1046"/>
      <c r="CC75" s="1046"/>
      <c r="CD75" s="1046"/>
      <c r="CE75" s="1046"/>
      <c r="CF75" s="1046"/>
      <c r="CG75" s="1047"/>
      <c r="CH75" s="1048"/>
      <c r="CI75" s="1049"/>
      <c r="CJ75" s="1049"/>
      <c r="CK75" s="1049"/>
      <c r="CL75" s="1050"/>
      <c r="CM75" s="1048"/>
      <c r="CN75" s="1049"/>
      <c r="CO75" s="1049"/>
      <c r="CP75" s="1049"/>
      <c r="CQ75" s="1050"/>
      <c r="CR75" s="1048"/>
      <c r="CS75" s="1049"/>
      <c r="CT75" s="1049"/>
      <c r="CU75" s="1049"/>
      <c r="CV75" s="1050"/>
      <c r="CW75" s="1048"/>
      <c r="CX75" s="1049"/>
      <c r="CY75" s="1049"/>
      <c r="CZ75" s="1049"/>
      <c r="DA75" s="1050"/>
      <c r="DB75" s="1048"/>
      <c r="DC75" s="1049"/>
      <c r="DD75" s="1049"/>
      <c r="DE75" s="1049"/>
      <c r="DF75" s="1050"/>
      <c r="DG75" s="1048"/>
      <c r="DH75" s="1049"/>
      <c r="DI75" s="1049"/>
      <c r="DJ75" s="1049"/>
      <c r="DK75" s="1050"/>
      <c r="DL75" s="1048"/>
      <c r="DM75" s="1049"/>
      <c r="DN75" s="1049"/>
      <c r="DO75" s="1049"/>
      <c r="DP75" s="1050"/>
      <c r="DQ75" s="1048"/>
      <c r="DR75" s="1049"/>
      <c r="DS75" s="1049"/>
      <c r="DT75" s="1049"/>
      <c r="DU75" s="1050"/>
      <c r="DV75" s="1036"/>
      <c r="DW75" s="1037"/>
      <c r="DX75" s="1037"/>
      <c r="DY75" s="1037"/>
      <c r="DZ75" s="1038"/>
      <c r="EA75" s="248"/>
    </row>
    <row r="76" spans="1:131" s="249" customFormat="1" ht="26.25" customHeight="1">
      <c r="A76" s="263">
        <v>9</v>
      </c>
      <c r="B76" s="1066" t="s">
        <v>605</v>
      </c>
      <c r="C76" s="1067"/>
      <c r="D76" s="1067"/>
      <c r="E76" s="1067"/>
      <c r="F76" s="1067"/>
      <c r="G76" s="1067"/>
      <c r="H76" s="1067"/>
      <c r="I76" s="1067"/>
      <c r="J76" s="1067"/>
      <c r="K76" s="1067"/>
      <c r="L76" s="1067"/>
      <c r="M76" s="1067"/>
      <c r="N76" s="1067"/>
      <c r="O76" s="1067"/>
      <c r="P76" s="1068"/>
      <c r="Q76" s="1073">
        <v>224</v>
      </c>
      <c r="R76" s="1071"/>
      <c r="S76" s="1071"/>
      <c r="T76" s="1071"/>
      <c r="U76" s="1072"/>
      <c r="V76" s="1070">
        <v>149</v>
      </c>
      <c r="W76" s="1071"/>
      <c r="X76" s="1071"/>
      <c r="Y76" s="1071"/>
      <c r="Z76" s="1072"/>
      <c r="AA76" s="1070">
        <v>75</v>
      </c>
      <c r="AB76" s="1071"/>
      <c r="AC76" s="1071"/>
      <c r="AD76" s="1071"/>
      <c r="AE76" s="1072"/>
      <c r="AF76" s="1070">
        <v>75</v>
      </c>
      <c r="AG76" s="1071"/>
      <c r="AH76" s="1071"/>
      <c r="AI76" s="1071"/>
      <c r="AJ76" s="1072"/>
      <c r="AK76" s="1070" t="s">
        <v>610</v>
      </c>
      <c r="AL76" s="1071"/>
      <c r="AM76" s="1071"/>
      <c r="AN76" s="1071"/>
      <c r="AO76" s="1072"/>
      <c r="AP76" s="1070" t="s">
        <v>610</v>
      </c>
      <c r="AQ76" s="1071"/>
      <c r="AR76" s="1071"/>
      <c r="AS76" s="1071"/>
      <c r="AT76" s="1072"/>
      <c r="AU76" s="1063" t="s">
        <v>595</v>
      </c>
      <c r="AV76" s="1063"/>
      <c r="AW76" s="1063"/>
      <c r="AX76" s="1063"/>
      <c r="AY76" s="1063"/>
      <c r="AZ76" s="1064"/>
      <c r="BA76" s="1064"/>
      <c r="BB76" s="1064"/>
      <c r="BC76" s="1064"/>
      <c r="BD76" s="1065"/>
      <c r="BE76" s="267"/>
      <c r="BF76" s="267"/>
      <c r="BG76" s="267"/>
      <c r="BH76" s="267"/>
      <c r="BI76" s="267"/>
      <c r="BJ76" s="267"/>
      <c r="BK76" s="267"/>
      <c r="BL76" s="267"/>
      <c r="BM76" s="267"/>
      <c r="BN76" s="267"/>
      <c r="BO76" s="267"/>
      <c r="BP76" s="267"/>
      <c r="BQ76" s="264">
        <v>70</v>
      </c>
      <c r="BR76" s="269"/>
      <c r="BS76" s="1045"/>
      <c r="BT76" s="1046"/>
      <c r="BU76" s="1046"/>
      <c r="BV76" s="1046"/>
      <c r="BW76" s="1046"/>
      <c r="BX76" s="1046"/>
      <c r="BY76" s="1046"/>
      <c r="BZ76" s="1046"/>
      <c r="CA76" s="1046"/>
      <c r="CB76" s="1046"/>
      <c r="CC76" s="1046"/>
      <c r="CD76" s="1046"/>
      <c r="CE76" s="1046"/>
      <c r="CF76" s="1046"/>
      <c r="CG76" s="1047"/>
      <c r="CH76" s="1048"/>
      <c r="CI76" s="1049"/>
      <c r="CJ76" s="1049"/>
      <c r="CK76" s="1049"/>
      <c r="CL76" s="1050"/>
      <c r="CM76" s="1048"/>
      <c r="CN76" s="1049"/>
      <c r="CO76" s="1049"/>
      <c r="CP76" s="1049"/>
      <c r="CQ76" s="1050"/>
      <c r="CR76" s="1048"/>
      <c r="CS76" s="1049"/>
      <c r="CT76" s="1049"/>
      <c r="CU76" s="1049"/>
      <c r="CV76" s="1050"/>
      <c r="CW76" s="1048"/>
      <c r="CX76" s="1049"/>
      <c r="CY76" s="1049"/>
      <c r="CZ76" s="1049"/>
      <c r="DA76" s="1050"/>
      <c r="DB76" s="1048"/>
      <c r="DC76" s="1049"/>
      <c r="DD76" s="1049"/>
      <c r="DE76" s="1049"/>
      <c r="DF76" s="1050"/>
      <c r="DG76" s="1048"/>
      <c r="DH76" s="1049"/>
      <c r="DI76" s="1049"/>
      <c r="DJ76" s="1049"/>
      <c r="DK76" s="1050"/>
      <c r="DL76" s="1048"/>
      <c r="DM76" s="1049"/>
      <c r="DN76" s="1049"/>
      <c r="DO76" s="1049"/>
      <c r="DP76" s="1050"/>
      <c r="DQ76" s="1048"/>
      <c r="DR76" s="1049"/>
      <c r="DS76" s="1049"/>
      <c r="DT76" s="1049"/>
      <c r="DU76" s="1050"/>
      <c r="DV76" s="1036"/>
      <c r="DW76" s="1037"/>
      <c r="DX76" s="1037"/>
      <c r="DY76" s="1037"/>
      <c r="DZ76" s="1038"/>
      <c r="EA76" s="248"/>
    </row>
    <row r="77" spans="1:131" s="249" customFormat="1" ht="26.25" customHeight="1">
      <c r="A77" s="263">
        <v>10</v>
      </c>
      <c r="B77" s="1066" t="s">
        <v>606</v>
      </c>
      <c r="C77" s="1067"/>
      <c r="D77" s="1067"/>
      <c r="E77" s="1067"/>
      <c r="F77" s="1067"/>
      <c r="G77" s="1067"/>
      <c r="H77" s="1067"/>
      <c r="I77" s="1067"/>
      <c r="J77" s="1067"/>
      <c r="K77" s="1067"/>
      <c r="L77" s="1067"/>
      <c r="M77" s="1067"/>
      <c r="N77" s="1067"/>
      <c r="O77" s="1067"/>
      <c r="P77" s="1068"/>
      <c r="Q77" s="1073">
        <v>33</v>
      </c>
      <c r="R77" s="1071"/>
      <c r="S77" s="1071"/>
      <c r="T77" s="1071"/>
      <c r="U77" s="1072"/>
      <c r="V77" s="1070">
        <v>24</v>
      </c>
      <c r="W77" s="1071"/>
      <c r="X77" s="1071"/>
      <c r="Y77" s="1071"/>
      <c r="Z77" s="1072"/>
      <c r="AA77" s="1070">
        <v>9</v>
      </c>
      <c r="AB77" s="1071"/>
      <c r="AC77" s="1071"/>
      <c r="AD77" s="1071"/>
      <c r="AE77" s="1072"/>
      <c r="AF77" s="1070">
        <v>9</v>
      </c>
      <c r="AG77" s="1071"/>
      <c r="AH77" s="1071"/>
      <c r="AI77" s="1071"/>
      <c r="AJ77" s="1072"/>
      <c r="AK77" s="1070" t="s">
        <v>610</v>
      </c>
      <c r="AL77" s="1071"/>
      <c r="AM77" s="1071"/>
      <c r="AN77" s="1071"/>
      <c r="AO77" s="1072"/>
      <c r="AP77" s="1070" t="s">
        <v>610</v>
      </c>
      <c r="AQ77" s="1071"/>
      <c r="AR77" s="1071"/>
      <c r="AS77" s="1071"/>
      <c r="AT77" s="1072"/>
      <c r="AU77" s="1063" t="s">
        <v>595</v>
      </c>
      <c r="AV77" s="1063"/>
      <c r="AW77" s="1063"/>
      <c r="AX77" s="1063"/>
      <c r="AY77" s="1063"/>
      <c r="AZ77" s="1064"/>
      <c r="BA77" s="1064"/>
      <c r="BB77" s="1064"/>
      <c r="BC77" s="1064"/>
      <c r="BD77" s="1065"/>
      <c r="BE77" s="267"/>
      <c r="BF77" s="267"/>
      <c r="BG77" s="267"/>
      <c r="BH77" s="267"/>
      <c r="BI77" s="267"/>
      <c r="BJ77" s="267"/>
      <c r="BK77" s="267"/>
      <c r="BL77" s="267"/>
      <c r="BM77" s="267"/>
      <c r="BN77" s="267"/>
      <c r="BO77" s="267"/>
      <c r="BP77" s="267"/>
      <c r="BQ77" s="264">
        <v>71</v>
      </c>
      <c r="BR77" s="269"/>
      <c r="BS77" s="1045"/>
      <c r="BT77" s="1046"/>
      <c r="BU77" s="1046"/>
      <c r="BV77" s="1046"/>
      <c r="BW77" s="1046"/>
      <c r="BX77" s="1046"/>
      <c r="BY77" s="1046"/>
      <c r="BZ77" s="1046"/>
      <c r="CA77" s="1046"/>
      <c r="CB77" s="1046"/>
      <c r="CC77" s="1046"/>
      <c r="CD77" s="1046"/>
      <c r="CE77" s="1046"/>
      <c r="CF77" s="1046"/>
      <c r="CG77" s="1047"/>
      <c r="CH77" s="1048"/>
      <c r="CI77" s="1049"/>
      <c r="CJ77" s="1049"/>
      <c r="CK77" s="1049"/>
      <c r="CL77" s="1050"/>
      <c r="CM77" s="1048"/>
      <c r="CN77" s="1049"/>
      <c r="CO77" s="1049"/>
      <c r="CP77" s="1049"/>
      <c r="CQ77" s="1050"/>
      <c r="CR77" s="1048"/>
      <c r="CS77" s="1049"/>
      <c r="CT77" s="1049"/>
      <c r="CU77" s="1049"/>
      <c r="CV77" s="1050"/>
      <c r="CW77" s="1048"/>
      <c r="CX77" s="1049"/>
      <c r="CY77" s="1049"/>
      <c r="CZ77" s="1049"/>
      <c r="DA77" s="1050"/>
      <c r="DB77" s="1048"/>
      <c r="DC77" s="1049"/>
      <c r="DD77" s="1049"/>
      <c r="DE77" s="1049"/>
      <c r="DF77" s="1050"/>
      <c r="DG77" s="1048"/>
      <c r="DH77" s="1049"/>
      <c r="DI77" s="1049"/>
      <c r="DJ77" s="1049"/>
      <c r="DK77" s="1050"/>
      <c r="DL77" s="1048"/>
      <c r="DM77" s="1049"/>
      <c r="DN77" s="1049"/>
      <c r="DO77" s="1049"/>
      <c r="DP77" s="1050"/>
      <c r="DQ77" s="1048"/>
      <c r="DR77" s="1049"/>
      <c r="DS77" s="1049"/>
      <c r="DT77" s="1049"/>
      <c r="DU77" s="1050"/>
      <c r="DV77" s="1036"/>
      <c r="DW77" s="1037"/>
      <c r="DX77" s="1037"/>
      <c r="DY77" s="1037"/>
      <c r="DZ77" s="1038"/>
      <c r="EA77" s="248"/>
    </row>
    <row r="78" spans="1:131" s="249" customFormat="1" ht="26.25" customHeight="1">
      <c r="A78" s="263">
        <v>11</v>
      </c>
      <c r="B78" s="1066" t="s">
        <v>607</v>
      </c>
      <c r="C78" s="1067"/>
      <c r="D78" s="1067"/>
      <c r="E78" s="1067"/>
      <c r="F78" s="1067"/>
      <c r="G78" s="1067"/>
      <c r="H78" s="1067"/>
      <c r="I78" s="1067"/>
      <c r="J78" s="1067"/>
      <c r="K78" s="1067"/>
      <c r="L78" s="1067"/>
      <c r="M78" s="1067"/>
      <c r="N78" s="1067"/>
      <c r="O78" s="1067"/>
      <c r="P78" s="1068"/>
      <c r="Q78" s="1069">
        <v>188</v>
      </c>
      <c r="R78" s="1063"/>
      <c r="S78" s="1063"/>
      <c r="T78" s="1063"/>
      <c r="U78" s="1063"/>
      <c r="V78" s="1063">
        <v>183</v>
      </c>
      <c r="W78" s="1063"/>
      <c r="X78" s="1063"/>
      <c r="Y78" s="1063"/>
      <c r="Z78" s="1063"/>
      <c r="AA78" s="1063">
        <v>5</v>
      </c>
      <c r="AB78" s="1063"/>
      <c r="AC78" s="1063"/>
      <c r="AD78" s="1063"/>
      <c r="AE78" s="1063"/>
      <c r="AF78" s="1063">
        <v>5</v>
      </c>
      <c r="AG78" s="1063"/>
      <c r="AH78" s="1063"/>
      <c r="AI78" s="1063"/>
      <c r="AJ78" s="1063"/>
      <c r="AK78" s="1070" t="s">
        <v>610</v>
      </c>
      <c r="AL78" s="1071"/>
      <c r="AM78" s="1071"/>
      <c r="AN78" s="1071"/>
      <c r="AO78" s="1072"/>
      <c r="AP78" s="1070" t="s">
        <v>610</v>
      </c>
      <c r="AQ78" s="1071"/>
      <c r="AR78" s="1071"/>
      <c r="AS78" s="1071"/>
      <c r="AT78" s="1072"/>
      <c r="AU78" s="1063" t="s">
        <v>595</v>
      </c>
      <c r="AV78" s="1063"/>
      <c r="AW78" s="1063"/>
      <c r="AX78" s="1063"/>
      <c r="AY78" s="1063"/>
      <c r="AZ78" s="1064"/>
      <c r="BA78" s="1064"/>
      <c r="BB78" s="1064"/>
      <c r="BC78" s="1064"/>
      <c r="BD78" s="1065"/>
      <c r="BE78" s="267"/>
      <c r="BF78" s="267"/>
      <c r="BG78" s="267"/>
      <c r="BH78" s="267"/>
      <c r="BI78" s="267"/>
      <c r="BJ78" s="270"/>
      <c r="BK78" s="270"/>
      <c r="BL78" s="270"/>
      <c r="BM78" s="270"/>
      <c r="BN78" s="270"/>
      <c r="BO78" s="267"/>
      <c r="BP78" s="267"/>
      <c r="BQ78" s="264">
        <v>72</v>
      </c>
      <c r="BR78" s="269"/>
      <c r="BS78" s="1045"/>
      <c r="BT78" s="1046"/>
      <c r="BU78" s="1046"/>
      <c r="BV78" s="1046"/>
      <c r="BW78" s="1046"/>
      <c r="BX78" s="1046"/>
      <c r="BY78" s="1046"/>
      <c r="BZ78" s="1046"/>
      <c r="CA78" s="1046"/>
      <c r="CB78" s="1046"/>
      <c r="CC78" s="1046"/>
      <c r="CD78" s="1046"/>
      <c r="CE78" s="1046"/>
      <c r="CF78" s="1046"/>
      <c r="CG78" s="1047"/>
      <c r="CH78" s="1048"/>
      <c r="CI78" s="1049"/>
      <c r="CJ78" s="1049"/>
      <c r="CK78" s="1049"/>
      <c r="CL78" s="1050"/>
      <c r="CM78" s="1048"/>
      <c r="CN78" s="1049"/>
      <c r="CO78" s="1049"/>
      <c r="CP78" s="1049"/>
      <c r="CQ78" s="1050"/>
      <c r="CR78" s="1048"/>
      <c r="CS78" s="1049"/>
      <c r="CT78" s="1049"/>
      <c r="CU78" s="1049"/>
      <c r="CV78" s="1050"/>
      <c r="CW78" s="1048"/>
      <c r="CX78" s="1049"/>
      <c r="CY78" s="1049"/>
      <c r="CZ78" s="1049"/>
      <c r="DA78" s="1050"/>
      <c r="DB78" s="1048"/>
      <c r="DC78" s="1049"/>
      <c r="DD78" s="1049"/>
      <c r="DE78" s="1049"/>
      <c r="DF78" s="1050"/>
      <c r="DG78" s="1048"/>
      <c r="DH78" s="1049"/>
      <c r="DI78" s="1049"/>
      <c r="DJ78" s="1049"/>
      <c r="DK78" s="1050"/>
      <c r="DL78" s="1048"/>
      <c r="DM78" s="1049"/>
      <c r="DN78" s="1049"/>
      <c r="DO78" s="1049"/>
      <c r="DP78" s="1050"/>
      <c r="DQ78" s="1048"/>
      <c r="DR78" s="1049"/>
      <c r="DS78" s="1049"/>
      <c r="DT78" s="1049"/>
      <c r="DU78" s="1050"/>
      <c r="DV78" s="1036"/>
      <c r="DW78" s="1037"/>
      <c r="DX78" s="1037"/>
      <c r="DY78" s="1037"/>
      <c r="DZ78" s="1038"/>
      <c r="EA78" s="248"/>
    </row>
    <row r="79" spans="1:131" s="249" customFormat="1" ht="26.25" customHeight="1">
      <c r="A79" s="263">
        <v>12</v>
      </c>
      <c r="B79" s="1066" t="s">
        <v>608</v>
      </c>
      <c r="C79" s="1067"/>
      <c r="D79" s="1067"/>
      <c r="E79" s="1067"/>
      <c r="F79" s="1067"/>
      <c r="G79" s="1067"/>
      <c r="H79" s="1067"/>
      <c r="I79" s="1067"/>
      <c r="J79" s="1067"/>
      <c r="K79" s="1067"/>
      <c r="L79" s="1067"/>
      <c r="M79" s="1067"/>
      <c r="N79" s="1067"/>
      <c r="O79" s="1067"/>
      <c r="P79" s="1068"/>
      <c r="Q79" s="1069">
        <v>233436</v>
      </c>
      <c r="R79" s="1063"/>
      <c r="S79" s="1063"/>
      <c r="T79" s="1063"/>
      <c r="U79" s="1063"/>
      <c r="V79" s="1063">
        <v>216486</v>
      </c>
      <c r="W79" s="1063"/>
      <c r="X79" s="1063"/>
      <c r="Y79" s="1063"/>
      <c r="Z79" s="1063"/>
      <c r="AA79" s="1063">
        <v>16951</v>
      </c>
      <c r="AB79" s="1063"/>
      <c r="AC79" s="1063"/>
      <c r="AD79" s="1063"/>
      <c r="AE79" s="1063"/>
      <c r="AF79" s="1063">
        <v>16951</v>
      </c>
      <c r="AG79" s="1063"/>
      <c r="AH79" s="1063"/>
      <c r="AI79" s="1063"/>
      <c r="AJ79" s="1063"/>
      <c r="AK79" s="1070" t="s">
        <v>610</v>
      </c>
      <c r="AL79" s="1071"/>
      <c r="AM79" s="1071"/>
      <c r="AN79" s="1071"/>
      <c r="AO79" s="1072"/>
      <c r="AP79" s="1070" t="s">
        <v>610</v>
      </c>
      <c r="AQ79" s="1071"/>
      <c r="AR79" s="1071"/>
      <c r="AS79" s="1071"/>
      <c r="AT79" s="1072"/>
      <c r="AU79" s="1063" t="s">
        <v>595</v>
      </c>
      <c r="AV79" s="1063"/>
      <c r="AW79" s="1063"/>
      <c r="AX79" s="1063"/>
      <c r="AY79" s="1063"/>
      <c r="AZ79" s="1064"/>
      <c r="BA79" s="1064"/>
      <c r="BB79" s="1064"/>
      <c r="BC79" s="1064"/>
      <c r="BD79" s="1065"/>
      <c r="BE79" s="267"/>
      <c r="BF79" s="267"/>
      <c r="BG79" s="267"/>
      <c r="BH79" s="267"/>
      <c r="BI79" s="267"/>
      <c r="BJ79" s="270"/>
      <c r="BK79" s="270"/>
      <c r="BL79" s="270"/>
      <c r="BM79" s="270"/>
      <c r="BN79" s="270"/>
      <c r="BO79" s="267"/>
      <c r="BP79" s="267"/>
      <c r="BQ79" s="264">
        <v>73</v>
      </c>
      <c r="BR79" s="269"/>
      <c r="BS79" s="1045"/>
      <c r="BT79" s="1046"/>
      <c r="BU79" s="1046"/>
      <c r="BV79" s="1046"/>
      <c r="BW79" s="1046"/>
      <c r="BX79" s="1046"/>
      <c r="BY79" s="1046"/>
      <c r="BZ79" s="1046"/>
      <c r="CA79" s="1046"/>
      <c r="CB79" s="1046"/>
      <c r="CC79" s="1046"/>
      <c r="CD79" s="1046"/>
      <c r="CE79" s="1046"/>
      <c r="CF79" s="1046"/>
      <c r="CG79" s="1047"/>
      <c r="CH79" s="1048"/>
      <c r="CI79" s="1049"/>
      <c r="CJ79" s="1049"/>
      <c r="CK79" s="1049"/>
      <c r="CL79" s="1050"/>
      <c r="CM79" s="1048"/>
      <c r="CN79" s="1049"/>
      <c r="CO79" s="1049"/>
      <c r="CP79" s="1049"/>
      <c r="CQ79" s="1050"/>
      <c r="CR79" s="1048"/>
      <c r="CS79" s="1049"/>
      <c r="CT79" s="1049"/>
      <c r="CU79" s="1049"/>
      <c r="CV79" s="1050"/>
      <c r="CW79" s="1048"/>
      <c r="CX79" s="1049"/>
      <c r="CY79" s="1049"/>
      <c r="CZ79" s="1049"/>
      <c r="DA79" s="1050"/>
      <c r="DB79" s="1048"/>
      <c r="DC79" s="1049"/>
      <c r="DD79" s="1049"/>
      <c r="DE79" s="1049"/>
      <c r="DF79" s="1050"/>
      <c r="DG79" s="1048"/>
      <c r="DH79" s="1049"/>
      <c r="DI79" s="1049"/>
      <c r="DJ79" s="1049"/>
      <c r="DK79" s="1050"/>
      <c r="DL79" s="1048"/>
      <c r="DM79" s="1049"/>
      <c r="DN79" s="1049"/>
      <c r="DO79" s="1049"/>
      <c r="DP79" s="1050"/>
      <c r="DQ79" s="1048"/>
      <c r="DR79" s="1049"/>
      <c r="DS79" s="1049"/>
      <c r="DT79" s="1049"/>
      <c r="DU79" s="1050"/>
      <c r="DV79" s="1036"/>
      <c r="DW79" s="1037"/>
      <c r="DX79" s="1037"/>
      <c r="DY79" s="1037"/>
      <c r="DZ79" s="1038"/>
      <c r="EA79" s="248"/>
    </row>
    <row r="80" spans="1:131" s="249" customFormat="1" ht="26.25" customHeight="1">
      <c r="A80" s="263">
        <v>13</v>
      </c>
      <c r="B80" s="1066"/>
      <c r="C80" s="1067"/>
      <c r="D80" s="1067"/>
      <c r="E80" s="1067"/>
      <c r="F80" s="1067"/>
      <c r="G80" s="1067"/>
      <c r="H80" s="1067"/>
      <c r="I80" s="1067"/>
      <c r="J80" s="1067"/>
      <c r="K80" s="1067"/>
      <c r="L80" s="1067"/>
      <c r="M80" s="1067"/>
      <c r="N80" s="1067"/>
      <c r="O80" s="1067"/>
      <c r="P80" s="1068"/>
      <c r="Q80" s="1069"/>
      <c r="R80" s="1063"/>
      <c r="S80" s="1063"/>
      <c r="T80" s="1063"/>
      <c r="U80" s="1063"/>
      <c r="V80" s="1063"/>
      <c r="W80" s="1063"/>
      <c r="X80" s="1063"/>
      <c r="Y80" s="1063"/>
      <c r="Z80" s="1063"/>
      <c r="AA80" s="1063"/>
      <c r="AB80" s="1063"/>
      <c r="AC80" s="1063"/>
      <c r="AD80" s="1063"/>
      <c r="AE80" s="1063"/>
      <c r="AF80" s="1063"/>
      <c r="AG80" s="1063"/>
      <c r="AH80" s="1063"/>
      <c r="AI80" s="1063"/>
      <c r="AJ80" s="1063"/>
      <c r="AK80" s="1063"/>
      <c r="AL80" s="1063"/>
      <c r="AM80" s="1063"/>
      <c r="AN80" s="1063"/>
      <c r="AO80" s="1063"/>
      <c r="AP80" s="1063"/>
      <c r="AQ80" s="1063"/>
      <c r="AR80" s="1063"/>
      <c r="AS80" s="1063"/>
      <c r="AT80" s="1063"/>
      <c r="AU80" s="1063"/>
      <c r="AV80" s="1063"/>
      <c r="AW80" s="1063"/>
      <c r="AX80" s="1063"/>
      <c r="AY80" s="1063"/>
      <c r="AZ80" s="1064"/>
      <c r="BA80" s="1064"/>
      <c r="BB80" s="1064"/>
      <c r="BC80" s="1064"/>
      <c r="BD80" s="1065"/>
      <c r="BE80" s="267"/>
      <c r="BF80" s="267"/>
      <c r="BG80" s="267"/>
      <c r="BH80" s="267"/>
      <c r="BI80" s="267"/>
      <c r="BJ80" s="267"/>
      <c r="BK80" s="267"/>
      <c r="BL80" s="267"/>
      <c r="BM80" s="267"/>
      <c r="BN80" s="267"/>
      <c r="BO80" s="267"/>
      <c r="BP80" s="267"/>
      <c r="BQ80" s="264">
        <v>74</v>
      </c>
      <c r="BR80" s="269"/>
      <c r="BS80" s="1045"/>
      <c r="BT80" s="1046"/>
      <c r="BU80" s="1046"/>
      <c r="BV80" s="1046"/>
      <c r="BW80" s="1046"/>
      <c r="BX80" s="1046"/>
      <c r="BY80" s="1046"/>
      <c r="BZ80" s="1046"/>
      <c r="CA80" s="1046"/>
      <c r="CB80" s="1046"/>
      <c r="CC80" s="1046"/>
      <c r="CD80" s="1046"/>
      <c r="CE80" s="1046"/>
      <c r="CF80" s="1046"/>
      <c r="CG80" s="1047"/>
      <c r="CH80" s="1048"/>
      <c r="CI80" s="1049"/>
      <c r="CJ80" s="1049"/>
      <c r="CK80" s="1049"/>
      <c r="CL80" s="1050"/>
      <c r="CM80" s="1048"/>
      <c r="CN80" s="1049"/>
      <c r="CO80" s="1049"/>
      <c r="CP80" s="1049"/>
      <c r="CQ80" s="1050"/>
      <c r="CR80" s="1048"/>
      <c r="CS80" s="1049"/>
      <c r="CT80" s="1049"/>
      <c r="CU80" s="1049"/>
      <c r="CV80" s="1050"/>
      <c r="CW80" s="1048"/>
      <c r="CX80" s="1049"/>
      <c r="CY80" s="1049"/>
      <c r="CZ80" s="1049"/>
      <c r="DA80" s="1050"/>
      <c r="DB80" s="1048"/>
      <c r="DC80" s="1049"/>
      <c r="DD80" s="1049"/>
      <c r="DE80" s="1049"/>
      <c r="DF80" s="1050"/>
      <c r="DG80" s="1048"/>
      <c r="DH80" s="1049"/>
      <c r="DI80" s="1049"/>
      <c r="DJ80" s="1049"/>
      <c r="DK80" s="1050"/>
      <c r="DL80" s="1048"/>
      <c r="DM80" s="1049"/>
      <c r="DN80" s="1049"/>
      <c r="DO80" s="1049"/>
      <c r="DP80" s="1050"/>
      <c r="DQ80" s="1048"/>
      <c r="DR80" s="1049"/>
      <c r="DS80" s="1049"/>
      <c r="DT80" s="1049"/>
      <c r="DU80" s="1050"/>
      <c r="DV80" s="1036"/>
      <c r="DW80" s="1037"/>
      <c r="DX80" s="1037"/>
      <c r="DY80" s="1037"/>
      <c r="DZ80" s="1038"/>
      <c r="EA80" s="248"/>
    </row>
    <row r="81" spans="1:131" s="249" customFormat="1" ht="26.25" customHeight="1">
      <c r="A81" s="263">
        <v>14</v>
      </c>
      <c r="B81" s="1066"/>
      <c r="C81" s="1067"/>
      <c r="D81" s="1067"/>
      <c r="E81" s="1067"/>
      <c r="F81" s="1067"/>
      <c r="G81" s="1067"/>
      <c r="H81" s="1067"/>
      <c r="I81" s="1067"/>
      <c r="J81" s="1067"/>
      <c r="K81" s="1067"/>
      <c r="L81" s="1067"/>
      <c r="M81" s="1067"/>
      <c r="N81" s="1067"/>
      <c r="O81" s="1067"/>
      <c r="P81" s="1068"/>
      <c r="Q81" s="1069"/>
      <c r="R81" s="1063"/>
      <c r="S81" s="1063"/>
      <c r="T81" s="1063"/>
      <c r="U81" s="1063"/>
      <c r="V81" s="1063"/>
      <c r="W81" s="1063"/>
      <c r="X81" s="1063"/>
      <c r="Y81" s="1063"/>
      <c r="Z81" s="1063"/>
      <c r="AA81" s="1063"/>
      <c r="AB81" s="1063"/>
      <c r="AC81" s="1063"/>
      <c r="AD81" s="1063"/>
      <c r="AE81" s="1063"/>
      <c r="AF81" s="1063"/>
      <c r="AG81" s="1063"/>
      <c r="AH81" s="1063"/>
      <c r="AI81" s="1063"/>
      <c r="AJ81" s="1063"/>
      <c r="AK81" s="1063"/>
      <c r="AL81" s="1063"/>
      <c r="AM81" s="1063"/>
      <c r="AN81" s="1063"/>
      <c r="AO81" s="1063"/>
      <c r="AP81" s="1063"/>
      <c r="AQ81" s="1063"/>
      <c r="AR81" s="1063"/>
      <c r="AS81" s="1063"/>
      <c r="AT81" s="1063"/>
      <c r="AU81" s="1063"/>
      <c r="AV81" s="1063"/>
      <c r="AW81" s="1063"/>
      <c r="AX81" s="1063"/>
      <c r="AY81" s="1063"/>
      <c r="AZ81" s="1064"/>
      <c r="BA81" s="1064"/>
      <c r="BB81" s="1064"/>
      <c r="BC81" s="1064"/>
      <c r="BD81" s="1065"/>
      <c r="BE81" s="267"/>
      <c r="BF81" s="267"/>
      <c r="BG81" s="267"/>
      <c r="BH81" s="267"/>
      <c r="BI81" s="267"/>
      <c r="BJ81" s="267"/>
      <c r="BK81" s="267"/>
      <c r="BL81" s="267"/>
      <c r="BM81" s="267"/>
      <c r="BN81" s="267"/>
      <c r="BO81" s="267"/>
      <c r="BP81" s="267"/>
      <c r="BQ81" s="264">
        <v>75</v>
      </c>
      <c r="BR81" s="269"/>
      <c r="BS81" s="1045"/>
      <c r="BT81" s="1046"/>
      <c r="BU81" s="1046"/>
      <c r="BV81" s="1046"/>
      <c r="BW81" s="1046"/>
      <c r="BX81" s="1046"/>
      <c r="BY81" s="1046"/>
      <c r="BZ81" s="1046"/>
      <c r="CA81" s="1046"/>
      <c r="CB81" s="1046"/>
      <c r="CC81" s="1046"/>
      <c r="CD81" s="1046"/>
      <c r="CE81" s="1046"/>
      <c r="CF81" s="1046"/>
      <c r="CG81" s="1047"/>
      <c r="CH81" s="1048"/>
      <c r="CI81" s="1049"/>
      <c r="CJ81" s="1049"/>
      <c r="CK81" s="1049"/>
      <c r="CL81" s="1050"/>
      <c r="CM81" s="1048"/>
      <c r="CN81" s="1049"/>
      <c r="CO81" s="1049"/>
      <c r="CP81" s="1049"/>
      <c r="CQ81" s="1050"/>
      <c r="CR81" s="1048"/>
      <c r="CS81" s="1049"/>
      <c r="CT81" s="1049"/>
      <c r="CU81" s="1049"/>
      <c r="CV81" s="1050"/>
      <c r="CW81" s="1048"/>
      <c r="CX81" s="1049"/>
      <c r="CY81" s="1049"/>
      <c r="CZ81" s="1049"/>
      <c r="DA81" s="1050"/>
      <c r="DB81" s="1048"/>
      <c r="DC81" s="1049"/>
      <c r="DD81" s="1049"/>
      <c r="DE81" s="1049"/>
      <c r="DF81" s="1050"/>
      <c r="DG81" s="1048"/>
      <c r="DH81" s="1049"/>
      <c r="DI81" s="1049"/>
      <c r="DJ81" s="1049"/>
      <c r="DK81" s="1050"/>
      <c r="DL81" s="1048"/>
      <c r="DM81" s="1049"/>
      <c r="DN81" s="1049"/>
      <c r="DO81" s="1049"/>
      <c r="DP81" s="1050"/>
      <c r="DQ81" s="1048"/>
      <c r="DR81" s="1049"/>
      <c r="DS81" s="1049"/>
      <c r="DT81" s="1049"/>
      <c r="DU81" s="1050"/>
      <c r="DV81" s="1036"/>
      <c r="DW81" s="1037"/>
      <c r="DX81" s="1037"/>
      <c r="DY81" s="1037"/>
      <c r="DZ81" s="1038"/>
      <c r="EA81" s="248"/>
    </row>
    <row r="82" spans="1:131" s="249" customFormat="1" ht="26.25" customHeight="1">
      <c r="A82" s="263">
        <v>15</v>
      </c>
      <c r="B82" s="1066"/>
      <c r="C82" s="1067"/>
      <c r="D82" s="1067"/>
      <c r="E82" s="1067"/>
      <c r="F82" s="1067"/>
      <c r="G82" s="1067"/>
      <c r="H82" s="1067"/>
      <c r="I82" s="1067"/>
      <c r="J82" s="1067"/>
      <c r="K82" s="1067"/>
      <c r="L82" s="1067"/>
      <c r="M82" s="1067"/>
      <c r="N82" s="1067"/>
      <c r="O82" s="1067"/>
      <c r="P82" s="1068"/>
      <c r="Q82" s="1069"/>
      <c r="R82" s="1063"/>
      <c r="S82" s="1063"/>
      <c r="T82" s="1063"/>
      <c r="U82" s="1063"/>
      <c r="V82" s="1063"/>
      <c r="W82" s="1063"/>
      <c r="X82" s="1063"/>
      <c r="Y82" s="1063"/>
      <c r="Z82" s="1063"/>
      <c r="AA82" s="1063"/>
      <c r="AB82" s="1063"/>
      <c r="AC82" s="1063"/>
      <c r="AD82" s="1063"/>
      <c r="AE82" s="1063"/>
      <c r="AF82" s="1063"/>
      <c r="AG82" s="1063"/>
      <c r="AH82" s="1063"/>
      <c r="AI82" s="1063"/>
      <c r="AJ82" s="1063"/>
      <c r="AK82" s="1063"/>
      <c r="AL82" s="1063"/>
      <c r="AM82" s="1063"/>
      <c r="AN82" s="1063"/>
      <c r="AO82" s="1063"/>
      <c r="AP82" s="1063"/>
      <c r="AQ82" s="1063"/>
      <c r="AR82" s="1063"/>
      <c r="AS82" s="1063"/>
      <c r="AT82" s="1063"/>
      <c r="AU82" s="1063"/>
      <c r="AV82" s="1063"/>
      <c r="AW82" s="1063"/>
      <c r="AX82" s="1063"/>
      <c r="AY82" s="1063"/>
      <c r="AZ82" s="1064"/>
      <c r="BA82" s="1064"/>
      <c r="BB82" s="1064"/>
      <c r="BC82" s="1064"/>
      <c r="BD82" s="1065"/>
      <c r="BE82" s="267"/>
      <c r="BF82" s="267"/>
      <c r="BG82" s="267"/>
      <c r="BH82" s="267"/>
      <c r="BI82" s="267"/>
      <c r="BJ82" s="267"/>
      <c r="BK82" s="267"/>
      <c r="BL82" s="267"/>
      <c r="BM82" s="267"/>
      <c r="BN82" s="267"/>
      <c r="BO82" s="267"/>
      <c r="BP82" s="267"/>
      <c r="BQ82" s="264">
        <v>76</v>
      </c>
      <c r="BR82" s="269"/>
      <c r="BS82" s="1045"/>
      <c r="BT82" s="1046"/>
      <c r="BU82" s="1046"/>
      <c r="BV82" s="1046"/>
      <c r="BW82" s="1046"/>
      <c r="BX82" s="1046"/>
      <c r="BY82" s="1046"/>
      <c r="BZ82" s="1046"/>
      <c r="CA82" s="1046"/>
      <c r="CB82" s="1046"/>
      <c r="CC82" s="1046"/>
      <c r="CD82" s="1046"/>
      <c r="CE82" s="1046"/>
      <c r="CF82" s="1046"/>
      <c r="CG82" s="1047"/>
      <c r="CH82" s="1048"/>
      <c r="CI82" s="1049"/>
      <c r="CJ82" s="1049"/>
      <c r="CK82" s="1049"/>
      <c r="CL82" s="1050"/>
      <c r="CM82" s="1048"/>
      <c r="CN82" s="1049"/>
      <c r="CO82" s="1049"/>
      <c r="CP82" s="1049"/>
      <c r="CQ82" s="1050"/>
      <c r="CR82" s="1048"/>
      <c r="CS82" s="1049"/>
      <c r="CT82" s="1049"/>
      <c r="CU82" s="1049"/>
      <c r="CV82" s="1050"/>
      <c r="CW82" s="1048"/>
      <c r="CX82" s="1049"/>
      <c r="CY82" s="1049"/>
      <c r="CZ82" s="1049"/>
      <c r="DA82" s="1050"/>
      <c r="DB82" s="1048"/>
      <c r="DC82" s="1049"/>
      <c r="DD82" s="1049"/>
      <c r="DE82" s="1049"/>
      <c r="DF82" s="1050"/>
      <c r="DG82" s="1048"/>
      <c r="DH82" s="1049"/>
      <c r="DI82" s="1049"/>
      <c r="DJ82" s="1049"/>
      <c r="DK82" s="1050"/>
      <c r="DL82" s="1048"/>
      <c r="DM82" s="1049"/>
      <c r="DN82" s="1049"/>
      <c r="DO82" s="1049"/>
      <c r="DP82" s="1050"/>
      <c r="DQ82" s="1048"/>
      <c r="DR82" s="1049"/>
      <c r="DS82" s="1049"/>
      <c r="DT82" s="1049"/>
      <c r="DU82" s="1050"/>
      <c r="DV82" s="1036"/>
      <c r="DW82" s="1037"/>
      <c r="DX82" s="1037"/>
      <c r="DY82" s="1037"/>
      <c r="DZ82" s="1038"/>
      <c r="EA82" s="248"/>
    </row>
    <row r="83" spans="1:131" s="249" customFormat="1" ht="26.25" customHeight="1">
      <c r="A83" s="263">
        <v>16</v>
      </c>
      <c r="B83" s="1066"/>
      <c r="C83" s="1067"/>
      <c r="D83" s="1067"/>
      <c r="E83" s="1067"/>
      <c r="F83" s="1067"/>
      <c r="G83" s="1067"/>
      <c r="H83" s="1067"/>
      <c r="I83" s="1067"/>
      <c r="J83" s="1067"/>
      <c r="K83" s="1067"/>
      <c r="L83" s="1067"/>
      <c r="M83" s="1067"/>
      <c r="N83" s="1067"/>
      <c r="O83" s="1067"/>
      <c r="P83" s="1068"/>
      <c r="Q83" s="1069"/>
      <c r="R83" s="1063"/>
      <c r="S83" s="1063"/>
      <c r="T83" s="1063"/>
      <c r="U83" s="1063"/>
      <c r="V83" s="1063"/>
      <c r="W83" s="1063"/>
      <c r="X83" s="1063"/>
      <c r="Y83" s="1063"/>
      <c r="Z83" s="1063"/>
      <c r="AA83" s="1063"/>
      <c r="AB83" s="1063"/>
      <c r="AC83" s="1063"/>
      <c r="AD83" s="1063"/>
      <c r="AE83" s="1063"/>
      <c r="AF83" s="1063"/>
      <c r="AG83" s="1063"/>
      <c r="AH83" s="1063"/>
      <c r="AI83" s="1063"/>
      <c r="AJ83" s="1063"/>
      <c r="AK83" s="1063"/>
      <c r="AL83" s="1063"/>
      <c r="AM83" s="1063"/>
      <c r="AN83" s="1063"/>
      <c r="AO83" s="1063"/>
      <c r="AP83" s="1063"/>
      <c r="AQ83" s="1063"/>
      <c r="AR83" s="1063"/>
      <c r="AS83" s="1063"/>
      <c r="AT83" s="1063"/>
      <c r="AU83" s="1063"/>
      <c r="AV83" s="1063"/>
      <c r="AW83" s="1063"/>
      <c r="AX83" s="1063"/>
      <c r="AY83" s="1063"/>
      <c r="AZ83" s="1064"/>
      <c r="BA83" s="1064"/>
      <c r="BB83" s="1064"/>
      <c r="BC83" s="1064"/>
      <c r="BD83" s="1065"/>
      <c r="BE83" s="267"/>
      <c r="BF83" s="267"/>
      <c r="BG83" s="267"/>
      <c r="BH83" s="267"/>
      <c r="BI83" s="267"/>
      <c r="BJ83" s="267"/>
      <c r="BK83" s="267"/>
      <c r="BL83" s="267"/>
      <c r="BM83" s="267"/>
      <c r="BN83" s="267"/>
      <c r="BO83" s="267"/>
      <c r="BP83" s="267"/>
      <c r="BQ83" s="264">
        <v>77</v>
      </c>
      <c r="BR83" s="269"/>
      <c r="BS83" s="1045"/>
      <c r="BT83" s="1046"/>
      <c r="BU83" s="1046"/>
      <c r="BV83" s="1046"/>
      <c r="BW83" s="1046"/>
      <c r="BX83" s="1046"/>
      <c r="BY83" s="1046"/>
      <c r="BZ83" s="1046"/>
      <c r="CA83" s="1046"/>
      <c r="CB83" s="1046"/>
      <c r="CC83" s="1046"/>
      <c r="CD83" s="1046"/>
      <c r="CE83" s="1046"/>
      <c r="CF83" s="1046"/>
      <c r="CG83" s="1047"/>
      <c r="CH83" s="1048"/>
      <c r="CI83" s="1049"/>
      <c r="CJ83" s="1049"/>
      <c r="CK83" s="1049"/>
      <c r="CL83" s="1050"/>
      <c r="CM83" s="1048"/>
      <c r="CN83" s="1049"/>
      <c r="CO83" s="1049"/>
      <c r="CP83" s="1049"/>
      <c r="CQ83" s="1050"/>
      <c r="CR83" s="1048"/>
      <c r="CS83" s="1049"/>
      <c r="CT83" s="1049"/>
      <c r="CU83" s="1049"/>
      <c r="CV83" s="1050"/>
      <c r="CW83" s="1048"/>
      <c r="CX83" s="1049"/>
      <c r="CY83" s="1049"/>
      <c r="CZ83" s="1049"/>
      <c r="DA83" s="1050"/>
      <c r="DB83" s="1048"/>
      <c r="DC83" s="1049"/>
      <c r="DD83" s="1049"/>
      <c r="DE83" s="1049"/>
      <c r="DF83" s="1050"/>
      <c r="DG83" s="1048"/>
      <c r="DH83" s="1049"/>
      <c r="DI83" s="1049"/>
      <c r="DJ83" s="1049"/>
      <c r="DK83" s="1050"/>
      <c r="DL83" s="1048"/>
      <c r="DM83" s="1049"/>
      <c r="DN83" s="1049"/>
      <c r="DO83" s="1049"/>
      <c r="DP83" s="1050"/>
      <c r="DQ83" s="1048"/>
      <c r="DR83" s="1049"/>
      <c r="DS83" s="1049"/>
      <c r="DT83" s="1049"/>
      <c r="DU83" s="1050"/>
      <c r="DV83" s="1036"/>
      <c r="DW83" s="1037"/>
      <c r="DX83" s="1037"/>
      <c r="DY83" s="1037"/>
      <c r="DZ83" s="1038"/>
      <c r="EA83" s="248"/>
    </row>
    <row r="84" spans="1:131" s="249" customFormat="1" ht="26.25" customHeight="1">
      <c r="A84" s="263">
        <v>17</v>
      </c>
      <c r="B84" s="1066"/>
      <c r="C84" s="1067"/>
      <c r="D84" s="1067"/>
      <c r="E84" s="1067"/>
      <c r="F84" s="1067"/>
      <c r="G84" s="1067"/>
      <c r="H84" s="1067"/>
      <c r="I84" s="1067"/>
      <c r="J84" s="1067"/>
      <c r="K84" s="1067"/>
      <c r="L84" s="1067"/>
      <c r="M84" s="1067"/>
      <c r="N84" s="1067"/>
      <c r="O84" s="1067"/>
      <c r="P84" s="1068"/>
      <c r="Q84" s="1069"/>
      <c r="R84" s="1063"/>
      <c r="S84" s="1063"/>
      <c r="T84" s="1063"/>
      <c r="U84" s="1063"/>
      <c r="V84" s="1063"/>
      <c r="W84" s="1063"/>
      <c r="X84" s="1063"/>
      <c r="Y84" s="1063"/>
      <c r="Z84" s="1063"/>
      <c r="AA84" s="1063"/>
      <c r="AB84" s="1063"/>
      <c r="AC84" s="1063"/>
      <c r="AD84" s="1063"/>
      <c r="AE84" s="1063"/>
      <c r="AF84" s="1063"/>
      <c r="AG84" s="1063"/>
      <c r="AH84" s="1063"/>
      <c r="AI84" s="1063"/>
      <c r="AJ84" s="1063"/>
      <c r="AK84" s="1063"/>
      <c r="AL84" s="1063"/>
      <c r="AM84" s="1063"/>
      <c r="AN84" s="1063"/>
      <c r="AO84" s="1063"/>
      <c r="AP84" s="1063"/>
      <c r="AQ84" s="1063"/>
      <c r="AR84" s="1063"/>
      <c r="AS84" s="1063"/>
      <c r="AT84" s="1063"/>
      <c r="AU84" s="1063"/>
      <c r="AV84" s="1063"/>
      <c r="AW84" s="1063"/>
      <c r="AX84" s="1063"/>
      <c r="AY84" s="1063"/>
      <c r="AZ84" s="1064"/>
      <c r="BA84" s="1064"/>
      <c r="BB84" s="1064"/>
      <c r="BC84" s="1064"/>
      <c r="BD84" s="1065"/>
      <c r="BE84" s="267"/>
      <c r="BF84" s="267"/>
      <c r="BG84" s="267"/>
      <c r="BH84" s="267"/>
      <c r="BI84" s="267"/>
      <c r="BJ84" s="267"/>
      <c r="BK84" s="267"/>
      <c r="BL84" s="267"/>
      <c r="BM84" s="267"/>
      <c r="BN84" s="267"/>
      <c r="BO84" s="267"/>
      <c r="BP84" s="267"/>
      <c r="BQ84" s="264">
        <v>78</v>
      </c>
      <c r="BR84" s="269"/>
      <c r="BS84" s="1045"/>
      <c r="BT84" s="1046"/>
      <c r="BU84" s="1046"/>
      <c r="BV84" s="1046"/>
      <c r="BW84" s="1046"/>
      <c r="BX84" s="1046"/>
      <c r="BY84" s="1046"/>
      <c r="BZ84" s="1046"/>
      <c r="CA84" s="1046"/>
      <c r="CB84" s="1046"/>
      <c r="CC84" s="1046"/>
      <c r="CD84" s="1046"/>
      <c r="CE84" s="1046"/>
      <c r="CF84" s="1046"/>
      <c r="CG84" s="1047"/>
      <c r="CH84" s="1048"/>
      <c r="CI84" s="1049"/>
      <c r="CJ84" s="1049"/>
      <c r="CK84" s="1049"/>
      <c r="CL84" s="1050"/>
      <c r="CM84" s="1048"/>
      <c r="CN84" s="1049"/>
      <c r="CO84" s="1049"/>
      <c r="CP84" s="1049"/>
      <c r="CQ84" s="1050"/>
      <c r="CR84" s="1048"/>
      <c r="CS84" s="1049"/>
      <c r="CT84" s="1049"/>
      <c r="CU84" s="1049"/>
      <c r="CV84" s="1050"/>
      <c r="CW84" s="1048"/>
      <c r="CX84" s="1049"/>
      <c r="CY84" s="1049"/>
      <c r="CZ84" s="1049"/>
      <c r="DA84" s="1050"/>
      <c r="DB84" s="1048"/>
      <c r="DC84" s="1049"/>
      <c r="DD84" s="1049"/>
      <c r="DE84" s="1049"/>
      <c r="DF84" s="1050"/>
      <c r="DG84" s="1048"/>
      <c r="DH84" s="1049"/>
      <c r="DI84" s="1049"/>
      <c r="DJ84" s="1049"/>
      <c r="DK84" s="1050"/>
      <c r="DL84" s="1048"/>
      <c r="DM84" s="1049"/>
      <c r="DN84" s="1049"/>
      <c r="DO84" s="1049"/>
      <c r="DP84" s="1050"/>
      <c r="DQ84" s="1048"/>
      <c r="DR84" s="1049"/>
      <c r="DS84" s="1049"/>
      <c r="DT84" s="1049"/>
      <c r="DU84" s="1050"/>
      <c r="DV84" s="1036"/>
      <c r="DW84" s="1037"/>
      <c r="DX84" s="1037"/>
      <c r="DY84" s="1037"/>
      <c r="DZ84" s="1038"/>
      <c r="EA84" s="248"/>
    </row>
    <row r="85" spans="1:131" s="249" customFormat="1" ht="26.25" customHeight="1">
      <c r="A85" s="263">
        <v>18</v>
      </c>
      <c r="B85" s="1066"/>
      <c r="C85" s="1067"/>
      <c r="D85" s="1067"/>
      <c r="E85" s="1067"/>
      <c r="F85" s="1067"/>
      <c r="G85" s="1067"/>
      <c r="H85" s="1067"/>
      <c r="I85" s="1067"/>
      <c r="J85" s="1067"/>
      <c r="K85" s="1067"/>
      <c r="L85" s="1067"/>
      <c r="M85" s="1067"/>
      <c r="N85" s="1067"/>
      <c r="O85" s="1067"/>
      <c r="P85" s="1068"/>
      <c r="Q85" s="1069"/>
      <c r="R85" s="1063"/>
      <c r="S85" s="1063"/>
      <c r="T85" s="1063"/>
      <c r="U85" s="1063"/>
      <c r="V85" s="1063"/>
      <c r="W85" s="1063"/>
      <c r="X85" s="1063"/>
      <c r="Y85" s="1063"/>
      <c r="Z85" s="1063"/>
      <c r="AA85" s="1063"/>
      <c r="AB85" s="1063"/>
      <c r="AC85" s="1063"/>
      <c r="AD85" s="1063"/>
      <c r="AE85" s="1063"/>
      <c r="AF85" s="1063"/>
      <c r="AG85" s="1063"/>
      <c r="AH85" s="1063"/>
      <c r="AI85" s="1063"/>
      <c r="AJ85" s="1063"/>
      <c r="AK85" s="1063"/>
      <c r="AL85" s="1063"/>
      <c r="AM85" s="1063"/>
      <c r="AN85" s="1063"/>
      <c r="AO85" s="1063"/>
      <c r="AP85" s="1063"/>
      <c r="AQ85" s="1063"/>
      <c r="AR85" s="1063"/>
      <c r="AS85" s="1063"/>
      <c r="AT85" s="1063"/>
      <c r="AU85" s="1063"/>
      <c r="AV85" s="1063"/>
      <c r="AW85" s="1063"/>
      <c r="AX85" s="1063"/>
      <c r="AY85" s="1063"/>
      <c r="AZ85" s="1064"/>
      <c r="BA85" s="1064"/>
      <c r="BB85" s="1064"/>
      <c r="BC85" s="1064"/>
      <c r="BD85" s="1065"/>
      <c r="BE85" s="267"/>
      <c r="BF85" s="267"/>
      <c r="BG85" s="267"/>
      <c r="BH85" s="267"/>
      <c r="BI85" s="267"/>
      <c r="BJ85" s="267"/>
      <c r="BK85" s="267"/>
      <c r="BL85" s="267"/>
      <c r="BM85" s="267"/>
      <c r="BN85" s="267"/>
      <c r="BO85" s="267"/>
      <c r="BP85" s="267"/>
      <c r="BQ85" s="264">
        <v>79</v>
      </c>
      <c r="BR85" s="269"/>
      <c r="BS85" s="1045"/>
      <c r="BT85" s="1046"/>
      <c r="BU85" s="1046"/>
      <c r="BV85" s="1046"/>
      <c r="BW85" s="1046"/>
      <c r="BX85" s="1046"/>
      <c r="BY85" s="1046"/>
      <c r="BZ85" s="1046"/>
      <c r="CA85" s="1046"/>
      <c r="CB85" s="1046"/>
      <c r="CC85" s="1046"/>
      <c r="CD85" s="1046"/>
      <c r="CE85" s="1046"/>
      <c r="CF85" s="1046"/>
      <c r="CG85" s="1047"/>
      <c r="CH85" s="1048"/>
      <c r="CI85" s="1049"/>
      <c r="CJ85" s="1049"/>
      <c r="CK85" s="1049"/>
      <c r="CL85" s="1050"/>
      <c r="CM85" s="1048"/>
      <c r="CN85" s="1049"/>
      <c r="CO85" s="1049"/>
      <c r="CP85" s="1049"/>
      <c r="CQ85" s="1050"/>
      <c r="CR85" s="1048"/>
      <c r="CS85" s="1049"/>
      <c r="CT85" s="1049"/>
      <c r="CU85" s="1049"/>
      <c r="CV85" s="1050"/>
      <c r="CW85" s="1048"/>
      <c r="CX85" s="1049"/>
      <c r="CY85" s="1049"/>
      <c r="CZ85" s="1049"/>
      <c r="DA85" s="1050"/>
      <c r="DB85" s="1048"/>
      <c r="DC85" s="1049"/>
      <c r="DD85" s="1049"/>
      <c r="DE85" s="1049"/>
      <c r="DF85" s="1050"/>
      <c r="DG85" s="1048"/>
      <c r="DH85" s="1049"/>
      <c r="DI85" s="1049"/>
      <c r="DJ85" s="1049"/>
      <c r="DK85" s="1050"/>
      <c r="DL85" s="1048"/>
      <c r="DM85" s="1049"/>
      <c r="DN85" s="1049"/>
      <c r="DO85" s="1049"/>
      <c r="DP85" s="1050"/>
      <c r="DQ85" s="1048"/>
      <c r="DR85" s="1049"/>
      <c r="DS85" s="1049"/>
      <c r="DT85" s="1049"/>
      <c r="DU85" s="1050"/>
      <c r="DV85" s="1036"/>
      <c r="DW85" s="1037"/>
      <c r="DX85" s="1037"/>
      <c r="DY85" s="1037"/>
      <c r="DZ85" s="1038"/>
      <c r="EA85" s="248"/>
    </row>
    <row r="86" spans="1:131" s="249" customFormat="1" ht="26.25" customHeight="1">
      <c r="A86" s="263">
        <v>19</v>
      </c>
      <c r="B86" s="1066"/>
      <c r="C86" s="1067"/>
      <c r="D86" s="1067"/>
      <c r="E86" s="1067"/>
      <c r="F86" s="1067"/>
      <c r="G86" s="1067"/>
      <c r="H86" s="1067"/>
      <c r="I86" s="1067"/>
      <c r="J86" s="1067"/>
      <c r="K86" s="1067"/>
      <c r="L86" s="1067"/>
      <c r="M86" s="1067"/>
      <c r="N86" s="1067"/>
      <c r="O86" s="1067"/>
      <c r="P86" s="1068"/>
      <c r="Q86" s="1069"/>
      <c r="R86" s="1063"/>
      <c r="S86" s="1063"/>
      <c r="T86" s="1063"/>
      <c r="U86" s="1063"/>
      <c r="V86" s="1063"/>
      <c r="W86" s="1063"/>
      <c r="X86" s="1063"/>
      <c r="Y86" s="1063"/>
      <c r="Z86" s="1063"/>
      <c r="AA86" s="1063"/>
      <c r="AB86" s="1063"/>
      <c r="AC86" s="1063"/>
      <c r="AD86" s="1063"/>
      <c r="AE86" s="1063"/>
      <c r="AF86" s="1063"/>
      <c r="AG86" s="1063"/>
      <c r="AH86" s="1063"/>
      <c r="AI86" s="1063"/>
      <c r="AJ86" s="1063"/>
      <c r="AK86" s="1063"/>
      <c r="AL86" s="1063"/>
      <c r="AM86" s="1063"/>
      <c r="AN86" s="1063"/>
      <c r="AO86" s="1063"/>
      <c r="AP86" s="1063"/>
      <c r="AQ86" s="1063"/>
      <c r="AR86" s="1063"/>
      <c r="AS86" s="1063"/>
      <c r="AT86" s="1063"/>
      <c r="AU86" s="1063"/>
      <c r="AV86" s="1063"/>
      <c r="AW86" s="1063"/>
      <c r="AX86" s="1063"/>
      <c r="AY86" s="1063"/>
      <c r="AZ86" s="1064"/>
      <c r="BA86" s="1064"/>
      <c r="BB86" s="1064"/>
      <c r="BC86" s="1064"/>
      <c r="BD86" s="1065"/>
      <c r="BE86" s="267"/>
      <c r="BF86" s="267"/>
      <c r="BG86" s="267"/>
      <c r="BH86" s="267"/>
      <c r="BI86" s="267"/>
      <c r="BJ86" s="267"/>
      <c r="BK86" s="267"/>
      <c r="BL86" s="267"/>
      <c r="BM86" s="267"/>
      <c r="BN86" s="267"/>
      <c r="BO86" s="267"/>
      <c r="BP86" s="267"/>
      <c r="BQ86" s="264">
        <v>80</v>
      </c>
      <c r="BR86" s="269"/>
      <c r="BS86" s="1045"/>
      <c r="BT86" s="1046"/>
      <c r="BU86" s="1046"/>
      <c r="BV86" s="1046"/>
      <c r="BW86" s="1046"/>
      <c r="BX86" s="1046"/>
      <c r="BY86" s="1046"/>
      <c r="BZ86" s="1046"/>
      <c r="CA86" s="1046"/>
      <c r="CB86" s="1046"/>
      <c r="CC86" s="1046"/>
      <c r="CD86" s="1046"/>
      <c r="CE86" s="1046"/>
      <c r="CF86" s="1046"/>
      <c r="CG86" s="1047"/>
      <c r="CH86" s="1048"/>
      <c r="CI86" s="1049"/>
      <c r="CJ86" s="1049"/>
      <c r="CK86" s="1049"/>
      <c r="CL86" s="1050"/>
      <c r="CM86" s="1048"/>
      <c r="CN86" s="1049"/>
      <c r="CO86" s="1049"/>
      <c r="CP86" s="1049"/>
      <c r="CQ86" s="1050"/>
      <c r="CR86" s="1048"/>
      <c r="CS86" s="1049"/>
      <c r="CT86" s="1049"/>
      <c r="CU86" s="1049"/>
      <c r="CV86" s="1050"/>
      <c r="CW86" s="1048"/>
      <c r="CX86" s="1049"/>
      <c r="CY86" s="1049"/>
      <c r="CZ86" s="1049"/>
      <c r="DA86" s="1050"/>
      <c r="DB86" s="1048"/>
      <c r="DC86" s="1049"/>
      <c r="DD86" s="1049"/>
      <c r="DE86" s="1049"/>
      <c r="DF86" s="1050"/>
      <c r="DG86" s="1048"/>
      <c r="DH86" s="1049"/>
      <c r="DI86" s="1049"/>
      <c r="DJ86" s="1049"/>
      <c r="DK86" s="1050"/>
      <c r="DL86" s="1048"/>
      <c r="DM86" s="1049"/>
      <c r="DN86" s="1049"/>
      <c r="DO86" s="1049"/>
      <c r="DP86" s="1050"/>
      <c r="DQ86" s="1048"/>
      <c r="DR86" s="1049"/>
      <c r="DS86" s="1049"/>
      <c r="DT86" s="1049"/>
      <c r="DU86" s="1050"/>
      <c r="DV86" s="1036"/>
      <c r="DW86" s="1037"/>
      <c r="DX86" s="1037"/>
      <c r="DY86" s="1037"/>
      <c r="DZ86" s="1038"/>
      <c r="EA86" s="248"/>
    </row>
    <row r="87" spans="1:131" s="249" customFormat="1" ht="26.25" customHeight="1">
      <c r="A87" s="271">
        <v>20</v>
      </c>
      <c r="B87" s="1056"/>
      <c r="C87" s="1057"/>
      <c r="D87" s="1057"/>
      <c r="E87" s="1057"/>
      <c r="F87" s="1057"/>
      <c r="G87" s="1057"/>
      <c r="H87" s="1057"/>
      <c r="I87" s="1057"/>
      <c r="J87" s="1057"/>
      <c r="K87" s="1057"/>
      <c r="L87" s="1057"/>
      <c r="M87" s="1057"/>
      <c r="N87" s="1057"/>
      <c r="O87" s="1057"/>
      <c r="P87" s="1058"/>
      <c r="Q87" s="1059"/>
      <c r="R87" s="1060"/>
      <c r="S87" s="1060"/>
      <c r="T87" s="1060"/>
      <c r="U87" s="1060"/>
      <c r="V87" s="1060"/>
      <c r="W87" s="1060"/>
      <c r="X87" s="1060"/>
      <c r="Y87" s="1060"/>
      <c r="Z87" s="1060"/>
      <c r="AA87" s="1060"/>
      <c r="AB87" s="1060"/>
      <c r="AC87" s="1060"/>
      <c r="AD87" s="1060"/>
      <c r="AE87" s="1060"/>
      <c r="AF87" s="1060"/>
      <c r="AG87" s="1060"/>
      <c r="AH87" s="1060"/>
      <c r="AI87" s="1060"/>
      <c r="AJ87" s="1060"/>
      <c r="AK87" s="1060"/>
      <c r="AL87" s="1060"/>
      <c r="AM87" s="1060"/>
      <c r="AN87" s="1060"/>
      <c r="AO87" s="1060"/>
      <c r="AP87" s="1060"/>
      <c r="AQ87" s="1060"/>
      <c r="AR87" s="1060"/>
      <c r="AS87" s="1060"/>
      <c r="AT87" s="1060"/>
      <c r="AU87" s="1060"/>
      <c r="AV87" s="1060"/>
      <c r="AW87" s="1060"/>
      <c r="AX87" s="1060"/>
      <c r="AY87" s="1060"/>
      <c r="AZ87" s="1061"/>
      <c r="BA87" s="1061"/>
      <c r="BB87" s="1061"/>
      <c r="BC87" s="1061"/>
      <c r="BD87" s="1062"/>
      <c r="BE87" s="267"/>
      <c r="BF87" s="267"/>
      <c r="BG87" s="267"/>
      <c r="BH87" s="267"/>
      <c r="BI87" s="267"/>
      <c r="BJ87" s="267"/>
      <c r="BK87" s="267"/>
      <c r="BL87" s="267"/>
      <c r="BM87" s="267"/>
      <c r="BN87" s="267"/>
      <c r="BO87" s="267"/>
      <c r="BP87" s="267"/>
      <c r="BQ87" s="264">
        <v>81</v>
      </c>
      <c r="BR87" s="269"/>
      <c r="BS87" s="1045"/>
      <c r="BT87" s="1046"/>
      <c r="BU87" s="1046"/>
      <c r="BV87" s="1046"/>
      <c r="BW87" s="1046"/>
      <c r="BX87" s="1046"/>
      <c r="BY87" s="1046"/>
      <c r="BZ87" s="1046"/>
      <c r="CA87" s="1046"/>
      <c r="CB87" s="1046"/>
      <c r="CC87" s="1046"/>
      <c r="CD87" s="1046"/>
      <c r="CE87" s="1046"/>
      <c r="CF87" s="1046"/>
      <c r="CG87" s="1047"/>
      <c r="CH87" s="1048"/>
      <c r="CI87" s="1049"/>
      <c r="CJ87" s="1049"/>
      <c r="CK87" s="1049"/>
      <c r="CL87" s="1050"/>
      <c r="CM87" s="1048"/>
      <c r="CN87" s="1049"/>
      <c r="CO87" s="1049"/>
      <c r="CP87" s="1049"/>
      <c r="CQ87" s="1050"/>
      <c r="CR87" s="1048"/>
      <c r="CS87" s="1049"/>
      <c r="CT87" s="1049"/>
      <c r="CU87" s="1049"/>
      <c r="CV87" s="1050"/>
      <c r="CW87" s="1048"/>
      <c r="CX87" s="1049"/>
      <c r="CY87" s="1049"/>
      <c r="CZ87" s="1049"/>
      <c r="DA87" s="1050"/>
      <c r="DB87" s="1048"/>
      <c r="DC87" s="1049"/>
      <c r="DD87" s="1049"/>
      <c r="DE87" s="1049"/>
      <c r="DF87" s="1050"/>
      <c r="DG87" s="1048"/>
      <c r="DH87" s="1049"/>
      <c r="DI87" s="1049"/>
      <c r="DJ87" s="1049"/>
      <c r="DK87" s="1050"/>
      <c r="DL87" s="1048"/>
      <c r="DM87" s="1049"/>
      <c r="DN87" s="1049"/>
      <c r="DO87" s="1049"/>
      <c r="DP87" s="1050"/>
      <c r="DQ87" s="1048"/>
      <c r="DR87" s="1049"/>
      <c r="DS87" s="1049"/>
      <c r="DT87" s="1049"/>
      <c r="DU87" s="1050"/>
      <c r="DV87" s="1036"/>
      <c r="DW87" s="1037"/>
      <c r="DX87" s="1037"/>
      <c r="DY87" s="1037"/>
      <c r="DZ87" s="1038"/>
      <c r="EA87" s="248"/>
    </row>
    <row r="88" spans="1:131" s="249" customFormat="1" ht="26.25" customHeight="1" thickBot="1">
      <c r="A88" s="266" t="s">
        <v>390</v>
      </c>
      <c r="B88" s="1039" t="s">
        <v>422</v>
      </c>
      <c r="C88" s="1040"/>
      <c r="D88" s="1040"/>
      <c r="E88" s="1040"/>
      <c r="F88" s="1040"/>
      <c r="G88" s="1040"/>
      <c r="H88" s="1040"/>
      <c r="I88" s="1040"/>
      <c r="J88" s="1040"/>
      <c r="K88" s="1040"/>
      <c r="L88" s="1040"/>
      <c r="M88" s="1040"/>
      <c r="N88" s="1040"/>
      <c r="O88" s="1040"/>
      <c r="P88" s="1041"/>
      <c r="Q88" s="1054"/>
      <c r="R88" s="1055"/>
      <c r="S88" s="1055"/>
      <c r="T88" s="1055"/>
      <c r="U88" s="1055"/>
      <c r="V88" s="1055"/>
      <c r="W88" s="1055"/>
      <c r="X88" s="1055"/>
      <c r="Y88" s="1055"/>
      <c r="Z88" s="1055"/>
      <c r="AA88" s="1055"/>
      <c r="AB88" s="1055"/>
      <c r="AC88" s="1055"/>
      <c r="AD88" s="1055"/>
      <c r="AE88" s="1055"/>
      <c r="AF88" s="1051">
        <f>SUM(AF68:AJ87)</f>
        <v>18886</v>
      </c>
      <c r="AG88" s="1051"/>
      <c r="AH88" s="1051"/>
      <c r="AI88" s="1051"/>
      <c r="AJ88" s="1051"/>
      <c r="AK88" s="1055"/>
      <c r="AL88" s="1055"/>
      <c r="AM88" s="1055"/>
      <c r="AN88" s="1055"/>
      <c r="AO88" s="1055"/>
      <c r="AP88" s="1051">
        <f>SUM(AP68:AT87)</f>
        <v>1339</v>
      </c>
      <c r="AQ88" s="1051"/>
      <c r="AR88" s="1051"/>
      <c r="AS88" s="1051"/>
      <c r="AT88" s="1051"/>
      <c r="AU88" s="1051">
        <f>SUM(AU68:AY87)</f>
        <v>30</v>
      </c>
      <c r="AV88" s="1051"/>
      <c r="AW88" s="1051"/>
      <c r="AX88" s="1051"/>
      <c r="AY88" s="1051"/>
      <c r="AZ88" s="1052"/>
      <c r="BA88" s="1052"/>
      <c r="BB88" s="1052"/>
      <c r="BC88" s="1052"/>
      <c r="BD88" s="1053"/>
      <c r="BE88" s="267"/>
      <c r="BF88" s="267"/>
      <c r="BG88" s="267"/>
      <c r="BH88" s="267"/>
      <c r="BI88" s="267"/>
      <c r="BJ88" s="267"/>
      <c r="BK88" s="267"/>
      <c r="BL88" s="267"/>
      <c r="BM88" s="267"/>
      <c r="BN88" s="267"/>
      <c r="BO88" s="267"/>
      <c r="BP88" s="267"/>
      <c r="BQ88" s="264">
        <v>82</v>
      </c>
      <c r="BR88" s="269"/>
      <c r="BS88" s="1045"/>
      <c r="BT88" s="1046"/>
      <c r="BU88" s="1046"/>
      <c r="BV88" s="1046"/>
      <c r="BW88" s="1046"/>
      <c r="BX88" s="1046"/>
      <c r="BY88" s="1046"/>
      <c r="BZ88" s="1046"/>
      <c r="CA88" s="1046"/>
      <c r="CB88" s="1046"/>
      <c r="CC88" s="1046"/>
      <c r="CD88" s="1046"/>
      <c r="CE88" s="1046"/>
      <c r="CF88" s="1046"/>
      <c r="CG88" s="1047"/>
      <c r="CH88" s="1048"/>
      <c r="CI88" s="1049"/>
      <c r="CJ88" s="1049"/>
      <c r="CK88" s="1049"/>
      <c r="CL88" s="1050"/>
      <c r="CM88" s="1048"/>
      <c r="CN88" s="1049"/>
      <c r="CO88" s="1049"/>
      <c r="CP88" s="1049"/>
      <c r="CQ88" s="1050"/>
      <c r="CR88" s="1048"/>
      <c r="CS88" s="1049"/>
      <c r="CT88" s="1049"/>
      <c r="CU88" s="1049"/>
      <c r="CV88" s="1050"/>
      <c r="CW88" s="1048"/>
      <c r="CX88" s="1049"/>
      <c r="CY88" s="1049"/>
      <c r="CZ88" s="1049"/>
      <c r="DA88" s="1050"/>
      <c r="DB88" s="1048"/>
      <c r="DC88" s="1049"/>
      <c r="DD88" s="1049"/>
      <c r="DE88" s="1049"/>
      <c r="DF88" s="1050"/>
      <c r="DG88" s="1048"/>
      <c r="DH88" s="1049"/>
      <c r="DI88" s="1049"/>
      <c r="DJ88" s="1049"/>
      <c r="DK88" s="1050"/>
      <c r="DL88" s="1048"/>
      <c r="DM88" s="1049"/>
      <c r="DN88" s="1049"/>
      <c r="DO88" s="1049"/>
      <c r="DP88" s="1050"/>
      <c r="DQ88" s="1048"/>
      <c r="DR88" s="1049"/>
      <c r="DS88" s="1049"/>
      <c r="DT88" s="1049"/>
      <c r="DU88" s="1050"/>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5"/>
      <c r="BT89" s="1046"/>
      <c r="BU89" s="1046"/>
      <c r="BV89" s="1046"/>
      <c r="BW89" s="1046"/>
      <c r="BX89" s="1046"/>
      <c r="BY89" s="1046"/>
      <c r="BZ89" s="1046"/>
      <c r="CA89" s="1046"/>
      <c r="CB89" s="1046"/>
      <c r="CC89" s="1046"/>
      <c r="CD89" s="1046"/>
      <c r="CE89" s="1046"/>
      <c r="CF89" s="1046"/>
      <c r="CG89" s="1047"/>
      <c r="CH89" s="1048"/>
      <c r="CI89" s="1049"/>
      <c r="CJ89" s="1049"/>
      <c r="CK89" s="1049"/>
      <c r="CL89" s="1050"/>
      <c r="CM89" s="1048"/>
      <c r="CN89" s="1049"/>
      <c r="CO89" s="1049"/>
      <c r="CP89" s="1049"/>
      <c r="CQ89" s="1050"/>
      <c r="CR89" s="1048"/>
      <c r="CS89" s="1049"/>
      <c r="CT89" s="1049"/>
      <c r="CU89" s="1049"/>
      <c r="CV89" s="1050"/>
      <c r="CW89" s="1048"/>
      <c r="CX89" s="1049"/>
      <c r="CY89" s="1049"/>
      <c r="CZ89" s="1049"/>
      <c r="DA89" s="1050"/>
      <c r="DB89" s="1048"/>
      <c r="DC89" s="1049"/>
      <c r="DD89" s="1049"/>
      <c r="DE89" s="1049"/>
      <c r="DF89" s="1050"/>
      <c r="DG89" s="1048"/>
      <c r="DH89" s="1049"/>
      <c r="DI89" s="1049"/>
      <c r="DJ89" s="1049"/>
      <c r="DK89" s="1050"/>
      <c r="DL89" s="1048"/>
      <c r="DM89" s="1049"/>
      <c r="DN89" s="1049"/>
      <c r="DO89" s="1049"/>
      <c r="DP89" s="1050"/>
      <c r="DQ89" s="1048"/>
      <c r="DR89" s="1049"/>
      <c r="DS89" s="1049"/>
      <c r="DT89" s="1049"/>
      <c r="DU89" s="1050"/>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5"/>
      <c r="BT90" s="1046"/>
      <c r="BU90" s="1046"/>
      <c r="BV90" s="1046"/>
      <c r="BW90" s="1046"/>
      <c r="BX90" s="1046"/>
      <c r="BY90" s="1046"/>
      <c r="BZ90" s="1046"/>
      <c r="CA90" s="1046"/>
      <c r="CB90" s="1046"/>
      <c r="CC90" s="1046"/>
      <c r="CD90" s="1046"/>
      <c r="CE90" s="1046"/>
      <c r="CF90" s="1046"/>
      <c r="CG90" s="1047"/>
      <c r="CH90" s="1048"/>
      <c r="CI90" s="1049"/>
      <c r="CJ90" s="1049"/>
      <c r="CK90" s="1049"/>
      <c r="CL90" s="1050"/>
      <c r="CM90" s="1048"/>
      <c r="CN90" s="1049"/>
      <c r="CO90" s="1049"/>
      <c r="CP90" s="1049"/>
      <c r="CQ90" s="1050"/>
      <c r="CR90" s="1048"/>
      <c r="CS90" s="1049"/>
      <c r="CT90" s="1049"/>
      <c r="CU90" s="1049"/>
      <c r="CV90" s="1050"/>
      <c r="CW90" s="1048"/>
      <c r="CX90" s="1049"/>
      <c r="CY90" s="1049"/>
      <c r="CZ90" s="1049"/>
      <c r="DA90" s="1050"/>
      <c r="DB90" s="1048"/>
      <c r="DC90" s="1049"/>
      <c r="DD90" s="1049"/>
      <c r="DE90" s="1049"/>
      <c r="DF90" s="1050"/>
      <c r="DG90" s="1048"/>
      <c r="DH90" s="1049"/>
      <c r="DI90" s="1049"/>
      <c r="DJ90" s="1049"/>
      <c r="DK90" s="1050"/>
      <c r="DL90" s="1048"/>
      <c r="DM90" s="1049"/>
      <c r="DN90" s="1049"/>
      <c r="DO90" s="1049"/>
      <c r="DP90" s="1050"/>
      <c r="DQ90" s="1048"/>
      <c r="DR90" s="1049"/>
      <c r="DS90" s="1049"/>
      <c r="DT90" s="1049"/>
      <c r="DU90" s="1050"/>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5"/>
      <c r="BT91" s="1046"/>
      <c r="BU91" s="1046"/>
      <c r="BV91" s="1046"/>
      <c r="BW91" s="1046"/>
      <c r="BX91" s="1046"/>
      <c r="BY91" s="1046"/>
      <c r="BZ91" s="1046"/>
      <c r="CA91" s="1046"/>
      <c r="CB91" s="1046"/>
      <c r="CC91" s="1046"/>
      <c r="CD91" s="1046"/>
      <c r="CE91" s="1046"/>
      <c r="CF91" s="1046"/>
      <c r="CG91" s="1047"/>
      <c r="CH91" s="1048"/>
      <c r="CI91" s="1049"/>
      <c r="CJ91" s="1049"/>
      <c r="CK91" s="1049"/>
      <c r="CL91" s="1050"/>
      <c r="CM91" s="1048"/>
      <c r="CN91" s="1049"/>
      <c r="CO91" s="1049"/>
      <c r="CP91" s="1049"/>
      <c r="CQ91" s="1050"/>
      <c r="CR91" s="1048"/>
      <c r="CS91" s="1049"/>
      <c r="CT91" s="1049"/>
      <c r="CU91" s="1049"/>
      <c r="CV91" s="1050"/>
      <c r="CW91" s="1048"/>
      <c r="CX91" s="1049"/>
      <c r="CY91" s="1049"/>
      <c r="CZ91" s="1049"/>
      <c r="DA91" s="1050"/>
      <c r="DB91" s="1048"/>
      <c r="DC91" s="1049"/>
      <c r="DD91" s="1049"/>
      <c r="DE91" s="1049"/>
      <c r="DF91" s="1050"/>
      <c r="DG91" s="1048"/>
      <c r="DH91" s="1049"/>
      <c r="DI91" s="1049"/>
      <c r="DJ91" s="1049"/>
      <c r="DK91" s="1050"/>
      <c r="DL91" s="1048"/>
      <c r="DM91" s="1049"/>
      <c r="DN91" s="1049"/>
      <c r="DO91" s="1049"/>
      <c r="DP91" s="1050"/>
      <c r="DQ91" s="1048"/>
      <c r="DR91" s="1049"/>
      <c r="DS91" s="1049"/>
      <c r="DT91" s="1049"/>
      <c r="DU91" s="1050"/>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5"/>
      <c r="BT92" s="1046"/>
      <c r="BU92" s="1046"/>
      <c r="BV92" s="1046"/>
      <c r="BW92" s="1046"/>
      <c r="BX92" s="1046"/>
      <c r="BY92" s="1046"/>
      <c r="BZ92" s="1046"/>
      <c r="CA92" s="1046"/>
      <c r="CB92" s="1046"/>
      <c r="CC92" s="1046"/>
      <c r="CD92" s="1046"/>
      <c r="CE92" s="1046"/>
      <c r="CF92" s="1046"/>
      <c r="CG92" s="1047"/>
      <c r="CH92" s="1048"/>
      <c r="CI92" s="1049"/>
      <c r="CJ92" s="1049"/>
      <c r="CK92" s="1049"/>
      <c r="CL92" s="1050"/>
      <c r="CM92" s="1048"/>
      <c r="CN92" s="1049"/>
      <c r="CO92" s="1049"/>
      <c r="CP92" s="1049"/>
      <c r="CQ92" s="1050"/>
      <c r="CR92" s="1048"/>
      <c r="CS92" s="1049"/>
      <c r="CT92" s="1049"/>
      <c r="CU92" s="1049"/>
      <c r="CV92" s="1050"/>
      <c r="CW92" s="1048"/>
      <c r="CX92" s="1049"/>
      <c r="CY92" s="1049"/>
      <c r="CZ92" s="1049"/>
      <c r="DA92" s="1050"/>
      <c r="DB92" s="1048"/>
      <c r="DC92" s="1049"/>
      <c r="DD92" s="1049"/>
      <c r="DE92" s="1049"/>
      <c r="DF92" s="1050"/>
      <c r="DG92" s="1048"/>
      <c r="DH92" s="1049"/>
      <c r="DI92" s="1049"/>
      <c r="DJ92" s="1049"/>
      <c r="DK92" s="1050"/>
      <c r="DL92" s="1048"/>
      <c r="DM92" s="1049"/>
      <c r="DN92" s="1049"/>
      <c r="DO92" s="1049"/>
      <c r="DP92" s="1050"/>
      <c r="DQ92" s="1048"/>
      <c r="DR92" s="1049"/>
      <c r="DS92" s="1049"/>
      <c r="DT92" s="1049"/>
      <c r="DU92" s="1050"/>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5"/>
      <c r="BT93" s="1046"/>
      <c r="BU93" s="1046"/>
      <c r="BV93" s="1046"/>
      <c r="BW93" s="1046"/>
      <c r="BX93" s="1046"/>
      <c r="BY93" s="1046"/>
      <c r="BZ93" s="1046"/>
      <c r="CA93" s="1046"/>
      <c r="CB93" s="1046"/>
      <c r="CC93" s="1046"/>
      <c r="CD93" s="1046"/>
      <c r="CE93" s="1046"/>
      <c r="CF93" s="1046"/>
      <c r="CG93" s="1047"/>
      <c r="CH93" s="1048"/>
      <c r="CI93" s="1049"/>
      <c r="CJ93" s="1049"/>
      <c r="CK93" s="1049"/>
      <c r="CL93" s="1050"/>
      <c r="CM93" s="1048"/>
      <c r="CN93" s="1049"/>
      <c r="CO93" s="1049"/>
      <c r="CP93" s="1049"/>
      <c r="CQ93" s="1050"/>
      <c r="CR93" s="1048"/>
      <c r="CS93" s="1049"/>
      <c r="CT93" s="1049"/>
      <c r="CU93" s="1049"/>
      <c r="CV93" s="1050"/>
      <c r="CW93" s="1048"/>
      <c r="CX93" s="1049"/>
      <c r="CY93" s="1049"/>
      <c r="CZ93" s="1049"/>
      <c r="DA93" s="1050"/>
      <c r="DB93" s="1048"/>
      <c r="DC93" s="1049"/>
      <c r="DD93" s="1049"/>
      <c r="DE93" s="1049"/>
      <c r="DF93" s="1050"/>
      <c r="DG93" s="1048"/>
      <c r="DH93" s="1049"/>
      <c r="DI93" s="1049"/>
      <c r="DJ93" s="1049"/>
      <c r="DK93" s="1050"/>
      <c r="DL93" s="1048"/>
      <c r="DM93" s="1049"/>
      <c r="DN93" s="1049"/>
      <c r="DO93" s="1049"/>
      <c r="DP93" s="1050"/>
      <c r="DQ93" s="1048"/>
      <c r="DR93" s="1049"/>
      <c r="DS93" s="1049"/>
      <c r="DT93" s="1049"/>
      <c r="DU93" s="1050"/>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5"/>
      <c r="BT94" s="1046"/>
      <c r="BU94" s="1046"/>
      <c r="BV94" s="1046"/>
      <c r="BW94" s="1046"/>
      <c r="BX94" s="1046"/>
      <c r="BY94" s="1046"/>
      <c r="BZ94" s="1046"/>
      <c r="CA94" s="1046"/>
      <c r="CB94" s="1046"/>
      <c r="CC94" s="1046"/>
      <c r="CD94" s="1046"/>
      <c r="CE94" s="1046"/>
      <c r="CF94" s="1046"/>
      <c r="CG94" s="1047"/>
      <c r="CH94" s="1048"/>
      <c r="CI94" s="1049"/>
      <c r="CJ94" s="1049"/>
      <c r="CK94" s="1049"/>
      <c r="CL94" s="1050"/>
      <c r="CM94" s="1048"/>
      <c r="CN94" s="1049"/>
      <c r="CO94" s="1049"/>
      <c r="CP94" s="1049"/>
      <c r="CQ94" s="1050"/>
      <c r="CR94" s="1048"/>
      <c r="CS94" s="1049"/>
      <c r="CT94" s="1049"/>
      <c r="CU94" s="1049"/>
      <c r="CV94" s="1050"/>
      <c r="CW94" s="1048"/>
      <c r="CX94" s="1049"/>
      <c r="CY94" s="1049"/>
      <c r="CZ94" s="1049"/>
      <c r="DA94" s="1050"/>
      <c r="DB94" s="1048"/>
      <c r="DC94" s="1049"/>
      <c r="DD94" s="1049"/>
      <c r="DE94" s="1049"/>
      <c r="DF94" s="1050"/>
      <c r="DG94" s="1048"/>
      <c r="DH94" s="1049"/>
      <c r="DI94" s="1049"/>
      <c r="DJ94" s="1049"/>
      <c r="DK94" s="1050"/>
      <c r="DL94" s="1048"/>
      <c r="DM94" s="1049"/>
      <c r="DN94" s="1049"/>
      <c r="DO94" s="1049"/>
      <c r="DP94" s="1050"/>
      <c r="DQ94" s="1048"/>
      <c r="DR94" s="1049"/>
      <c r="DS94" s="1049"/>
      <c r="DT94" s="1049"/>
      <c r="DU94" s="1050"/>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5"/>
      <c r="BT95" s="1046"/>
      <c r="BU95" s="1046"/>
      <c r="BV95" s="1046"/>
      <c r="BW95" s="1046"/>
      <c r="BX95" s="1046"/>
      <c r="BY95" s="1046"/>
      <c r="BZ95" s="1046"/>
      <c r="CA95" s="1046"/>
      <c r="CB95" s="1046"/>
      <c r="CC95" s="1046"/>
      <c r="CD95" s="1046"/>
      <c r="CE95" s="1046"/>
      <c r="CF95" s="1046"/>
      <c r="CG95" s="1047"/>
      <c r="CH95" s="1048"/>
      <c r="CI95" s="1049"/>
      <c r="CJ95" s="1049"/>
      <c r="CK95" s="1049"/>
      <c r="CL95" s="1050"/>
      <c r="CM95" s="1048"/>
      <c r="CN95" s="1049"/>
      <c r="CO95" s="1049"/>
      <c r="CP95" s="1049"/>
      <c r="CQ95" s="1050"/>
      <c r="CR95" s="1048"/>
      <c r="CS95" s="1049"/>
      <c r="CT95" s="1049"/>
      <c r="CU95" s="1049"/>
      <c r="CV95" s="1050"/>
      <c r="CW95" s="1048"/>
      <c r="CX95" s="1049"/>
      <c r="CY95" s="1049"/>
      <c r="CZ95" s="1049"/>
      <c r="DA95" s="1050"/>
      <c r="DB95" s="1048"/>
      <c r="DC95" s="1049"/>
      <c r="DD95" s="1049"/>
      <c r="DE95" s="1049"/>
      <c r="DF95" s="1050"/>
      <c r="DG95" s="1048"/>
      <c r="DH95" s="1049"/>
      <c r="DI95" s="1049"/>
      <c r="DJ95" s="1049"/>
      <c r="DK95" s="1050"/>
      <c r="DL95" s="1048"/>
      <c r="DM95" s="1049"/>
      <c r="DN95" s="1049"/>
      <c r="DO95" s="1049"/>
      <c r="DP95" s="1050"/>
      <c r="DQ95" s="1048"/>
      <c r="DR95" s="1049"/>
      <c r="DS95" s="1049"/>
      <c r="DT95" s="1049"/>
      <c r="DU95" s="1050"/>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5"/>
      <c r="BT96" s="1046"/>
      <c r="BU96" s="1046"/>
      <c r="BV96" s="1046"/>
      <c r="BW96" s="1046"/>
      <c r="BX96" s="1046"/>
      <c r="BY96" s="1046"/>
      <c r="BZ96" s="1046"/>
      <c r="CA96" s="1046"/>
      <c r="CB96" s="1046"/>
      <c r="CC96" s="1046"/>
      <c r="CD96" s="1046"/>
      <c r="CE96" s="1046"/>
      <c r="CF96" s="1046"/>
      <c r="CG96" s="1047"/>
      <c r="CH96" s="1048"/>
      <c r="CI96" s="1049"/>
      <c r="CJ96" s="1049"/>
      <c r="CK96" s="1049"/>
      <c r="CL96" s="1050"/>
      <c r="CM96" s="1048"/>
      <c r="CN96" s="1049"/>
      <c r="CO96" s="1049"/>
      <c r="CP96" s="1049"/>
      <c r="CQ96" s="1050"/>
      <c r="CR96" s="1048"/>
      <c r="CS96" s="1049"/>
      <c r="CT96" s="1049"/>
      <c r="CU96" s="1049"/>
      <c r="CV96" s="1050"/>
      <c r="CW96" s="1048"/>
      <c r="CX96" s="1049"/>
      <c r="CY96" s="1049"/>
      <c r="CZ96" s="1049"/>
      <c r="DA96" s="1050"/>
      <c r="DB96" s="1048"/>
      <c r="DC96" s="1049"/>
      <c r="DD96" s="1049"/>
      <c r="DE96" s="1049"/>
      <c r="DF96" s="1050"/>
      <c r="DG96" s="1048"/>
      <c r="DH96" s="1049"/>
      <c r="DI96" s="1049"/>
      <c r="DJ96" s="1049"/>
      <c r="DK96" s="1050"/>
      <c r="DL96" s="1048"/>
      <c r="DM96" s="1049"/>
      <c r="DN96" s="1049"/>
      <c r="DO96" s="1049"/>
      <c r="DP96" s="1050"/>
      <c r="DQ96" s="1048"/>
      <c r="DR96" s="1049"/>
      <c r="DS96" s="1049"/>
      <c r="DT96" s="1049"/>
      <c r="DU96" s="1050"/>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5"/>
      <c r="BT97" s="1046"/>
      <c r="BU97" s="1046"/>
      <c r="BV97" s="1046"/>
      <c r="BW97" s="1046"/>
      <c r="BX97" s="1046"/>
      <c r="BY97" s="1046"/>
      <c r="BZ97" s="1046"/>
      <c r="CA97" s="1046"/>
      <c r="CB97" s="1046"/>
      <c r="CC97" s="1046"/>
      <c r="CD97" s="1046"/>
      <c r="CE97" s="1046"/>
      <c r="CF97" s="1046"/>
      <c r="CG97" s="1047"/>
      <c r="CH97" s="1048"/>
      <c r="CI97" s="1049"/>
      <c r="CJ97" s="1049"/>
      <c r="CK97" s="1049"/>
      <c r="CL97" s="1050"/>
      <c r="CM97" s="1048"/>
      <c r="CN97" s="1049"/>
      <c r="CO97" s="1049"/>
      <c r="CP97" s="1049"/>
      <c r="CQ97" s="1050"/>
      <c r="CR97" s="1048"/>
      <c r="CS97" s="1049"/>
      <c r="CT97" s="1049"/>
      <c r="CU97" s="1049"/>
      <c r="CV97" s="1050"/>
      <c r="CW97" s="1048"/>
      <c r="CX97" s="1049"/>
      <c r="CY97" s="1049"/>
      <c r="CZ97" s="1049"/>
      <c r="DA97" s="1050"/>
      <c r="DB97" s="1048"/>
      <c r="DC97" s="1049"/>
      <c r="DD97" s="1049"/>
      <c r="DE97" s="1049"/>
      <c r="DF97" s="1050"/>
      <c r="DG97" s="1048"/>
      <c r="DH97" s="1049"/>
      <c r="DI97" s="1049"/>
      <c r="DJ97" s="1049"/>
      <c r="DK97" s="1050"/>
      <c r="DL97" s="1048"/>
      <c r="DM97" s="1049"/>
      <c r="DN97" s="1049"/>
      <c r="DO97" s="1049"/>
      <c r="DP97" s="1050"/>
      <c r="DQ97" s="1048"/>
      <c r="DR97" s="1049"/>
      <c r="DS97" s="1049"/>
      <c r="DT97" s="1049"/>
      <c r="DU97" s="1050"/>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5"/>
      <c r="BT98" s="1046"/>
      <c r="BU98" s="1046"/>
      <c r="BV98" s="1046"/>
      <c r="BW98" s="1046"/>
      <c r="BX98" s="1046"/>
      <c r="BY98" s="1046"/>
      <c r="BZ98" s="1046"/>
      <c r="CA98" s="1046"/>
      <c r="CB98" s="1046"/>
      <c r="CC98" s="1046"/>
      <c r="CD98" s="1046"/>
      <c r="CE98" s="1046"/>
      <c r="CF98" s="1046"/>
      <c r="CG98" s="1047"/>
      <c r="CH98" s="1048"/>
      <c r="CI98" s="1049"/>
      <c r="CJ98" s="1049"/>
      <c r="CK98" s="1049"/>
      <c r="CL98" s="1050"/>
      <c r="CM98" s="1048"/>
      <c r="CN98" s="1049"/>
      <c r="CO98" s="1049"/>
      <c r="CP98" s="1049"/>
      <c r="CQ98" s="1050"/>
      <c r="CR98" s="1048"/>
      <c r="CS98" s="1049"/>
      <c r="CT98" s="1049"/>
      <c r="CU98" s="1049"/>
      <c r="CV98" s="1050"/>
      <c r="CW98" s="1048"/>
      <c r="CX98" s="1049"/>
      <c r="CY98" s="1049"/>
      <c r="CZ98" s="1049"/>
      <c r="DA98" s="1050"/>
      <c r="DB98" s="1048"/>
      <c r="DC98" s="1049"/>
      <c r="DD98" s="1049"/>
      <c r="DE98" s="1049"/>
      <c r="DF98" s="1050"/>
      <c r="DG98" s="1048"/>
      <c r="DH98" s="1049"/>
      <c r="DI98" s="1049"/>
      <c r="DJ98" s="1049"/>
      <c r="DK98" s="1050"/>
      <c r="DL98" s="1048"/>
      <c r="DM98" s="1049"/>
      <c r="DN98" s="1049"/>
      <c r="DO98" s="1049"/>
      <c r="DP98" s="1050"/>
      <c r="DQ98" s="1048"/>
      <c r="DR98" s="1049"/>
      <c r="DS98" s="1049"/>
      <c r="DT98" s="1049"/>
      <c r="DU98" s="1050"/>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5"/>
      <c r="BT99" s="1046"/>
      <c r="BU99" s="1046"/>
      <c r="BV99" s="1046"/>
      <c r="BW99" s="1046"/>
      <c r="BX99" s="1046"/>
      <c r="BY99" s="1046"/>
      <c r="BZ99" s="1046"/>
      <c r="CA99" s="1046"/>
      <c r="CB99" s="1046"/>
      <c r="CC99" s="1046"/>
      <c r="CD99" s="1046"/>
      <c r="CE99" s="1046"/>
      <c r="CF99" s="1046"/>
      <c r="CG99" s="1047"/>
      <c r="CH99" s="1048"/>
      <c r="CI99" s="1049"/>
      <c r="CJ99" s="1049"/>
      <c r="CK99" s="1049"/>
      <c r="CL99" s="1050"/>
      <c r="CM99" s="1048"/>
      <c r="CN99" s="1049"/>
      <c r="CO99" s="1049"/>
      <c r="CP99" s="1049"/>
      <c r="CQ99" s="1050"/>
      <c r="CR99" s="1048"/>
      <c r="CS99" s="1049"/>
      <c r="CT99" s="1049"/>
      <c r="CU99" s="1049"/>
      <c r="CV99" s="1050"/>
      <c r="CW99" s="1048"/>
      <c r="CX99" s="1049"/>
      <c r="CY99" s="1049"/>
      <c r="CZ99" s="1049"/>
      <c r="DA99" s="1050"/>
      <c r="DB99" s="1048"/>
      <c r="DC99" s="1049"/>
      <c r="DD99" s="1049"/>
      <c r="DE99" s="1049"/>
      <c r="DF99" s="1050"/>
      <c r="DG99" s="1048"/>
      <c r="DH99" s="1049"/>
      <c r="DI99" s="1049"/>
      <c r="DJ99" s="1049"/>
      <c r="DK99" s="1050"/>
      <c r="DL99" s="1048"/>
      <c r="DM99" s="1049"/>
      <c r="DN99" s="1049"/>
      <c r="DO99" s="1049"/>
      <c r="DP99" s="1050"/>
      <c r="DQ99" s="1048"/>
      <c r="DR99" s="1049"/>
      <c r="DS99" s="1049"/>
      <c r="DT99" s="1049"/>
      <c r="DU99" s="1050"/>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5"/>
      <c r="BT100" s="1046"/>
      <c r="BU100" s="1046"/>
      <c r="BV100" s="1046"/>
      <c r="BW100" s="1046"/>
      <c r="BX100" s="1046"/>
      <c r="BY100" s="1046"/>
      <c r="BZ100" s="1046"/>
      <c r="CA100" s="1046"/>
      <c r="CB100" s="1046"/>
      <c r="CC100" s="1046"/>
      <c r="CD100" s="1046"/>
      <c r="CE100" s="1046"/>
      <c r="CF100" s="1046"/>
      <c r="CG100" s="1047"/>
      <c r="CH100" s="1048"/>
      <c r="CI100" s="1049"/>
      <c r="CJ100" s="1049"/>
      <c r="CK100" s="1049"/>
      <c r="CL100" s="1050"/>
      <c r="CM100" s="1048"/>
      <c r="CN100" s="1049"/>
      <c r="CO100" s="1049"/>
      <c r="CP100" s="1049"/>
      <c r="CQ100" s="1050"/>
      <c r="CR100" s="1048"/>
      <c r="CS100" s="1049"/>
      <c r="CT100" s="1049"/>
      <c r="CU100" s="1049"/>
      <c r="CV100" s="1050"/>
      <c r="CW100" s="1048"/>
      <c r="CX100" s="1049"/>
      <c r="CY100" s="1049"/>
      <c r="CZ100" s="1049"/>
      <c r="DA100" s="1050"/>
      <c r="DB100" s="1048"/>
      <c r="DC100" s="1049"/>
      <c r="DD100" s="1049"/>
      <c r="DE100" s="1049"/>
      <c r="DF100" s="1050"/>
      <c r="DG100" s="1048"/>
      <c r="DH100" s="1049"/>
      <c r="DI100" s="1049"/>
      <c r="DJ100" s="1049"/>
      <c r="DK100" s="1050"/>
      <c r="DL100" s="1048"/>
      <c r="DM100" s="1049"/>
      <c r="DN100" s="1049"/>
      <c r="DO100" s="1049"/>
      <c r="DP100" s="1050"/>
      <c r="DQ100" s="1048"/>
      <c r="DR100" s="1049"/>
      <c r="DS100" s="1049"/>
      <c r="DT100" s="1049"/>
      <c r="DU100" s="1050"/>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5"/>
      <c r="BT101" s="1046"/>
      <c r="BU101" s="1046"/>
      <c r="BV101" s="1046"/>
      <c r="BW101" s="1046"/>
      <c r="BX101" s="1046"/>
      <c r="BY101" s="1046"/>
      <c r="BZ101" s="1046"/>
      <c r="CA101" s="1046"/>
      <c r="CB101" s="1046"/>
      <c r="CC101" s="1046"/>
      <c r="CD101" s="1046"/>
      <c r="CE101" s="1046"/>
      <c r="CF101" s="1046"/>
      <c r="CG101" s="1047"/>
      <c r="CH101" s="1048"/>
      <c r="CI101" s="1049"/>
      <c r="CJ101" s="1049"/>
      <c r="CK101" s="1049"/>
      <c r="CL101" s="1050"/>
      <c r="CM101" s="1048"/>
      <c r="CN101" s="1049"/>
      <c r="CO101" s="1049"/>
      <c r="CP101" s="1049"/>
      <c r="CQ101" s="1050"/>
      <c r="CR101" s="1048"/>
      <c r="CS101" s="1049"/>
      <c r="CT101" s="1049"/>
      <c r="CU101" s="1049"/>
      <c r="CV101" s="1050"/>
      <c r="CW101" s="1048"/>
      <c r="CX101" s="1049"/>
      <c r="CY101" s="1049"/>
      <c r="CZ101" s="1049"/>
      <c r="DA101" s="1050"/>
      <c r="DB101" s="1048"/>
      <c r="DC101" s="1049"/>
      <c r="DD101" s="1049"/>
      <c r="DE101" s="1049"/>
      <c r="DF101" s="1050"/>
      <c r="DG101" s="1048"/>
      <c r="DH101" s="1049"/>
      <c r="DI101" s="1049"/>
      <c r="DJ101" s="1049"/>
      <c r="DK101" s="1050"/>
      <c r="DL101" s="1048"/>
      <c r="DM101" s="1049"/>
      <c r="DN101" s="1049"/>
      <c r="DO101" s="1049"/>
      <c r="DP101" s="1050"/>
      <c r="DQ101" s="1048"/>
      <c r="DR101" s="1049"/>
      <c r="DS101" s="1049"/>
      <c r="DT101" s="1049"/>
      <c r="DU101" s="1050"/>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28">
        <f>SUM(CR7:CV88)</f>
        <v>424</v>
      </c>
      <c r="CS102" s="1029"/>
      <c r="CT102" s="1029"/>
      <c r="CU102" s="1029"/>
      <c r="CV102" s="1030"/>
      <c r="CW102" s="1028">
        <f t="shared" ref="CW102" si="3">SUM(CW7:DA88)</f>
        <v>163</v>
      </c>
      <c r="CX102" s="1029"/>
      <c r="CY102" s="1029"/>
      <c r="CZ102" s="1029"/>
      <c r="DA102" s="1030"/>
      <c r="DB102" s="1028">
        <f t="shared" ref="DB102" si="4">SUM(DB7:DF88)</f>
        <v>0</v>
      </c>
      <c r="DC102" s="1029"/>
      <c r="DD102" s="1029"/>
      <c r="DE102" s="1029"/>
      <c r="DF102" s="1030"/>
      <c r="DG102" s="1028">
        <f t="shared" ref="DG102" si="5">SUM(DG7:DK88)</f>
        <v>0</v>
      </c>
      <c r="DH102" s="1029"/>
      <c r="DI102" s="1029"/>
      <c r="DJ102" s="1029"/>
      <c r="DK102" s="1030"/>
      <c r="DL102" s="1028">
        <f>SUM(DL7:DP88)</f>
        <v>0</v>
      </c>
      <c r="DM102" s="1029"/>
      <c r="DN102" s="1029"/>
      <c r="DO102" s="1029"/>
      <c r="DP102" s="1030"/>
      <c r="DQ102" s="1028">
        <f t="shared" ref="DQ102" si="6">SUM(DQ7:DU88)</f>
        <v>0</v>
      </c>
      <c r="DR102" s="1029"/>
      <c r="DS102" s="1029"/>
      <c r="DT102" s="1029"/>
      <c r="DU102" s="1030"/>
      <c r="DV102" s="1028">
        <f t="shared" ref="DV102" si="7">SUM(DV7:DZ88)</f>
        <v>0</v>
      </c>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430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431</v>
      </c>
      <c r="AB109" s="989"/>
      <c r="AC109" s="989"/>
      <c r="AD109" s="989"/>
      <c r="AE109" s="990"/>
      <c r="AF109" s="991" t="s">
        <v>432</v>
      </c>
      <c r="AG109" s="989"/>
      <c r="AH109" s="989"/>
      <c r="AI109" s="989"/>
      <c r="AJ109" s="990"/>
      <c r="AK109" s="991" t="s">
        <v>304</v>
      </c>
      <c r="AL109" s="989"/>
      <c r="AM109" s="989"/>
      <c r="AN109" s="989"/>
      <c r="AO109" s="990"/>
      <c r="AP109" s="991" t="s">
        <v>433</v>
      </c>
      <c r="AQ109" s="989"/>
      <c r="AR109" s="989"/>
      <c r="AS109" s="989"/>
      <c r="AT109" s="1020"/>
      <c r="AU109" s="988" t="s">
        <v>430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431</v>
      </c>
      <c r="BR109" s="989"/>
      <c r="BS109" s="989"/>
      <c r="BT109" s="989"/>
      <c r="BU109" s="990"/>
      <c r="BV109" s="991" t="s">
        <v>432</v>
      </c>
      <c r="BW109" s="989"/>
      <c r="BX109" s="989"/>
      <c r="BY109" s="989"/>
      <c r="BZ109" s="990"/>
      <c r="CA109" s="991" t="s">
        <v>304</v>
      </c>
      <c r="CB109" s="989"/>
      <c r="CC109" s="989"/>
      <c r="CD109" s="989"/>
      <c r="CE109" s="990"/>
      <c r="CF109" s="1027" t="s">
        <v>433</v>
      </c>
      <c r="CG109" s="1027"/>
      <c r="CH109" s="1027"/>
      <c r="CI109" s="1027"/>
      <c r="CJ109" s="1027"/>
      <c r="CK109" s="991" t="s">
        <v>434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431</v>
      </c>
      <c r="DH109" s="989"/>
      <c r="DI109" s="989"/>
      <c r="DJ109" s="989"/>
      <c r="DK109" s="990"/>
      <c r="DL109" s="991" t="s">
        <v>432</v>
      </c>
      <c r="DM109" s="989"/>
      <c r="DN109" s="989"/>
      <c r="DO109" s="989"/>
      <c r="DP109" s="990"/>
      <c r="DQ109" s="991" t="s">
        <v>304</v>
      </c>
      <c r="DR109" s="989"/>
      <c r="DS109" s="989"/>
      <c r="DT109" s="989"/>
      <c r="DU109" s="990"/>
      <c r="DV109" s="991" t="s">
        <v>433</v>
      </c>
      <c r="DW109" s="989"/>
      <c r="DX109" s="989"/>
      <c r="DY109" s="989"/>
      <c r="DZ109" s="1020"/>
    </row>
    <row r="110" spans="1:131" s="248" customFormat="1" ht="26.25" customHeight="1">
      <c r="A110" s="891" t="s">
        <v>435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6328143</v>
      </c>
      <c r="AB110" s="982"/>
      <c r="AC110" s="982"/>
      <c r="AD110" s="982"/>
      <c r="AE110" s="983"/>
      <c r="AF110" s="984">
        <v>6289634</v>
      </c>
      <c r="AG110" s="982"/>
      <c r="AH110" s="982"/>
      <c r="AI110" s="982"/>
      <c r="AJ110" s="983"/>
      <c r="AK110" s="984">
        <v>5852334</v>
      </c>
      <c r="AL110" s="982"/>
      <c r="AM110" s="982"/>
      <c r="AN110" s="982"/>
      <c r="AO110" s="983"/>
      <c r="AP110" s="985">
        <v>26</v>
      </c>
      <c r="AQ110" s="986"/>
      <c r="AR110" s="986"/>
      <c r="AS110" s="986"/>
      <c r="AT110" s="987"/>
      <c r="AU110" s="1021" t="s">
        <v>72</v>
      </c>
      <c r="AV110" s="1022"/>
      <c r="AW110" s="1022"/>
      <c r="AX110" s="1022"/>
      <c r="AY110" s="1022"/>
      <c r="AZ110" s="947" t="s">
        <v>436</v>
      </c>
      <c r="BA110" s="892"/>
      <c r="BB110" s="892"/>
      <c r="BC110" s="892"/>
      <c r="BD110" s="892"/>
      <c r="BE110" s="892"/>
      <c r="BF110" s="892"/>
      <c r="BG110" s="892"/>
      <c r="BH110" s="892"/>
      <c r="BI110" s="892"/>
      <c r="BJ110" s="892"/>
      <c r="BK110" s="892"/>
      <c r="BL110" s="892"/>
      <c r="BM110" s="892"/>
      <c r="BN110" s="892"/>
      <c r="BO110" s="892"/>
      <c r="BP110" s="893"/>
      <c r="BQ110" s="948">
        <v>55518205</v>
      </c>
      <c r="BR110" s="929"/>
      <c r="BS110" s="929"/>
      <c r="BT110" s="929"/>
      <c r="BU110" s="929"/>
      <c r="BV110" s="929">
        <v>54768524</v>
      </c>
      <c r="BW110" s="929"/>
      <c r="BX110" s="929"/>
      <c r="BY110" s="929"/>
      <c r="BZ110" s="929"/>
      <c r="CA110" s="929">
        <v>53262774</v>
      </c>
      <c r="CB110" s="929"/>
      <c r="CC110" s="929"/>
      <c r="CD110" s="929"/>
      <c r="CE110" s="929"/>
      <c r="CF110" s="953">
        <v>236.6</v>
      </c>
      <c r="CG110" s="954"/>
      <c r="CH110" s="954"/>
      <c r="CI110" s="954"/>
      <c r="CJ110" s="954"/>
      <c r="CK110" s="1017" t="s">
        <v>437</v>
      </c>
      <c r="CL110" s="903"/>
      <c r="CM110" s="978" t="s">
        <v>438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v>1209600</v>
      </c>
      <c r="DH110" s="929"/>
      <c r="DI110" s="929"/>
      <c r="DJ110" s="929"/>
      <c r="DK110" s="929"/>
      <c r="DL110" s="929" t="s">
        <v>413</v>
      </c>
      <c r="DM110" s="929"/>
      <c r="DN110" s="929"/>
      <c r="DO110" s="929"/>
      <c r="DP110" s="929"/>
      <c r="DQ110" s="929" t="s">
        <v>439</v>
      </c>
      <c r="DR110" s="929"/>
      <c r="DS110" s="929"/>
      <c r="DT110" s="929"/>
      <c r="DU110" s="929"/>
      <c r="DV110" s="930" t="s">
        <v>413</v>
      </c>
      <c r="DW110" s="930"/>
      <c r="DX110" s="930"/>
      <c r="DY110" s="930"/>
      <c r="DZ110" s="931"/>
    </row>
    <row r="111" spans="1:131" s="248" customFormat="1" ht="26.25" customHeight="1">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439</v>
      </c>
      <c r="AB111" s="1010"/>
      <c r="AC111" s="1010"/>
      <c r="AD111" s="1010"/>
      <c r="AE111" s="1011"/>
      <c r="AF111" s="1012" t="s">
        <v>439</v>
      </c>
      <c r="AG111" s="1010"/>
      <c r="AH111" s="1010"/>
      <c r="AI111" s="1010"/>
      <c r="AJ111" s="1011"/>
      <c r="AK111" s="1012" t="s">
        <v>439</v>
      </c>
      <c r="AL111" s="1010"/>
      <c r="AM111" s="1010"/>
      <c r="AN111" s="1010"/>
      <c r="AO111" s="1011"/>
      <c r="AP111" s="1013" t="s">
        <v>413</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v>3715543</v>
      </c>
      <c r="BR111" s="901"/>
      <c r="BS111" s="901"/>
      <c r="BT111" s="901"/>
      <c r="BU111" s="901"/>
      <c r="BV111" s="901">
        <v>2594101</v>
      </c>
      <c r="BW111" s="901"/>
      <c r="BX111" s="901"/>
      <c r="BY111" s="901"/>
      <c r="BZ111" s="901"/>
      <c r="CA111" s="901">
        <v>2477875</v>
      </c>
      <c r="CB111" s="901"/>
      <c r="CC111" s="901"/>
      <c r="CD111" s="901"/>
      <c r="CE111" s="901"/>
      <c r="CF111" s="962">
        <v>11</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v>58189</v>
      </c>
      <c r="DH111" s="901"/>
      <c r="DI111" s="901"/>
      <c r="DJ111" s="901"/>
      <c r="DK111" s="901"/>
      <c r="DL111" s="901" t="s">
        <v>439</v>
      </c>
      <c r="DM111" s="901"/>
      <c r="DN111" s="901"/>
      <c r="DO111" s="901"/>
      <c r="DP111" s="901"/>
      <c r="DQ111" s="901" t="s">
        <v>224</v>
      </c>
      <c r="DR111" s="901"/>
      <c r="DS111" s="901"/>
      <c r="DT111" s="901"/>
      <c r="DU111" s="901"/>
      <c r="DV111" s="878" t="s">
        <v>439</v>
      </c>
      <c r="DW111" s="878"/>
      <c r="DX111" s="878"/>
      <c r="DY111" s="878"/>
      <c r="DZ111" s="879"/>
    </row>
    <row r="112" spans="1:131" s="248" customFormat="1" ht="26.25" customHeight="1">
      <c r="A112" s="1003" t="s">
        <v>443</v>
      </c>
      <c r="B112" s="1004"/>
      <c r="C112" s="834" t="s">
        <v>444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439</v>
      </c>
      <c r="AB112" s="864"/>
      <c r="AC112" s="864"/>
      <c r="AD112" s="864"/>
      <c r="AE112" s="865"/>
      <c r="AF112" s="866" t="s">
        <v>439</v>
      </c>
      <c r="AG112" s="864"/>
      <c r="AH112" s="864"/>
      <c r="AI112" s="864"/>
      <c r="AJ112" s="865"/>
      <c r="AK112" s="866" t="s">
        <v>439</v>
      </c>
      <c r="AL112" s="864"/>
      <c r="AM112" s="864"/>
      <c r="AN112" s="864"/>
      <c r="AO112" s="865"/>
      <c r="AP112" s="911" t="s">
        <v>439</v>
      </c>
      <c r="AQ112" s="912"/>
      <c r="AR112" s="912"/>
      <c r="AS112" s="912"/>
      <c r="AT112" s="913"/>
      <c r="AU112" s="1023"/>
      <c r="AV112" s="1024"/>
      <c r="AW112" s="1024"/>
      <c r="AX112" s="1024"/>
      <c r="AY112" s="1024"/>
      <c r="AZ112" s="899" t="s">
        <v>445</v>
      </c>
      <c r="BA112" s="834"/>
      <c r="BB112" s="834"/>
      <c r="BC112" s="834"/>
      <c r="BD112" s="834"/>
      <c r="BE112" s="834"/>
      <c r="BF112" s="834"/>
      <c r="BG112" s="834"/>
      <c r="BH112" s="834"/>
      <c r="BI112" s="834"/>
      <c r="BJ112" s="834"/>
      <c r="BK112" s="834"/>
      <c r="BL112" s="834"/>
      <c r="BM112" s="834"/>
      <c r="BN112" s="834"/>
      <c r="BO112" s="834"/>
      <c r="BP112" s="835"/>
      <c r="BQ112" s="900">
        <v>17456753</v>
      </c>
      <c r="BR112" s="901"/>
      <c r="BS112" s="901"/>
      <c r="BT112" s="901"/>
      <c r="BU112" s="901"/>
      <c r="BV112" s="901">
        <v>17051685</v>
      </c>
      <c r="BW112" s="901"/>
      <c r="BX112" s="901"/>
      <c r="BY112" s="901"/>
      <c r="BZ112" s="901"/>
      <c r="CA112" s="901">
        <v>15898451</v>
      </c>
      <c r="CB112" s="901"/>
      <c r="CC112" s="901"/>
      <c r="CD112" s="901"/>
      <c r="CE112" s="901"/>
      <c r="CF112" s="962">
        <v>70.599999999999994</v>
      </c>
      <c r="CG112" s="963"/>
      <c r="CH112" s="963"/>
      <c r="CI112" s="963"/>
      <c r="CJ112" s="963"/>
      <c r="CK112" s="1018"/>
      <c r="CL112" s="905"/>
      <c r="CM112" s="908" t="s">
        <v>446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439</v>
      </c>
      <c r="DH112" s="901"/>
      <c r="DI112" s="901"/>
      <c r="DJ112" s="901"/>
      <c r="DK112" s="901"/>
      <c r="DL112" s="901" t="s">
        <v>439</v>
      </c>
      <c r="DM112" s="901"/>
      <c r="DN112" s="901"/>
      <c r="DO112" s="901"/>
      <c r="DP112" s="901"/>
      <c r="DQ112" s="901" t="s">
        <v>439</v>
      </c>
      <c r="DR112" s="901"/>
      <c r="DS112" s="901"/>
      <c r="DT112" s="901"/>
      <c r="DU112" s="901"/>
      <c r="DV112" s="878" t="s">
        <v>439</v>
      </c>
      <c r="DW112" s="878"/>
      <c r="DX112" s="878"/>
      <c r="DY112" s="878"/>
      <c r="DZ112" s="879"/>
    </row>
    <row r="113" spans="1:130" s="248" customFormat="1" ht="26.25" customHeight="1">
      <c r="A113" s="1005"/>
      <c r="B113" s="1006"/>
      <c r="C113" s="834" t="s">
        <v>447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1502558</v>
      </c>
      <c r="AB113" s="1010"/>
      <c r="AC113" s="1010"/>
      <c r="AD113" s="1010"/>
      <c r="AE113" s="1011"/>
      <c r="AF113" s="1012">
        <v>1425007</v>
      </c>
      <c r="AG113" s="1010"/>
      <c r="AH113" s="1010"/>
      <c r="AI113" s="1010"/>
      <c r="AJ113" s="1011"/>
      <c r="AK113" s="1012">
        <v>1336213</v>
      </c>
      <c r="AL113" s="1010"/>
      <c r="AM113" s="1010"/>
      <c r="AN113" s="1010"/>
      <c r="AO113" s="1011"/>
      <c r="AP113" s="1013">
        <v>5.9</v>
      </c>
      <c r="AQ113" s="1014"/>
      <c r="AR113" s="1014"/>
      <c r="AS113" s="1014"/>
      <c r="AT113" s="1015"/>
      <c r="AU113" s="1023"/>
      <c r="AV113" s="1024"/>
      <c r="AW113" s="1024"/>
      <c r="AX113" s="1024"/>
      <c r="AY113" s="1024"/>
      <c r="AZ113" s="899" t="s">
        <v>448</v>
      </c>
      <c r="BA113" s="834"/>
      <c r="BB113" s="834"/>
      <c r="BC113" s="834"/>
      <c r="BD113" s="834"/>
      <c r="BE113" s="834"/>
      <c r="BF113" s="834"/>
      <c r="BG113" s="834"/>
      <c r="BH113" s="834"/>
      <c r="BI113" s="834"/>
      <c r="BJ113" s="834"/>
      <c r="BK113" s="834"/>
      <c r="BL113" s="834"/>
      <c r="BM113" s="834"/>
      <c r="BN113" s="834"/>
      <c r="BO113" s="834"/>
      <c r="BP113" s="835"/>
      <c r="BQ113" s="900">
        <v>46552</v>
      </c>
      <c r="BR113" s="901"/>
      <c r="BS113" s="901"/>
      <c r="BT113" s="901"/>
      <c r="BU113" s="901"/>
      <c r="BV113" s="901">
        <v>38103</v>
      </c>
      <c r="BW113" s="901"/>
      <c r="BX113" s="901"/>
      <c r="BY113" s="901"/>
      <c r="BZ113" s="901"/>
      <c r="CA113" s="901">
        <v>29627</v>
      </c>
      <c r="CB113" s="901"/>
      <c r="CC113" s="901"/>
      <c r="CD113" s="901"/>
      <c r="CE113" s="901"/>
      <c r="CF113" s="962">
        <v>0.1</v>
      </c>
      <c r="CG113" s="963"/>
      <c r="CH113" s="963"/>
      <c r="CI113" s="963"/>
      <c r="CJ113" s="963"/>
      <c r="CK113" s="1018"/>
      <c r="CL113" s="905"/>
      <c r="CM113" s="908" t="s">
        <v>449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v>2013498</v>
      </c>
      <c r="DH113" s="864"/>
      <c r="DI113" s="864"/>
      <c r="DJ113" s="864"/>
      <c r="DK113" s="865"/>
      <c r="DL113" s="866">
        <v>2177954</v>
      </c>
      <c r="DM113" s="864"/>
      <c r="DN113" s="864"/>
      <c r="DO113" s="864"/>
      <c r="DP113" s="865"/>
      <c r="DQ113" s="866">
        <v>2087851</v>
      </c>
      <c r="DR113" s="864"/>
      <c r="DS113" s="864"/>
      <c r="DT113" s="864"/>
      <c r="DU113" s="865"/>
      <c r="DV113" s="911">
        <v>9.3000000000000007</v>
      </c>
      <c r="DW113" s="912"/>
      <c r="DX113" s="912"/>
      <c r="DY113" s="912"/>
      <c r="DZ113" s="913"/>
    </row>
    <row r="114" spans="1:130" s="248" customFormat="1" ht="26.25" customHeight="1">
      <c r="A114" s="1005"/>
      <c r="B114" s="1006"/>
      <c r="C114" s="834" t="s">
        <v>450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5971</v>
      </c>
      <c r="AB114" s="864"/>
      <c r="AC114" s="864"/>
      <c r="AD114" s="864"/>
      <c r="AE114" s="865"/>
      <c r="AF114" s="866">
        <v>5971</v>
      </c>
      <c r="AG114" s="864"/>
      <c r="AH114" s="864"/>
      <c r="AI114" s="864"/>
      <c r="AJ114" s="865"/>
      <c r="AK114" s="866">
        <v>5971</v>
      </c>
      <c r="AL114" s="864"/>
      <c r="AM114" s="864"/>
      <c r="AN114" s="864"/>
      <c r="AO114" s="865"/>
      <c r="AP114" s="911">
        <v>0</v>
      </c>
      <c r="AQ114" s="912"/>
      <c r="AR114" s="912"/>
      <c r="AS114" s="912"/>
      <c r="AT114" s="913"/>
      <c r="AU114" s="1023"/>
      <c r="AV114" s="1024"/>
      <c r="AW114" s="1024"/>
      <c r="AX114" s="1024"/>
      <c r="AY114" s="1024"/>
      <c r="AZ114" s="899" t="s">
        <v>451</v>
      </c>
      <c r="BA114" s="834"/>
      <c r="BB114" s="834"/>
      <c r="BC114" s="834"/>
      <c r="BD114" s="834"/>
      <c r="BE114" s="834"/>
      <c r="BF114" s="834"/>
      <c r="BG114" s="834"/>
      <c r="BH114" s="834"/>
      <c r="BI114" s="834"/>
      <c r="BJ114" s="834"/>
      <c r="BK114" s="834"/>
      <c r="BL114" s="834"/>
      <c r="BM114" s="834"/>
      <c r="BN114" s="834"/>
      <c r="BO114" s="834"/>
      <c r="BP114" s="835"/>
      <c r="BQ114" s="900">
        <v>7955309</v>
      </c>
      <c r="BR114" s="901"/>
      <c r="BS114" s="901"/>
      <c r="BT114" s="901"/>
      <c r="BU114" s="901"/>
      <c r="BV114" s="901">
        <v>7867477</v>
      </c>
      <c r="BW114" s="901"/>
      <c r="BX114" s="901"/>
      <c r="BY114" s="901"/>
      <c r="BZ114" s="901"/>
      <c r="CA114" s="901">
        <v>7728559</v>
      </c>
      <c r="CB114" s="901"/>
      <c r="CC114" s="901"/>
      <c r="CD114" s="901"/>
      <c r="CE114" s="901"/>
      <c r="CF114" s="962">
        <v>34.299999999999997</v>
      </c>
      <c r="CG114" s="963"/>
      <c r="CH114" s="963"/>
      <c r="CI114" s="963"/>
      <c r="CJ114" s="963"/>
      <c r="CK114" s="1018"/>
      <c r="CL114" s="905"/>
      <c r="CM114" s="908" t="s">
        <v>452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439</v>
      </c>
      <c r="DH114" s="864"/>
      <c r="DI114" s="864"/>
      <c r="DJ114" s="864"/>
      <c r="DK114" s="865"/>
      <c r="DL114" s="866" t="s">
        <v>439</v>
      </c>
      <c r="DM114" s="864"/>
      <c r="DN114" s="864"/>
      <c r="DO114" s="864"/>
      <c r="DP114" s="865"/>
      <c r="DQ114" s="866" t="s">
        <v>439</v>
      </c>
      <c r="DR114" s="864"/>
      <c r="DS114" s="864"/>
      <c r="DT114" s="864"/>
      <c r="DU114" s="865"/>
      <c r="DV114" s="911" t="s">
        <v>439</v>
      </c>
      <c r="DW114" s="912"/>
      <c r="DX114" s="912"/>
      <c r="DY114" s="912"/>
      <c r="DZ114" s="913"/>
    </row>
    <row r="115" spans="1:130" s="248" customFormat="1" ht="26.25" customHeight="1">
      <c r="A115" s="1005"/>
      <c r="B115" s="1006"/>
      <c r="C115" s="834" t="s">
        <v>453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19397</v>
      </c>
      <c r="AB115" s="1010"/>
      <c r="AC115" s="1010"/>
      <c r="AD115" s="1010"/>
      <c r="AE115" s="1011"/>
      <c r="AF115" s="1012">
        <v>56044</v>
      </c>
      <c r="AG115" s="1010"/>
      <c r="AH115" s="1010"/>
      <c r="AI115" s="1010"/>
      <c r="AJ115" s="1011"/>
      <c r="AK115" s="1012" t="s">
        <v>439</v>
      </c>
      <c r="AL115" s="1010"/>
      <c r="AM115" s="1010"/>
      <c r="AN115" s="1010"/>
      <c r="AO115" s="1011"/>
      <c r="AP115" s="1013" t="s">
        <v>439</v>
      </c>
      <c r="AQ115" s="1014"/>
      <c r="AR115" s="1014"/>
      <c r="AS115" s="1014"/>
      <c r="AT115" s="1015"/>
      <c r="AU115" s="1023"/>
      <c r="AV115" s="1024"/>
      <c r="AW115" s="1024"/>
      <c r="AX115" s="1024"/>
      <c r="AY115" s="1024"/>
      <c r="AZ115" s="899" t="s">
        <v>454</v>
      </c>
      <c r="BA115" s="834"/>
      <c r="BB115" s="834"/>
      <c r="BC115" s="834"/>
      <c r="BD115" s="834"/>
      <c r="BE115" s="834"/>
      <c r="BF115" s="834"/>
      <c r="BG115" s="834"/>
      <c r="BH115" s="834"/>
      <c r="BI115" s="834"/>
      <c r="BJ115" s="834"/>
      <c r="BK115" s="834"/>
      <c r="BL115" s="834"/>
      <c r="BM115" s="834"/>
      <c r="BN115" s="834"/>
      <c r="BO115" s="834"/>
      <c r="BP115" s="835"/>
      <c r="BQ115" s="900" t="s">
        <v>439</v>
      </c>
      <c r="BR115" s="901"/>
      <c r="BS115" s="901"/>
      <c r="BT115" s="901"/>
      <c r="BU115" s="901"/>
      <c r="BV115" s="901" t="s">
        <v>439</v>
      </c>
      <c r="BW115" s="901"/>
      <c r="BX115" s="901"/>
      <c r="BY115" s="901"/>
      <c r="BZ115" s="901"/>
      <c r="CA115" s="901" t="s">
        <v>439</v>
      </c>
      <c r="CB115" s="901"/>
      <c r="CC115" s="901"/>
      <c r="CD115" s="901"/>
      <c r="CE115" s="901"/>
      <c r="CF115" s="962" t="s">
        <v>439</v>
      </c>
      <c r="CG115" s="963"/>
      <c r="CH115" s="963"/>
      <c r="CI115" s="963"/>
      <c r="CJ115" s="963"/>
      <c r="CK115" s="1018"/>
      <c r="CL115" s="905"/>
      <c r="CM115" s="899"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439</v>
      </c>
      <c r="DH115" s="864"/>
      <c r="DI115" s="864"/>
      <c r="DJ115" s="864"/>
      <c r="DK115" s="865"/>
      <c r="DL115" s="866" t="s">
        <v>439</v>
      </c>
      <c r="DM115" s="864"/>
      <c r="DN115" s="864"/>
      <c r="DO115" s="864"/>
      <c r="DP115" s="865"/>
      <c r="DQ115" s="866" t="s">
        <v>439</v>
      </c>
      <c r="DR115" s="864"/>
      <c r="DS115" s="864"/>
      <c r="DT115" s="864"/>
      <c r="DU115" s="865"/>
      <c r="DV115" s="911" t="s">
        <v>439</v>
      </c>
      <c r="DW115" s="912"/>
      <c r="DX115" s="912"/>
      <c r="DY115" s="912"/>
      <c r="DZ115" s="913"/>
    </row>
    <row r="116" spans="1:130" s="248" customFormat="1" ht="26.25" customHeight="1">
      <c r="A116" s="1007"/>
      <c r="B116" s="1008"/>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439</v>
      </c>
      <c r="AB116" s="864"/>
      <c r="AC116" s="864"/>
      <c r="AD116" s="864"/>
      <c r="AE116" s="865"/>
      <c r="AF116" s="866" t="s">
        <v>439</v>
      </c>
      <c r="AG116" s="864"/>
      <c r="AH116" s="864"/>
      <c r="AI116" s="864"/>
      <c r="AJ116" s="865"/>
      <c r="AK116" s="866" t="s">
        <v>439</v>
      </c>
      <c r="AL116" s="864"/>
      <c r="AM116" s="864"/>
      <c r="AN116" s="864"/>
      <c r="AO116" s="865"/>
      <c r="AP116" s="911" t="s">
        <v>439</v>
      </c>
      <c r="AQ116" s="912"/>
      <c r="AR116" s="912"/>
      <c r="AS116" s="912"/>
      <c r="AT116" s="913"/>
      <c r="AU116" s="1023"/>
      <c r="AV116" s="1024"/>
      <c r="AW116" s="1024"/>
      <c r="AX116" s="1024"/>
      <c r="AY116" s="1024"/>
      <c r="AZ116" s="950" t="s">
        <v>457</v>
      </c>
      <c r="BA116" s="951"/>
      <c r="BB116" s="951"/>
      <c r="BC116" s="951"/>
      <c r="BD116" s="951"/>
      <c r="BE116" s="951"/>
      <c r="BF116" s="951"/>
      <c r="BG116" s="951"/>
      <c r="BH116" s="951"/>
      <c r="BI116" s="951"/>
      <c r="BJ116" s="951"/>
      <c r="BK116" s="951"/>
      <c r="BL116" s="951"/>
      <c r="BM116" s="951"/>
      <c r="BN116" s="951"/>
      <c r="BO116" s="951"/>
      <c r="BP116" s="952"/>
      <c r="BQ116" s="900" t="s">
        <v>439</v>
      </c>
      <c r="BR116" s="901"/>
      <c r="BS116" s="901"/>
      <c r="BT116" s="901"/>
      <c r="BU116" s="901"/>
      <c r="BV116" s="901" t="s">
        <v>439</v>
      </c>
      <c r="BW116" s="901"/>
      <c r="BX116" s="901"/>
      <c r="BY116" s="901"/>
      <c r="BZ116" s="901"/>
      <c r="CA116" s="901" t="s">
        <v>439</v>
      </c>
      <c r="CB116" s="901"/>
      <c r="CC116" s="901"/>
      <c r="CD116" s="901"/>
      <c r="CE116" s="901"/>
      <c r="CF116" s="962" t="s">
        <v>439</v>
      </c>
      <c r="CG116" s="963"/>
      <c r="CH116" s="963"/>
      <c r="CI116" s="963"/>
      <c r="CJ116" s="963"/>
      <c r="CK116" s="1018"/>
      <c r="CL116" s="905"/>
      <c r="CM116" s="908" t="s">
        <v>458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434256</v>
      </c>
      <c r="DH116" s="864"/>
      <c r="DI116" s="864"/>
      <c r="DJ116" s="864"/>
      <c r="DK116" s="865"/>
      <c r="DL116" s="866">
        <v>416147</v>
      </c>
      <c r="DM116" s="864"/>
      <c r="DN116" s="864"/>
      <c r="DO116" s="864"/>
      <c r="DP116" s="865"/>
      <c r="DQ116" s="866">
        <v>390024</v>
      </c>
      <c r="DR116" s="864"/>
      <c r="DS116" s="864"/>
      <c r="DT116" s="864"/>
      <c r="DU116" s="865"/>
      <c r="DV116" s="911">
        <v>1.7</v>
      </c>
      <c r="DW116" s="912"/>
      <c r="DX116" s="912"/>
      <c r="DY116" s="912"/>
      <c r="DZ116" s="913"/>
    </row>
    <row r="117" spans="1:130" s="248" customFormat="1" ht="26.25" customHeight="1">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459</v>
      </c>
      <c r="Z117" s="990"/>
      <c r="AA117" s="995">
        <v>7856069</v>
      </c>
      <c r="AB117" s="996"/>
      <c r="AC117" s="996"/>
      <c r="AD117" s="996"/>
      <c r="AE117" s="997"/>
      <c r="AF117" s="998">
        <v>7776656</v>
      </c>
      <c r="AG117" s="996"/>
      <c r="AH117" s="996"/>
      <c r="AI117" s="996"/>
      <c r="AJ117" s="997"/>
      <c r="AK117" s="998">
        <v>7194518</v>
      </c>
      <c r="AL117" s="996"/>
      <c r="AM117" s="996"/>
      <c r="AN117" s="996"/>
      <c r="AO117" s="997"/>
      <c r="AP117" s="999"/>
      <c r="AQ117" s="1000"/>
      <c r="AR117" s="1000"/>
      <c r="AS117" s="1000"/>
      <c r="AT117" s="1001"/>
      <c r="AU117" s="1023"/>
      <c r="AV117" s="1024"/>
      <c r="AW117" s="1024"/>
      <c r="AX117" s="1024"/>
      <c r="AY117" s="1024"/>
      <c r="AZ117" s="950" t="s">
        <v>460</v>
      </c>
      <c r="BA117" s="951"/>
      <c r="BB117" s="951"/>
      <c r="BC117" s="951"/>
      <c r="BD117" s="951"/>
      <c r="BE117" s="951"/>
      <c r="BF117" s="951"/>
      <c r="BG117" s="951"/>
      <c r="BH117" s="951"/>
      <c r="BI117" s="951"/>
      <c r="BJ117" s="951"/>
      <c r="BK117" s="951"/>
      <c r="BL117" s="951"/>
      <c r="BM117" s="951"/>
      <c r="BN117" s="951"/>
      <c r="BO117" s="951"/>
      <c r="BP117" s="952"/>
      <c r="BQ117" s="900" t="s">
        <v>224</v>
      </c>
      <c r="BR117" s="901"/>
      <c r="BS117" s="901"/>
      <c r="BT117" s="901"/>
      <c r="BU117" s="901"/>
      <c r="BV117" s="901" t="s">
        <v>413</v>
      </c>
      <c r="BW117" s="901"/>
      <c r="BX117" s="901"/>
      <c r="BY117" s="901"/>
      <c r="BZ117" s="901"/>
      <c r="CA117" s="901" t="s">
        <v>224</v>
      </c>
      <c r="CB117" s="901"/>
      <c r="CC117" s="901"/>
      <c r="CD117" s="901"/>
      <c r="CE117" s="901"/>
      <c r="CF117" s="962" t="s">
        <v>224</v>
      </c>
      <c r="CG117" s="963"/>
      <c r="CH117" s="963"/>
      <c r="CI117" s="963"/>
      <c r="CJ117" s="963"/>
      <c r="CK117" s="1018"/>
      <c r="CL117" s="905"/>
      <c r="CM117" s="908" t="s">
        <v>461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224</v>
      </c>
      <c r="DH117" s="864"/>
      <c r="DI117" s="864"/>
      <c r="DJ117" s="864"/>
      <c r="DK117" s="865"/>
      <c r="DL117" s="866" t="s">
        <v>224</v>
      </c>
      <c r="DM117" s="864"/>
      <c r="DN117" s="864"/>
      <c r="DO117" s="864"/>
      <c r="DP117" s="865"/>
      <c r="DQ117" s="866" t="s">
        <v>224</v>
      </c>
      <c r="DR117" s="864"/>
      <c r="DS117" s="864"/>
      <c r="DT117" s="864"/>
      <c r="DU117" s="865"/>
      <c r="DV117" s="911" t="s">
        <v>224</v>
      </c>
      <c r="DW117" s="912"/>
      <c r="DX117" s="912"/>
      <c r="DY117" s="912"/>
      <c r="DZ117" s="913"/>
    </row>
    <row r="118" spans="1:130" s="248" customFormat="1" ht="26.25" customHeight="1">
      <c r="A118" s="988" t="s">
        <v>434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431</v>
      </c>
      <c r="AB118" s="989"/>
      <c r="AC118" s="989"/>
      <c r="AD118" s="989"/>
      <c r="AE118" s="990"/>
      <c r="AF118" s="991" t="s">
        <v>432</v>
      </c>
      <c r="AG118" s="989"/>
      <c r="AH118" s="989"/>
      <c r="AI118" s="989"/>
      <c r="AJ118" s="990"/>
      <c r="AK118" s="991" t="s">
        <v>304</v>
      </c>
      <c r="AL118" s="989"/>
      <c r="AM118" s="989"/>
      <c r="AN118" s="989"/>
      <c r="AO118" s="990"/>
      <c r="AP118" s="992" t="s">
        <v>433</v>
      </c>
      <c r="AQ118" s="993"/>
      <c r="AR118" s="993"/>
      <c r="AS118" s="993"/>
      <c r="AT118" s="994"/>
      <c r="AU118" s="1023"/>
      <c r="AV118" s="1024"/>
      <c r="AW118" s="1024"/>
      <c r="AX118" s="1024"/>
      <c r="AY118" s="1024"/>
      <c r="AZ118" s="966" t="s">
        <v>462</v>
      </c>
      <c r="BA118" s="967"/>
      <c r="BB118" s="967"/>
      <c r="BC118" s="967"/>
      <c r="BD118" s="967"/>
      <c r="BE118" s="967"/>
      <c r="BF118" s="967"/>
      <c r="BG118" s="967"/>
      <c r="BH118" s="967"/>
      <c r="BI118" s="967"/>
      <c r="BJ118" s="967"/>
      <c r="BK118" s="967"/>
      <c r="BL118" s="967"/>
      <c r="BM118" s="967"/>
      <c r="BN118" s="967"/>
      <c r="BO118" s="967"/>
      <c r="BP118" s="968"/>
      <c r="BQ118" s="969" t="s">
        <v>224</v>
      </c>
      <c r="BR118" s="932"/>
      <c r="BS118" s="932"/>
      <c r="BT118" s="932"/>
      <c r="BU118" s="932"/>
      <c r="BV118" s="932" t="s">
        <v>224</v>
      </c>
      <c r="BW118" s="932"/>
      <c r="BX118" s="932"/>
      <c r="BY118" s="932"/>
      <c r="BZ118" s="932"/>
      <c r="CA118" s="932" t="s">
        <v>224</v>
      </c>
      <c r="CB118" s="932"/>
      <c r="CC118" s="932"/>
      <c r="CD118" s="932"/>
      <c r="CE118" s="932"/>
      <c r="CF118" s="962" t="s">
        <v>224</v>
      </c>
      <c r="CG118" s="963"/>
      <c r="CH118" s="963"/>
      <c r="CI118" s="963"/>
      <c r="CJ118" s="963"/>
      <c r="CK118" s="1018"/>
      <c r="CL118" s="905"/>
      <c r="CM118" s="908" t="s">
        <v>463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224</v>
      </c>
      <c r="DH118" s="864"/>
      <c r="DI118" s="864"/>
      <c r="DJ118" s="864"/>
      <c r="DK118" s="865"/>
      <c r="DL118" s="866" t="s">
        <v>413</v>
      </c>
      <c r="DM118" s="864"/>
      <c r="DN118" s="864"/>
      <c r="DO118" s="864"/>
      <c r="DP118" s="865"/>
      <c r="DQ118" s="866" t="s">
        <v>224</v>
      </c>
      <c r="DR118" s="864"/>
      <c r="DS118" s="864"/>
      <c r="DT118" s="864"/>
      <c r="DU118" s="865"/>
      <c r="DV118" s="911" t="s">
        <v>413</v>
      </c>
      <c r="DW118" s="912"/>
      <c r="DX118" s="912"/>
      <c r="DY118" s="912"/>
      <c r="DZ118" s="913"/>
    </row>
    <row r="119" spans="1:130" s="248" customFormat="1" ht="26.25" customHeight="1">
      <c r="A119" s="902" t="s">
        <v>437</v>
      </c>
      <c r="B119" s="903"/>
      <c r="C119" s="978" t="s">
        <v>438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224</v>
      </c>
      <c r="AB119" s="982"/>
      <c r="AC119" s="982"/>
      <c r="AD119" s="982"/>
      <c r="AE119" s="983"/>
      <c r="AF119" s="984" t="s">
        <v>224</v>
      </c>
      <c r="AG119" s="982"/>
      <c r="AH119" s="982"/>
      <c r="AI119" s="982"/>
      <c r="AJ119" s="983"/>
      <c r="AK119" s="984" t="s">
        <v>413</v>
      </c>
      <c r="AL119" s="982"/>
      <c r="AM119" s="982"/>
      <c r="AN119" s="982"/>
      <c r="AO119" s="983"/>
      <c r="AP119" s="985" t="s">
        <v>224</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464</v>
      </c>
      <c r="BP119" s="965"/>
      <c r="BQ119" s="969">
        <v>84692362</v>
      </c>
      <c r="BR119" s="932"/>
      <c r="BS119" s="932"/>
      <c r="BT119" s="932"/>
      <c r="BU119" s="932"/>
      <c r="BV119" s="932">
        <v>82319890</v>
      </c>
      <c r="BW119" s="932"/>
      <c r="BX119" s="932"/>
      <c r="BY119" s="932"/>
      <c r="BZ119" s="932"/>
      <c r="CA119" s="932">
        <v>79397286</v>
      </c>
      <c r="CB119" s="932"/>
      <c r="CC119" s="932"/>
      <c r="CD119" s="932"/>
      <c r="CE119" s="932"/>
      <c r="CF119" s="830"/>
      <c r="CG119" s="831"/>
      <c r="CH119" s="831"/>
      <c r="CI119" s="831"/>
      <c r="CJ119" s="921"/>
      <c r="CK119" s="1019"/>
      <c r="CL119" s="907"/>
      <c r="CM119" s="925" t="s">
        <v>465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224</v>
      </c>
      <c r="DH119" s="847"/>
      <c r="DI119" s="847"/>
      <c r="DJ119" s="847"/>
      <c r="DK119" s="848"/>
      <c r="DL119" s="849" t="s">
        <v>224</v>
      </c>
      <c r="DM119" s="847"/>
      <c r="DN119" s="847"/>
      <c r="DO119" s="847"/>
      <c r="DP119" s="848"/>
      <c r="DQ119" s="849" t="s">
        <v>224</v>
      </c>
      <c r="DR119" s="847"/>
      <c r="DS119" s="847"/>
      <c r="DT119" s="847"/>
      <c r="DU119" s="848"/>
      <c r="DV119" s="935" t="s">
        <v>224</v>
      </c>
      <c r="DW119" s="936"/>
      <c r="DX119" s="936"/>
      <c r="DY119" s="936"/>
      <c r="DZ119" s="937"/>
    </row>
    <row r="120" spans="1:130" s="248" customFormat="1" ht="26.25" customHeight="1">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224</v>
      </c>
      <c r="AB120" s="864"/>
      <c r="AC120" s="864"/>
      <c r="AD120" s="864"/>
      <c r="AE120" s="865"/>
      <c r="AF120" s="866" t="s">
        <v>224</v>
      </c>
      <c r="AG120" s="864"/>
      <c r="AH120" s="864"/>
      <c r="AI120" s="864"/>
      <c r="AJ120" s="865"/>
      <c r="AK120" s="866" t="s">
        <v>224</v>
      </c>
      <c r="AL120" s="864"/>
      <c r="AM120" s="864"/>
      <c r="AN120" s="864"/>
      <c r="AO120" s="865"/>
      <c r="AP120" s="911" t="s">
        <v>224</v>
      </c>
      <c r="AQ120" s="912"/>
      <c r="AR120" s="912"/>
      <c r="AS120" s="912"/>
      <c r="AT120" s="913"/>
      <c r="AU120" s="970" t="s">
        <v>466</v>
      </c>
      <c r="AV120" s="971"/>
      <c r="AW120" s="971"/>
      <c r="AX120" s="971"/>
      <c r="AY120" s="972"/>
      <c r="AZ120" s="947" t="s">
        <v>467</v>
      </c>
      <c r="BA120" s="892"/>
      <c r="BB120" s="892"/>
      <c r="BC120" s="892"/>
      <c r="BD120" s="892"/>
      <c r="BE120" s="892"/>
      <c r="BF120" s="892"/>
      <c r="BG120" s="892"/>
      <c r="BH120" s="892"/>
      <c r="BI120" s="892"/>
      <c r="BJ120" s="892"/>
      <c r="BK120" s="892"/>
      <c r="BL120" s="892"/>
      <c r="BM120" s="892"/>
      <c r="BN120" s="892"/>
      <c r="BO120" s="892"/>
      <c r="BP120" s="893"/>
      <c r="BQ120" s="948">
        <v>13182080</v>
      </c>
      <c r="BR120" s="929"/>
      <c r="BS120" s="929"/>
      <c r="BT120" s="929"/>
      <c r="BU120" s="929"/>
      <c r="BV120" s="929">
        <v>12748887</v>
      </c>
      <c r="BW120" s="929"/>
      <c r="BX120" s="929"/>
      <c r="BY120" s="929"/>
      <c r="BZ120" s="929"/>
      <c r="CA120" s="929">
        <v>12819197</v>
      </c>
      <c r="CB120" s="929"/>
      <c r="CC120" s="929"/>
      <c r="CD120" s="929"/>
      <c r="CE120" s="929"/>
      <c r="CF120" s="953">
        <v>56.9</v>
      </c>
      <c r="CG120" s="954"/>
      <c r="CH120" s="954"/>
      <c r="CI120" s="954"/>
      <c r="CJ120" s="954"/>
      <c r="CK120" s="955" t="s">
        <v>468</v>
      </c>
      <c r="CL120" s="939"/>
      <c r="CM120" s="939"/>
      <c r="CN120" s="939"/>
      <c r="CO120" s="940"/>
      <c r="CP120" s="959" t="s">
        <v>410</v>
      </c>
      <c r="CQ120" s="960"/>
      <c r="CR120" s="960"/>
      <c r="CS120" s="960"/>
      <c r="CT120" s="960"/>
      <c r="CU120" s="960"/>
      <c r="CV120" s="960"/>
      <c r="CW120" s="960"/>
      <c r="CX120" s="960"/>
      <c r="CY120" s="960"/>
      <c r="CZ120" s="960"/>
      <c r="DA120" s="960"/>
      <c r="DB120" s="960"/>
      <c r="DC120" s="960"/>
      <c r="DD120" s="960"/>
      <c r="DE120" s="960"/>
      <c r="DF120" s="961"/>
      <c r="DG120" s="948">
        <v>13685426</v>
      </c>
      <c r="DH120" s="929"/>
      <c r="DI120" s="929"/>
      <c r="DJ120" s="929"/>
      <c r="DK120" s="929"/>
      <c r="DL120" s="929">
        <v>12988980</v>
      </c>
      <c r="DM120" s="929"/>
      <c r="DN120" s="929"/>
      <c r="DO120" s="929"/>
      <c r="DP120" s="929"/>
      <c r="DQ120" s="929">
        <v>11892181</v>
      </c>
      <c r="DR120" s="929"/>
      <c r="DS120" s="929"/>
      <c r="DT120" s="929"/>
      <c r="DU120" s="929"/>
      <c r="DV120" s="930">
        <v>52.8</v>
      </c>
      <c r="DW120" s="930"/>
      <c r="DX120" s="930"/>
      <c r="DY120" s="930"/>
      <c r="DZ120" s="931"/>
    </row>
    <row r="121" spans="1:130" s="248" customFormat="1" ht="26.25" customHeight="1">
      <c r="A121" s="904"/>
      <c r="B121" s="905"/>
      <c r="C121" s="950" t="s">
        <v>469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224</v>
      </c>
      <c r="AB121" s="864"/>
      <c r="AC121" s="864"/>
      <c r="AD121" s="864"/>
      <c r="AE121" s="865"/>
      <c r="AF121" s="866" t="s">
        <v>224</v>
      </c>
      <c r="AG121" s="864"/>
      <c r="AH121" s="864"/>
      <c r="AI121" s="864"/>
      <c r="AJ121" s="865"/>
      <c r="AK121" s="866" t="s">
        <v>224</v>
      </c>
      <c r="AL121" s="864"/>
      <c r="AM121" s="864"/>
      <c r="AN121" s="864"/>
      <c r="AO121" s="865"/>
      <c r="AP121" s="911" t="s">
        <v>224</v>
      </c>
      <c r="AQ121" s="912"/>
      <c r="AR121" s="912"/>
      <c r="AS121" s="912"/>
      <c r="AT121" s="913"/>
      <c r="AU121" s="973"/>
      <c r="AV121" s="974"/>
      <c r="AW121" s="974"/>
      <c r="AX121" s="974"/>
      <c r="AY121" s="975"/>
      <c r="AZ121" s="899" t="s">
        <v>470</v>
      </c>
      <c r="BA121" s="834"/>
      <c r="BB121" s="834"/>
      <c r="BC121" s="834"/>
      <c r="BD121" s="834"/>
      <c r="BE121" s="834"/>
      <c r="BF121" s="834"/>
      <c r="BG121" s="834"/>
      <c r="BH121" s="834"/>
      <c r="BI121" s="834"/>
      <c r="BJ121" s="834"/>
      <c r="BK121" s="834"/>
      <c r="BL121" s="834"/>
      <c r="BM121" s="834"/>
      <c r="BN121" s="834"/>
      <c r="BO121" s="834"/>
      <c r="BP121" s="835"/>
      <c r="BQ121" s="900">
        <v>813744</v>
      </c>
      <c r="BR121" s="901"/>
      <c r="BS121" s="901"/>
      <c r="BT121" s="901"/>
      <c r="BU121" s="901"/>
      <c r="BV121" s="901">
        <v>720419</v>
      </c>
      <c r="BW121" s="901"/>
      <c r="BX121" s="901"/>
      <c r="BY121" s="901"/>
      <c r="BZ121" s="901"/>
      <c r="CA121" s="901">
        <v>658790</v>
      </c>
      <c r="CB121" s="901"/>
      <c r="CC121" s="901"/>
      <c r="CD121" s="901"/>
      <c r="CE121" s="901"/>
      <c r="CF121" s="962">
        <v>2.9</v>
      </c>
      <c r="CG121" s="963"/>
      <c r="CH121" s="963"/>
      <c r="CI121" s="963"/>
      <c r="CJ121" s="963"/>
      <c r="CK121" s="956"/>
      <c r="CL121" s="942"/>
      <c r="CM121" s="942"/>
      <c r="CN121" s="942"/>
      <c r="CO121" s="943"/>
      <c r="CP121" s="922" t="s">
        <v>408</v>
      </c>
      <c r="CQ121" s="923"/>
      <c r="CR121" s="923"/>
      <c r="CS121" s="923"/>
      <c r="CT121" s="923"/>
      <c r="CU121" s="923"/>
      <c r="CV121" s="923"/>
      <c r="CW121" s="923"/>
      <c r="CX121" s="923"/>
      <c r="CY121" s="923"/>
      <c r="CZ121" s="923"/>
      <c r="DA121" s="923"/>
      <c r="DB121" s="923"/>
      <c r="DC121" s="923"/>
      <c r="DD121" s="923"/>
      <c r="DE121" s="923"/>
      <c r="DF121" s="924"/>
      <c r="DG121" s="900">
        <v>2920996</v>
      </c>
      <c r="DH121" s="901"/>
      <c r="DI121" s="901"/>
      <c r="DJ121" s="901"/>
      <c r="DK121" s="901"/>
      <c r="DL121" s="901">
        <v>2983182</v>
      </c>
      <c r="DM121" s="901"/>
      <c r="DN121" s="901"/>
      <c r="DO121" s="901"/>
      <c r="DP121" s="901"/>
      <c r="DQ121" s="901">
        <v>2814302</v>
      </c>
      <c r="DR121" s="901"/>
      <c r="DS121" s="901"/>
      <c r="DT121" s="901"/>
      <c r="DU121" s="901"/>
      <c r="DV121" s="878">
        <v>12.5</v>
      </c>
      <c r="DW121" s="878"/>
      <c r="DX121" s="878"/>
      <c r="DY121" s="878"/>
      <c r="DZ121" s="879"/>
    </row>
    <row r="122" spans="1:130" s="248" customFormat="1" ht="26.25" customHeight="1">
      <c r="A122" s="904"/>
      <c r="B122" s="905"/>
      <c r="C122" s="908" t="s">
        <v>452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224</v>
      </c>
      <c r="AB122" s="864"/>
      <c r="AC122" s="864"/>
      <c r="AD122" s="864"/>
      <c r="AE122" s="865"/>
      <c r="AF122" s="866" t="s">
        <v>224</v>
      </c>
      <c r="AG122" s="864"/>
      <c r="AH122" s="864"/>
      <c r="AI122" s="864"/>
      <c r="AJ122" s="865"/>
      <c r="AK122" s="866" t="s">
        <v>224</v>
      </c>
      <c r="AL122" s="864"/>
      <c r="AM122" s="864"/>
      <c r="AN122" s="864"/>
      <c r="AO122" s="865"/>
      <c r="AP122" s="911" t="s">
        <v>224</v>
      </c>
      <c r="AQ122" s="912"/>
      <c r="AR122" s="912"/>
      <c r="AS122" s="912"/>
      <c r="AT122" s="913"/>
      <c r="AU122" s="973"/>
      <c r="AV122" s="974"/>
      <c r="AW122" s="974"/>
      <c r="AX122" s="974"/>
      <c r="AY122" s="975"/>
      <c r="AZ122" s="966" t="s">
        <v>471</v>
      </c>
      <c r="BA122" s="967"/>
      <c r="BB122" s="967"/>
      <c r="BC122" s="967"/>
      <c r="BD122" s="967"/>
      <c r="BE122" s="967"/>
      <c r="BF122" s="967"/>
      <c r="BG122" s="967"/>
      <c r="BH122" s="967"/>
      <c r="BI122" s="967"/>
      <c r="BJ122" s="967"/>
      <c r="BK122" s="967"/>
      <c r="BL122" s="967"/>
      <c r="BM122" s="967"/>
      <c r="BN122" s="967"/>
      <c r="BO122" s="967"/>
      <c r="BP122" s="968"/>
      <c r="BQ122" s="969">
        <v>52688525</v>
      </c>
      <c r="BR122" s="932"/>
      <c r="BS122" s="932"/>
      <c r="BT122" s="932"/>
      <c r="BU122" s="932"/>
      <c r="BV122" s="932">
        <v>51970206</v>
      </c>
      <c r="BW122" s="932"/>
      <c r="BX122" s="932"/>
      <c r="BY122" s="932"/>
      <c r="BZ122" s="932"/>
      <c r="CA122" s="932">
        <v>50448749</v>
      </c>
      <c r="CB122" s="932"/>
      <c r="CC122" s="932"/>
      <c r="CD122" s="932"/>
      <c r="CE122" s="932"/>
      <c r="CF122" s="933">
        <v>224.1</v>
      </c>
      <c r="CG122" s="934"/>
      <c r="CH122" s="934"/>
      <c r="CI122" s="934"/>
      <c r="CJ122" s="934"/>
      <c r="CK122" s="956"/>
      <c r="CL122" s="942"/>
      <c r="CM122" s="942"/>
      <c r="CN122" s="942"/>
      <c r="CO122" s="943"/>
      <c r="CP122" s="922" t="s">
        <v>472</v>
      </c>
      <c r="CQ122" s="923"/>
      <c r="CR122" s="923"/>
      <c r="CS122" s="923"/>
      <c r="CT122" s="923"/>
      <c r="CU122" s="923"/>
      <c r="CV122" s="923"/>
      <c r="CW122" s="923"/>
      <c r="CX122" s="923"/>
      <c r="CY122" s="923"/>
      <c r="CZ122" s="923"/>
      <c r="DA122" s="923"/>
      <c r="DB122" s="923"/>
      <c r="DC122" s="923"/>
      <c r="DD122" s="923"/>
      <c r="DE122" s="923"/>
      <c r="DF122" s="924"/>
      <c r="DG122" s="900">
        <v>850267</v>
      </c>
      <c r="DH122" s="901"/>
      <c r="DI122" s="901"/>
      <c r="DJ122" s="901"/>
      <c r="DK122" s="901"/>
      <c r="DL122" s="901">
        <v>1079468</v>
      </c>
      <c r="DM122" s="901"/>
      <c r="DN122" s="901"/>
      <c r="DO122" s="901"/>
      <c r="DP122" s="901"/>
      <c r="DQ122" s="901">
        <v>1191927</v>
      </c>
      <c r="DR122" s="901"/>
      <c r="DS122" s="901"/>
      <c r="DT122" s="901"/>
      <c r="DU122" s="901"/>
      <c r="DV122" s="878">
        <v>5.3</v>
      </c>
      <c r="DW122" s="878"/>
      <c r="DX122" s="878"/>
      <c r="DY122" s="878"/>
      <c r="DZ122" s="879"/>
    </row>
    <row r="123" spans="1:130" s="248" customFormat="1" ht="26.25" customHeight="1">
      <c r="A123" s="904"/>
      <c r="B123" s="905"/>
      <c r="C123" s="908" t="s">
        <v>458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224</v>
      </c>
      <c r="AB123" s="864"/>
      <c r="AC123" s="864"/>
      <c r="AD123" s="864"/>
      <c r="AE123" s="865"/>
      <c r="AF123" s="866" t="s">
        <v>224</v>
      </c>
      <c r="AG123" s="864"/>
      <c r="AH123" s="864"/>
      <c r="AI123" s="864"/>
      <c r="AJ123" s="865"/>
      <c r="AK123" s="866" t="s">
        <v>224</v>
      </c>
      <c r="AL123" s="864"/>
      <c r="AM123" s="864"/>
      <c r="AN123" s="864"/>
      <c r="AO123" s="865"/>
      <c r="AP123" s="911" t="s">
        <v>224</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473</v>
      </c>
      <c r="BP123" s="965"/>
      <c r="BQ123" s="919">
        <v>66684349</v>
      </c>
      <c r="BR123" s="920"/>
      <c r="BS123" s="920"/>
      <c r="BT123" s="920"/>
      <c r="BU123" s="920"/>
      <c r="BV123" s="920">
        <v>65439512</v>
      </c>
      <c r="BW123" s="920"/>
      <c r="BX123" s="920"/>
      <c r="BY123" s="920"/>
      <c r="BZ123" s="920"/>
      <c r="CA123" s="920">
        <v>63926736</v>
      </c>
      <c r="CB123" s="920"/>
      <c r="CC123" s="920"/>
      <c r="CD123" s="920"/>
      <c r="CE123" s="920"/>
      <c r="CF123" s="830"/>
      <c r="CG123" s="831"/>
      <c r="CH123" s="831"/>
      <c r="CI123" s="831"/>
      <c r="CJ123" s="921"/>
      <c r="CK123" s="956"/>
      <c r="CL123" s="942"/>
      <c r="CM123" s="942"/>
      <c r="CN123" s="942"/>
      <c r="CO123" s="943"/>
      <c r="CP123" s="922" t="s">
        <v>402</v>
      </c>
      <c r="CQ123" s="923"/>
      <c r="CR123" s="923"/>
      <c r="CS123" s="923"/>
      <c r="CT123" s="923"/>
      <c r="CU123" s="923"/>
      <c r="CV123" s="923"/>
      <c r="CW123" s="923"/>
      <c r="CX123" s="923"/>
      <c r="CY123" s="923"/>
      <c r="CZ123" s="923"/>
      <c r="DA123" s="923"/>
      <c r="DB123" s="923"/>
      <c r="DC123" s="923"/>
      <c r="DD123" s="923"/>
      <c r="DE123" s="923"/>
      <c r="DF123" s="924"/>
      <c r="DG123" s="863">
        <v>64</v>
      </c>
      <c r="DH123" s="864"/>
      <c r="DI123" s="864"/>
      <c r="DJ123" s="864"/>
      <c r="DK123" s="865"/>
      <c r="DL123" s="866">
        <v>55</v>
      </c>
      <c r="DM123" s="864"/>
      <c r="DN123" s="864"/>
      <c r="DO123" s="864"/>
      <c r="DP123" s="865"/>
      <c r="DQ123" s="866">
        <v>41</v>
      </c>
      <c r="DR123" s="864"/>
      <c r="DS123" s="864"/>
      <c r="DT123" s="864"/>
      <c r="DU123" s="865"/>
      <c r="DV123" s="911">
        <v>0</v>
      </c>
      <c r="DW123" s="912"/>
      <c r="DX123" s="912"/>
      <c r="DY123" s="912"/>
      <c r="DZ123" s="913"/>
    </row>
    <row r="124" spans="1:130" s="248" customFormat="1" ht="26.25" customHeight="1" thickBot="1">
      <c r="A124" s="904"/>
      <c r="B124" s="905"/>
      <c r="C124" s="908" t="s">
        <v>461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224</v>
      </c>
      <c r="AB124" s="864"/>
      <c r="AC124" s="864"/>
      <c r="AD124" s="864"/>
      <c r="AE124" s="865"/>
      <c r="AF124" s="866" t="s">
        <v>224</v>
      </c>
      <c r="AG124" s="864"/>
      <c r="AH124" s="864"/>
      <c r="AI124" s="864"/>
      <c r="AJ124" s="865"/>
      <c r="AK124" s="866" t="s">
        <v>224</v>
      </c>
      <c r="AL124" s="864"/>
      <c r="AM124" s="864"/>
      <c r="AN124" s="864"/>
      <c r="AO124" s="865"/>
      <c r="AP124" s="911" t="s">
        <v>224</v>
      </c>
      <c r="AQ124" s="912"/>
      <c r="AR124" s="912"/>
      <c r="AS124" s="912"/>
      <c r="AT124" s="913"/>
      <c r="AU124" s="914" t="s">
        <v>474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81.3</v>
      </c>
      <c r="BR124" s="918"/>
      <c r="BS124" s="918"/>
      <c r="BT124" s="918"/>
      <c r="BU124" s="918"/>
      <c r="BV124" s="918">
        <v>77.2</v>
      </c>
      <c r="BW124" s="918"/>
      <c r="BX124" s="918"/>
      <c r="BY124" s="918"/>
      <c r="BZ124" s="918"/>
      <c r="CA124" s="918">
        <v>68.7</v>
      </c>
      <c r="CB124" s="918"/>
      <c r="CC124" s="918"/>
      <c r="CD124" s="918"/>
      <c r="CE124" s="918"/>
      <c r="CF124" s="808"/>
      <c r="CG124" s="809"/>
      <c r="CH124" s="809"/>
      <c r="CI124" s="809"/>
      <c r="CJ124" s="949"/>
      <c r="CK124" s="957"/>
      <c r="CL124" s="957"/>
      <c r="CM124" s="957"/>
      <c r="CN124" s="957"/>
      <c r="CO124" s="958"/>
      <c r="CP124" s="922" t="s">
        <v>475</v>
      </c>
      <c r="CQ124" s="923"/>
      <c r="CR124" s="923"/>
      <c r="CS124" s="923"/>
      <c r="CT124" s="923"/>
      <c r="CU124" s="923"/>
      <c r="CV124" s="923"/>
      <c r="CW124" s="923"/>
      <c r="CX124" s="923"/>
      <c r="CY124" s="923"/>
      <c r="CZ124" s="923"/>
      <c r="DA124" s="923"/>
      <c r="DB124" s="923"/>
      <c r="DC124" s="923"/>
      <c r="DD124" s="923"/>
      <c r="DE124" s="923"/>
      <c r="DF124" s="924"/>
      <c r="DG124" s="846" t="s">
        <v>413</v>
      </c>
      <c r="DH124" s="847"/>
      <c r="DI124" s="847"/>
      <c r="DJ124" s="847"/>
      <c r="DK124" s="848"/>
      <c r="DL124" s="849" t="s">
        <v>413</v>
      </c>
      <c r="DM124" s="847"/>
      <c r="DN124" s="847"/>
      <c r="DO124" s="847"/>
      <c r="DP124" s="848"/>
      <c r="DQ124" s="849" t="s">
        <v>413</v>
      </c>
      <c r="DR124" s="847"/>
      <c r="DS124" s="847"/>
      <c r="DT124" s="847"/>
      <c r="DU124" s="848"/>
      <c r="DV124" s="935" t="s">
        <v>413</v>
      </c>
      <c r="DW124" s="936"/>
      <c r="DX124" s="936"/>
      <c r="DY124" s="936"/>
      <c r="DZ124" s="937"/>
    </row>
    <row r="125" spans="1:130" s="248" customFormat="1" ht="26.25" customHeight="1">
      <c r="A125" s="904"/>
      <c r="B125" s="905"/>
      <c r="C125" s="908" t="s">
        <v>463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413</v>
      </c>
      <c r="AB125" s="864"/>
      <c r="AC125" s="864"/>
      <c r="AD125" s="864"/>
      <c r="AE125" s="865"/>
      <c r="AF125" s="866" t="s">
        <v>224</v>
      </c>
      <c r="AG125" s="864"/>
      <c r="AH125" s="864"/>
      <c r="AI125" s="864"/>
      <c r="AJ125" s="865"/>
      <c r="AK125" s="866" t="s">
        <v>224</v>
      </c>
      <c r="AL125" s="864"/>
      <c r="AM125" s="864"/>
      <c r="AN125" s="864"/>
      <c r="AO125" s="865"/>
      <c r="AP125" s="911" t="s">
        <v>413</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476</v>
      </c>
      <c r="CL125" s="939"/>
      <c r="CM125" s="939"/>
      <c r="CN125" s="939"/>
      <c r="CO125" s="940"/>
      <c r="CP125" s="947" t="s">
        <v>477</v>
      </c>
      <c r="CQ125" s="892"/>
      <c r="CR125" s="892"/>
      <c r="CS125" s="892"/>
      <c r="CT125" s="892"/>
      <c r="CU125" s="892"/>
      <c r="CV125" s="892"/>
      <c r="CW125" s="892"/>
      <c r="CX125" s="892"/>
      <c r="CY125" s="892"/>
      <c r="CZ125" s="892"/>
      <c r="DA125" s="892"/>
      <c r="DB125" s="892"/>
      <c r="DC125" s="892"/>
      <c r="DD125" s="892"/>
      <c r="DE125" s="892"/>
      <c r="DF125" s="893"/>
      <c r="DG125" s="948" t="s">
        <v>413</v>
      </c>
      <c r="DH125" s="929"/>
      <c r="DI125" s="929"/>
      <c r="DJ125" s="929"/>
      <c r="DK125" s="929"/>
      <c r="DL125" s="929" t="s">
        <v>224</v>
      </c>
      <c r="DM125" s="929"/>
      <c r="DN125" s="929"/>
      <c r="DO125" s="929"/>
      <c r="DP125" s="929"/>
      <c r="DQ125" s="929" t="s">
        <v>413</v>
      </c>
      <c r="DR125" s="929"/>
      <c r="DS125" s="929"/>
      <c r="DT125" s="929"/>
      <c r="DU125" s="929"/>
      <c r="DV125" s="930" t="s">
        <v>224</v>
      </c>
      <c r="DW125" s="930"/>
      <c r="DX125" s="930"/>
      <c r="DY125" s="930"/>
      <c r="DZ125" s="931"/>
    </row>
    <row r="126" spans="1:130" s="248" customFormat="1" ht="26.25" customHeight="1" thickBot="1">
      <c r="A126" s="904"/>
      <c r="B126" s="905"/>
      <c r="C126" s="908" t="s">
        <v>465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19397</v>
      </c>
      <c r="AB126" s="864"/>
      <c r="AC126" s="864"/>
      <c r="AD126" s="864"/>
      <c r="AE126" s="865"/>
      <c r="AF126" s="866">
        <v>56044</v>
      </c>
      <c r="AG126" s="864"/>
      <c r="AH126" s="864"/>
      <c r="AI126" s="864"/>
      <c r="AJ126" s="865"/>
      <c r="AK126" s="866" t="s">
        <v>413</v>
      </c>
      <c r="AL126" s="864"/>
      <c r="AM126" s="864"/>
      <c r="AN126" s="864"/>
      <c r="AO126" s="865"/>
      <c r="AP126" s="911" t="s">
        <v>224</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478</v>
      </c>
      <c r="CQ126" s="834"/>
      <c r="CR126" s="834"/>
      <c r="CS126" s="834"/>
      <c r="CT126" s="834"/>
      <c r="CU126" s="834"/>
      <c r="CV126" s="834"/>
      <c r="CW126" s="834"/>
      <c r="CX126" s="834"/>
      <c r="CY126" s="834"/>
      <c r="CZ126" s="834"/>
      <c r="DA126" s="834"/>
      <c r="DB126" s="834"/>
      <c r="DC126" s="834"/>
      <c r="DD126" s="834"/>
      <c r="DE126" s="834"/>
      <c r="DF126" s="835"/>
      <c r="DG126" s="900" t="s">
        <v>224</v>
      </c>
      <c r="DH126" s="901"/>
      <c r="DI126" s="901"/>
      <c r="DJ126" s="901"/>
      <c r="DK126" s="901"/>
      <c r="DL126" s="901" t="s">
        <v>413</v>
      </c>
      <c r="DM126" s="901"/>
      <c r="DN126" s="901"/>
      <c r="DO126" s="901"/>
      <c r="DP126" s="901"/>
      <c r="DQ126" s="901" t="s">
        <v>413</v>
      </c>
      <c r="DR126" s="901"/>
      <c r="DS126" s="901"/>
      <c r="DT126" s="901"/>
      <c r="DU126" s="901"/>
      <c r="DV126" s="878" t="s">
        <v>224</v>
      </c>
      <c r="DW126" s="878"/>
      <c r="DX126" s="878"/>
      <c r="DY126" s="878"/>
      <c r="DZ126" s="879"/>
    </row>
    <row r="127" spans="1:130" s="248" customFormat="1" ht="26.25" customHeight="1">
      <c r="A127" s="906"/>
      <c r="B127" s="907"/>
      <c r="C127" s="925" t="s">
        <v>479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413</v>
      </c>
      <c r="AB127" s="864"/>
      <c r="AC127" s="864"/>
      <c r="AD127" s="864"/>
      <c r="AE127" s="865"/>
      <c r="AF127" s="866" t="s">
        <v>224</v>
      </c>
      <c r="AG127" s="864"/>
      <c r="AH127" s="864"/>
      <c r="AI127" s="864"/>
      <c r="AJ127" s="865"/>
      <c r="AK127" s="866" t="s">
        <v>224</v>
      </c>
      <c r="AL127" s="864"/>
      <c r="AM127" s="864"/>
      <c r="AN127" s="864"/>
      <c r="AO127" s="865"/>
      <c r="AP127" s="911" t="s">
        <v>224</v>
      </c>
      <c r="AQ127" s="912"/>
      <c r="AR127" s="912"/>
      <c r="AS127" s="912"/>
      <c r="AT127" s="913"/>
      <c r="AU127" s="284"/>
      <c r="AV127" s="284"/>
      <c r="AW127" s="284"/>
      <c r="AX127" s="928" t="s">
        <v>480</v>
      </c>
      <c r="AY127" s="896"/>
      <c r="AZ127" s="896"/>
      <c r="BA127" s="896"/>
      <c r="BB127" s="896"/>
      <c r="BC127" s="896"/>
      <c r="BD127" s="896"/>
      <c r="BE127" s="897"/>
      <c r="BF127" s="895" t="s">
        <v>481</v>
      </c>
      <c r="BG127" s="896"/>
      <c r="BH127" s="896"/>
      <c r="BI127" s="896"/>
      <c r="BJ127" s="896"/>
      <c r="BK127" s="896"/>
      <c r="BL127" s="897"/>
      <c r="BM127" s="895" t="s">
        <v>482</v>
      </c>
      <c r="BN127" s="896"/>
      <c r="BO127" s="896"/>
      <c r="BP127" s="896"/>
      <c r="BQ127" s="896"/>
      <c r="BR127" s="896"/>
      <c r="BS127" s="897"/>
      <c r="BT127" s="895" t="s">
        <v>483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484</v>
      </c>
      <c r="CQ127" s="834"/>
      <c r="CR127" s="834"/>
      <c r="CS127" s="834"/>
      <c r="CT127" s="834"/>
      <c r="CU127" s="834"/>
      <c r="CV127" s="834"/>
      <c r="CW127" s="834"/>
      <c r="CX127" s="834"/>
      <c r="CY127" s="834"/>
      <c r="CZ127" s="834"/>
      <c r="DA127" s="834"/>
      <c r="DB127" s="834"/>
      <c r="DC127" s="834"/>
      <c r="DD127" s="834"/>
      <c r="DE127" s="834"/>
      <c r="DF127" s="835"/>
      <c r="DG127" s="900" t="s">
        <v>224</v>
      </c>
      <c r="DH127" s="901"/>
      <c r="DI127" s="901"/>
      <c r="DJ127" s="901"/>
      <c r="DK127" s="901"/>
      <c r="DL127" s="901" t="s">
        <v>224</v>
      </c>
      <c r="DM127" s="901"/>
      <c r="DN127" s="901"/>
      <c r="DO127" s="901"/>
      <c r="DP127" s="901"/>
      <c r="DQ127" s="901" t="s">
        <v>413</v>
      </c>
      <c r="DR127" s="901"/>
      <c r="DS127" s="901"/>
      <c r="DT127" s="901"/>
      <c r="DU127" s="901"/>
      <c r="DV127" s="878" t="s">
        <v>413</v>
      </c>
      <c r="DW127" s="878"/>
      <c r="DX127" s="878"/>
      <c r="DY127" s="878"/>
      <c r="DZ127" s="879"/>
    </row>
    <row r="128" spans="1:130" s="248" customFormat="1" ht="26.25" customHeight="1" thickBot="1">
      <c r="A128" s="880" t="s">
        <v>485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486</v>
      </c>
      <c r="X128" s="882"/>
      <c r="Y128" s="882"/>
      <c r="Z128" s="883"/>
      <c r="AA128" s="884">
        <v>26753</v>
      </c>
      <c r="AB128" s="885"/>
      <c r="AC128" s="885"/>
      <c r="AD128" s="885"/>
      <c r="AE128" s="886"/>
      <c r="AF128" s="887">
        <v>61486</v>
      </c>
      <c r="AG128" s="885"/>
      <c r="AH128" s="885"/>
      <c r="AI128" s="885"/>
      <c r="AJ128" s="886"/>
      <c r="AK128" s="887">
        <v>64864</v>
      </c>
      <c r="AL128" s="885"/>
      <c r="AM128" s="885"/>
      <c r="AN128" s="885"/>
      <c r="AO128" s="886"/>
      <c r="AP128" s="888"/>
      <c r="AQ128" s="889"/>
      <c r="AR128" s="889"/>
      <c r="AS128" s="889"/>
      <c r="AT128" s="890"/>
      <c r="AU128" s="284"/>
      <c r="AV128" s="284"/>
      <c r="AW128" s="284"/>
      <c r="AX128" s="891" t="s">
        <v>487</v>
      </c>
      <c r="AY128" s="892"/>
      <c r="AZ128" s="892"/>
      <c r="BA128" s="892"/>
      <c r="BB128" s="892"/>
      <c r="BC128" s="892"/>
      <c r="BD128" s="892"/>
      <c r="BE128" s="893"/>
      <c r="BF128" s="870" t="s">
        <v>224</v>
      </c>
      <c r="BG128" s="871"/>
      <c r="BH128" s="871"/>
      <c r="BI128" s="871"/>
      <c r="BJ128" s="871"/>
      <c r="BK128" s="871"/>
      <c r="BL128" s="894"/>
      <c r="BM128" s="870">
        <v>11.93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488</v>
      </c>
      <c r="CQ128" s="812"/>
      <c r="CR128" s="812"/>
      <c r="CS128" s="812"/>
      <c r="CT128" s="812"/>
      <c r="CU128" s="812"/>
      <c r="CV128" s="812"/>
      <c r="CW128" s="812"/>
      <c r="CX128" s="812"/>
      <c r="CY128" s="812"/>
      <c r="CZ128" s="812"/>
      <c r="DA128" s="812"/>
      <c r="DB128" s="812"/>
      <c r="DC128" s="812"/>
      <c r="DD128" s="812"/>
      <c r="DE128" s="812"/>
      <c r="DF128" s="813"/>
      <c r="DG128" s="874" t="s">
        <v>224</v>
      </c>
      <c r="DH128" s="875"/>
      <c r="DI128" s="875"/>
      <c r="DJ128" s="875"/>
      <c r="DK128" s="875"/>
      <c r="DL128" s="875" t="s">
        <v>224</v>
      </c>
      <c r="DM128" s="875"/>
      <c r="DN128" s="875"/>
      <c r="DO128" s="875"/>
      <c r="DP128" s="875"/>
      <c r="DQ128" s="875" t="s">
        <v>224</v>
      </c>
      <c r="DR128" s="875"/>
      <c r="DS128" s="875"/>
      <c r="DT128" s="875"/>
      <c r="DU128" s="875"/>
      <c r="DV128" s="876" t="s">
        <v>224</v>
      </c>
      <c r="DW128" s="876"/>
      <c r="DX128" s="876"/>
      <c r="DY128" s="876"/>
      <c r="DZ128" s="877"/>
    </row>
    <row r="129" spans="1:131" s="248" customFormat="1" ht="26.25" customHeight="1">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489</v>
      </c>
      <c r="X129" s="861"/>
      <c r="Y129" s="861"/>
      <c r="Z129" s="862"/>
      <c r="AA129" s="863">
        <v>27444763</v>
      </c>
      <c r="AB129" s="864"/>
      <c r="AC129" s="864"/>
      <c r="AD129" s="864"/>
      <c r="AE129" s="865"/>
      <c r="AF129" s="866">
        <v>27132947</v>
      </c>
      <c r="AG129" s="864"/>
      <c r="AH129" s="864"/>
      <c r="AI129" s="864"/>
      <c r="AJ129" s="865"/>
      <c r="AK129" s="866">
        <v>27597469</v>
      </c>
      <c r="AL129" s="864"/>
      <c r="AM129" s="864"/>
      <c r="AN129" s="864"/>
      <c r="AO129" s="865"/>
      <c r="AP129" s="867"/>
      <c r="AQ129" s="868"/>
      <c r="AR129" s="868"/>
      <c r="AS129" s="868"/>
      <c r="AT129" s="869"/>
      <c r="AU129" s="286"/>
      <c r="AV129" s="286"/>
      <c r="AW129" s="286"/>
      <c r="AX129" s="833" t="s">
        <v>490</v>
      </c>
      <c r="AY129" s="834"/>
      <c r="AZ129" s="834"/>
      <c r="BA129" s="834"/>
      <c r="BB129" s="834"/>
      <c r="BC129" s="834"/>
      <c r="BD129" s="834"/>
      <c r="BE129" s="835"/>
      <c r="BF129" s="853" t="s">
        <v>413</v>
      </c>
      <c r="BG129" s="854"/>
      <c r="BH129" s="854"/>
      <c r="BI129" s="854"/>
      <c r="BJ129" s="854"/>
      <c r="BK129" s="854"/>
      <c r="BL129" s="855"/>
      <c r="BM129" s="853">
        <v>16.93</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491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492</v>
      </c>
      <c r="X130" s="861"/>
      <c r="Y130" s="861"/>
      <c r="Z130" s="862"/>
      <c r="AA130" s="863">
        <v>5297359</v>
      </c>
      <c r="AB130" s="864"/>
      <c r="AC130" s="864"/>
      <c r="AD130" s="864"/>
      <c r="AE130" s="865"/>
      <c r="AF130" s="866">
        <v>5269864</v>
      </c>
      <c r="AG130" s="864"/>
      <c r="AH130" s="864"/>
      <c r="AI130" s="864"/>
      <c r="AJ130" s="865"/>
      <c r="AK130" s="866">
        <v>5086446</v>
      </c>
      <c r="AL130" s="864"/>
      <c r="AM130" s="864"/>
      <c r="AN130" s="864"/>
      <c r="AO130" s="865"/>
      <c r="AP130" s="867"/>
      <c r="AQ130" s="868"/>
      <c r="AR130" s="868"/>
      <c r="AS130" s="868"/>
      <c r="AT130" s="869"/>
      <c r="AU130" s="286"/>
      <c r="AV130" s="286"/>
      <c r="AW130" s="286"/>
      <c r="AX130" s="833" t="s">
        <v>493</v>
      </c>
      <c r="AY130" s="834"/>
      <c r="AZ130" s="834"/>
      <c r="BA130" s="834"/>
      <c r="BB130" s="834"/>
      <c r="BC130" s="834"/>
      <c r="BD130" s="834"/>
      <c r="BE130" s="835"/>
      <c r="BF130" s="836">
        <v>10.5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494</v>
      </c>
      <c r="X131" s="844"/>
      <c r="Y131" s="844"/>
      <c r="Z131" s="845"/>
      <c r="AA131" s="846">
        <v>22147404</v>
      </c>
      <c r="AB131" s="847"/>
      <c r="AC131" s="847"/>
      <c r="AD131" s="847"/>
      <c r="AE131" s="848"/>
      <c r="AF131" s="849">
        <v>21863083</v>
      </c>
      <c r="AG131" s="847"/>
      <c r="AH131" s="847"/>
      <c r="AI131" s="847"/>
      <c r="AJ131" s="848"/>
      <c r="AK131" s="849">
        <v>22511023</v>
      </c>
      <c r="AL131" s="847"/>
      <c r="AM131" s="847"/>
      <c r="AN131" s="847"/>
      <c r="AO131" s="848"/>
      <c r="AP131" s="850"/>
      <c r="AQ131" s="851"/>
      <c r="AR131" s="851"/>
      <c r="AS131" s="851"/>
      <c r="AT131" s="852"/>
      <c r="AU131" s="286"/>
      <c r="AV131" s="286"/>
      <c r="AW131" s="286"/>
      <c r="AX131" s="811" t="s">
        <v>495</v>
      </c>
      <c r="AY131" s="812"/>
      <c r="AZ131" s="812"/>
      <c r="BA131" s="812"/>
      <c r="BB131" s="812"/>
      <c r="BC131" s="812"/>
      <c r="BD131" s="812"/>
      <c r="BE131" s="813"/>
      <c r="BF131" s="814">
        <v>68.7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496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497</v>
      </c>
      <c r="W132" s="824"/>
      <c r="X132" s="824"/>
      <c r="Y132" s="824"/>
      <c r="Z132" s="825"/>
      <c r="AA132" s="826">
        <v>11.432296989999999</v>
      </c>
      <c r="AB132" s="827"/>
      <c r="AC132" s="827"/>
      <c r="AD132" s="827"/>
      <c r="AE132" s="828"/>
      <c r="AF132" s="829">
        <v>11.18463485</v>
      </c>
      <c r="AG132" s="827"/>
      <c r="AH132" s="827"/>
      <c r="AI132" s="827"/>
      <c r="AJ132" s="828"/>
      <c r="AK132" s="829">
        <v>9.0764777769999991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498</v>
      </c>
      <c r="W133" s="803"/>
      <c r="X133" s="803"/>
      <c r="Y133" s="803"/>
      <c r="Z133" s="804"/>
      <c r="AA133" s="805">
        <v>11.9</v>
      </c>
      <c r="AB133" s="806"/>
      <c r="AC133" s="806"/>
      <c r="AD133" s="806"/>
      <c r="AE133" s="807"/>
      <c r="AF133" s="805">
        <v>11.4</v>
      </c>
      <c r="AG133" s="806"/>
      <c r="AH133" s="806"/>
      <c r="AI133" s="806"/>
      <c r="AJ133" s="807"/>
      <c r="AK133" s="805">
        <v>10.5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VKLQLTVzMueIky6ez2dJr1HclDa7c2mqCIqMKteRCEblxXVYz6WicgEbC3qKMNxszuIvevnKFi3uaaP5js57A==" saltValue="4BQ8S3tKoVt06FQ27FP4+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3" zoomScale="80" zoomScaleNormal="85" zoomScaleSheetLayoutView="80" workbookViewId="0">
      <selection activeCell="B18" sqref="B18:K18"/>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499</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4NJfI1TiOyBFQz3W/gwoVm15e7OGkt3/aWR62+jfgoLq2hD98VCRhO2b0nqnq5t6UoGNeQMnnEq/CznvKSqkfA==" saltValue="vtsxCqnango0RBfyJUaE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election activeCell="B18" sqref="B18:K18"/>
    </sheetView>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6T0C5Y3WvWis/2LOeffYXCPzwgrMmF6qxEWNLyMhc/GPNkHOtVhRNzo49oxFm0+6TFLvBawQHxXxfv+jl06Fg==" saltValue="7ETY+5XTHr6YI0AtXrL6B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election activeCell="B18" sqref="B18:K18"/>
    </sheetView>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0" t="s">
        <v>502</v>
      </c>
      <c r="AP7" s="305"/>
      <c r="AQ7" s="306" t="s">
        <v>503</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1"/>
      <c r="AP8" s="311" t="s">
        <v>504</v>
      </c>
      <c r="AQ8" s="312" t="s">
        <v>505</v>
      </c>
      <c r="AR8" s="313" t="s">
        <v>506</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1" t="s">
        <v>507</v>
      </c>
      <c r="AL9" s="1222"/>
      <c r="AM9" s="1222"/>
      <c r="AN9" s="1223"/>
      <c r="AO9" s="314">
        <v>9561421</v>
      </c>
      <c r="AP9" s="314">
        <v>106519</v>
      </c>
      <c r="AQ9" s="315">
        <v>70597</v>
      </c>
      <c r="AR9" s="316">
        <v>50.9</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1" t="s">
        <v>508</v>
      </c>
      <c r="AL10" s="1222"/>
      <c r="AM10" s="1222"/>
      <c r="AN10" s="1223"/>
      <c r="AO10" s="317">
        <v>35526</v>
      </c>
      <c r="AP10" s="317">
        <v>396</v>
      </c>
      <c r="AQ10" s="318">
        <v>6273</v>
      </c>
      <c r="AR10" s="319">
        <v>-93.7</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1" t="s">
        <v>509</v>
      </c>
      <c r="AL11" s="1222"/>
      <c r="AM11" s="1222"/>
      <c r="AN11" s="1223"/>
      <c r="AO11" s="317">
        <v>423772</v>
      </c>
      <c r="AP11" s="317">
        <v>4721</v>
      </c>
      <c r="AQ11" s="318">
        <v>1314</v>
      </c>
      <c r="AR11" s="319">
        <v>259.3</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1" t="s">
        <v>510</v>
      </c>
      <c r="AL12" s="1222"/>
      <c r="AM12" s="1222"/>
      <c r="AN12" s="1223"/>
      <c r="AO12" s="317" t="s">
        <v>511</v>
      </c>
      <c r="AP12" s="317" t="s">
        <v>511</v>
      </c>
      <c r="AQ12" s="318">
        <v>3</v>
      </c>
      <c r="AR12" s="319" t="s">
        <v>511</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1" t="s">
        <v>512</v>
      </c>
      <c r="AL13" s="1222"/>
      <c r="AM13" s="1222"/>
      <c r="AN13" s="1223"/>
      <c r="AO13" s="317" t="s">
        <v>511</v>
      </c>
      <c r="AP13" s="317" t="s">
        <v>511</v>
      </c>
      <c r="AQ13" s="318">
        <v>2424</v>
      </c>
      <c r="AR13" s="319" t="s">
        <v>511</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1" t="s">
        <v>513</v>
      </c>
      <c r="AL14" s="1222"/>
      <c r="AM14" s="1222"/>
      <c r="AN14" s="1223"/>
      <c r="AO14" s="317">
        <v>124338</v>
      </c>
      <c r="AP14" s="317">
        <v>1385</v>
      </c>
      <c r="AQ14" s="318">
        <v>1774</v>
      </c>
      <c r="AR14" s="319">
        <v>-21.9</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4" t="s">
        <v>514</v>
      </c>
      <c r="AL15" s="1225"/>
      <c r="AM15" s="1225"/>
      <c r="AN15" s="1226"/>
      <c r="AO15" s="317">
        <v>-790281</v>
      </c>
      <c r="AP15" s="317">
        <v>-8804</v>
      </c>
      <c r="AQ15" s="318">
        <v>-4858</v>
      </c>
      <c r="AR15" s="319">
        <v>81.2</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4" t="s">
        <v>184</v>
      </c>
      <c r="AL16" s="1225"/>
      <c r="AM16" s="1225"/>
      <c r="AN16" s="1226"/>
      <c r="AO16" s="317">
        <v>9354776</v>
      </c>
      <c r="AP16" s="317">
        <v>104216</v>
      </c>
      <c r="AQ16" s="318">
        <v>77526</v>
      </c>
      <c r="AR16" s="319">
        <v>34.4</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7" t="s">
        <v>519</v>
      </c>
      <c r="AL21" s="1228"/>
      <c r="AM21" s="1228"/>
      <c r="AN21" s="1229"/>
      <c r="AO21" s="330">
        <v>10.19</v>
      </c>
      <c r="AP21" s="331">
        <v>7.31</v>
      </c>
      <c r="AQ21" s="332">
        <v>2.88</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7" t="s">
        <v>520</v>
      </c>
      <c r="AL22" s="1228"/>
      <c r="AM22" s="1228"/>
      <c r="AN22" s="1229"/>
      <c r="AO22" s="335">
        <v>97.2</v>
      </c>
      <c r="AP22" s="336">
        <v>98.5</v>
      </c>
      <c r="AQ22" s="337">
        <v>-1.3</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0" t="s">
        <v>502</v>
      </c>
      <c r="AP30" s="305"/>
      <c r="AQ30" s="306" t="s">
        <v>503</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1"/>
      <c r="AP31" s="311" t="s">
        <v>504</v>
      </c>
      <c r="AQ31" s="312" t="s">
        <v>505</v>
      </c>
      <c r="AR31" s="313" t="s">
        <v>506</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0" t="s">
        <v>524</v>
      </c>
      <c r="AL32" s="1211"/>
      <c r="AM32" s="1211"/>
      <c r="AN32" s="1212"/>
      <c r="AO32" s="345">
        <v>5852334</v>
      </c>
      <c r="AP32" s="345">
        <v>65198</v>
      </c>
      <c r="AQ32" s="346">
        <v>38968</v>
      </c>
      <c r="AR32" s="347">
        <v>67.3</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0" t="s">
        <v>525</v>
      </c>
      <c r="AL33" s="1211"/>
      <c r="AM33" s="1211"/>
      <c r="AN33" s="1212"/>
      <c r="AO33" s="345" t="s">
        <v>511</v>
      </c>
      <c r="AP33" s="345" t="s">
        <v>511</v>
      </c>
      <c r="AQ33" s="346" t="s">
        <v>511</v>
      </c>
      <c r="AR33" s="347" t="s">
        <v>511</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0" t="s">
        <v>526</v>
      </c>
      <c r="AL34" s="1211"/>
      <c r="AM34" s="1211"/>
      <c r="AN34" s="1212"/>
      <c r="AO34" s="345" t="s">
        <v>511</v>
      </c>
      <c r="AP34" s="345" t="s">
        <v>511</v>
      </c>
      <c r="AQ34" s="346">
        <v>58</v>
      </c>
      <c r="AR34" s="347" t="s">
        <v>511</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0" t="s">
        <v>527</v>
      </c>
      <c r="AL35" s="1211"/>
      <c r="AM35" s="1211"/>
      <c r="AN35" s="1212"/>
      <c r="AO35" s="345">
        <v>1336213</v>
      </c>
      <c r="AP35" s="345">
        <v>14886</v>
      </c>
      <c r="AQ35" s="346">
        <v>12321</v>
      </c>
      <c r="AR35" s="347">
        <v>20.8</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0" t="s">
        <v>528</v>
      </c>
      <c r="AL36" s="1211"/>
      <c r="AM36" s="1211"/>
      <c r="AN36" s="1212"/>
      <c r="AO36" s="345">
        <v>5971</v>
      </c>
      <c r="AP36" s="345">
        <v>67</v>
      </c>
      <c r="AQ36" s="346">
        <v>1771</v>
      </c>
      <c r="AR36" s="347">
        <v>-96.2</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0" t="s">
        <v>529</v>
      </c>
      <c r="AL37" s="1211"/>
      <c r="AM37" s="1211"/>
      <c r="AN37" s="1212"/>
      <c r="AO37" s="345" t="s">
        <v>511</v>
      </c>
      <c r="AP37" s="345" t="s">
        <v>511</v>
      </c>
      <c r="AQ37" s="346">
        <v>588</v>
      </c>
      <c r="AR37" s="347" t="s">
        <v>511</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07" t="s">
        <v>530</v>
      </c>
      <c r="AL38" s="1208"/>
      <c r="AM38" s="1208"/>
      <c r="AN38" s="1209"/>
      <c r="AO38" s="348" t="s">
        <v>511</v>
      </c>
      <c r="AP38" s="348" t="s">
        <v>511</v>
      </c>
      <c r="AQ38" s="349">
        <v>1</v>
      </c>
      <c r="AR38" s="337" t="s">
        <v>511</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07" t="s">
        <v>531</v>
      </c>
      <c r="AL39" s="1208"/>
      <c r="AM39" s="1208"/>
      <c r="AN39" s="1209"/>
      <c r="AO39" s="345">
        <v>-64864</v>
      </c>
      <c r="AP39" s="345">
        <v>-723</v>
      </c>
      <c r="AQ39" s="346">
        <v>-5205</v>
      </c>
      <c r="AR39" s="347">
        <v>-86.1</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0" t="s">
        <v>532</v>
      </c>
      <c r="AL40" s="1211"/>
      <c r="AM40" s="1211"/>
      <c r="AN40" s="1212"/>
      <c r="AO40" s="345">
        <v>-5086446</v>
      </c>
      <c r="AP40" s="345">
        <v>-56665</v>
      </c>
      <c r="AQ40" s="346">
        <v>-35431</v>
      </c>
      <c r="AR40" s="347">
        <v>59.9</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3" t="s">
        <v>296</v>
      </c>
      <c r="AL41" s="1214"/>
      <c r="AM41" s="1214"/>
      <c r="AN41" s="1215"/>
      <c r="AO41" s="345">
        <v>2043208</v>
      </c>
      <c r="AP41" s="345">
        <v>22762</v>
      </c>
      <c r="AQ41" s="346">
        <v>13072</v>
      </c>
      <c r="AR41" s="347">
        <v>74.099999999999994</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16" t="s">
        <v>502</v>
      </c>
      <c r="AN49" s="1218" t="s">
        <v>536</v>
      </c>
      <c r="AO49" s="1219"/>
      <c r="AP49" s="1219"/>
      <c r="AQ49" s="1219"/>
      <c r="AR49" s="1220"/>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17"/>
      <c r="AN50" s="361" t="s">
        <v>537</v>
      </c>
      <c r="AO50" s="362" t="s">
        <v>538</v>
      </c>
      <c r="AP50" s="363" t="s">
        <v>539</v>
      </c>
      <c r="AQ50" s="364" t="s">
        <v>540</v>
      </c>
      <c r="AR50" s="365" t="s">
        <v>541</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6223958</v>
      </c>
      <c r="AN51" s="367">
        <v>66288</v>
      </c>
      <c r="AO51" s="368">
        <v>55.6</v>
      </c>
      <c r="AP51" s="369">
        <v>57295</v>
      </c>
      <c r="AQ51" s="370">
        <v>-26.1</v>
      </c>
      <c r="AR51" s="371">
        <v>81.7</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4779208</v>
      </c>
      <c r="AN52" s="375">
        <v>50901</v>
      </c>
      <c r="AO52" s="376">
        <v>108.2</v>
      </c>
      <c r="AP52" s="377">
        <v>32771</v>
      </c>
      <c r="AQ52" s="378">
        <v>-23.4</v>
      </c>
      <c r="AR52" s="379">
        <v>131.6</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2835304</v>
      </c>
      <c r="AN53" s="367">
        <v>30532</v>
      </c>
      <c r="AO53" s="368">
        <v>-53.9</v>
      </c>
      <c r="AP53" s="369">
        <v>54110</v>
      </c>
      <c r="AQ53" s="370">
        <v>-5.6</v>
      </c>
      <c r="AR53" s="371">
        <v>-48.3</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1141768</v>
      </c>
      <c r="AN54" s="375">
        <v>12295</v>
      </c>
      <c r="AO54" s="376">
        <v>-75.8</v>
      </c>
      <c r="AP54" s="377">
        <v>30620</v>
      </c>
      <c r="AQ54" s="378">
        <v>-6.6</v>
      </c>
      <c r="AR54" s="379">
        <v>-69.2</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7408443</v>
      </c>
      <c r="AN55" s="367">
        <v>80354</v>
      </c>
      <c r="AO55" s="368">
        <v>163.19999999999999</v>
      </c>
      <c r="AP55" s="369">
        <v>54684</v>
      </c>
      <c r="AQ55" s="370">
        <v>1.1000000000000001</v>
      </c>
      <c r="AR55" s="371">
        <v>162.1</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4629089</v>
      </c>
      <c r="AN56" s="375">
        <v>50209</v>
      </c>
      <c r="AO56" s="376">
        <v>308.39999999999998</v>
      </c>
      <c r="AP56" s="377">
        <v>32829</v>
      </c>
      <c r="AQ56" s="378">
        <v>7.2</v>
      </c>
      <c r="AR56" s="379">
        <v>301.2</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6154759</v>
      </c>
      <c r="AN57" s="367">
        <v>67464</v>
      </c>
      <c r="AO57" s="368">
        <v>-16</v>
      </c>
      <c r="AP57" s="369">
        <v>62383</v>
      </c>
      <c r="AQ57" s="370">
        <v>14.1</v>
      </c>
      <c r="AR57" s="371">
        <v>-30.1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1774535</v>
      </c>
      <c r="AN58" s="375">
        <v>19451</v>
      </c>
      <c r="AO58" s="376">
        <v>-61.3</v>
      </c>
      <c r="AP58" s="377">
        <v>35325</v>
      </c>
      <c r="AQ58" s="378">
        <v>7.6</v>
      </c>
      <c r="AR58" s="379">
        <v>-68.900000000000006</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3734973</v>
      </c>
      <c r="AN59" s="367">
        <v>41609</v>
      </c>
      <c r="AO59" s="368">
        <v>-38.299999999999997</v>
      </c>
      <c r="AP59" s="369">
        <v>63812</v>
      </c>
      <c r="AQ59" s="370">
        <v>2.2999999999999998</v>
      </c>
      <c r="AR59" s="371">
        <v>-40.6</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2087542</v>
      </c>
      <c r="AN60" s="375">
        <v>23256</v>
      </c>
      <c r="AO60" s="376">
        <v>19.600000000000001</v>
      </c>
      <c r="AP60" s="377">
        <v>33848</v>
      </c>
      <c r="AQ60" s="378">
        <v>-4.2</v>
      </c>
      <c r="AR60" s="379">
        <v>23.8</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5271487</v>
      </c>
      <c r="AN61" s="382">
        <v>57249</v>
      </c>
      <c r="AO61" s="383">
        <v>22.1</v>
      </c>
      <c r="AP61" s="384">
        <v>58457</v>
      </c>
      <c r="AQ61" s="385">
        <v>-2.8</v>
      </c>
      <c r="AR61" s="371">
        <v>24.9</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2882428</v>
      </c>
      <c r="AN62" s="375">
        <v>31222</v>
      </c>
      <c r="AO62" s="376">
        <v>59.8</v>
      </c>
      <c r="AP62" s="377">
        <v>33079</v>
      </c>
      <c r="AQ62" s="378">
        <v>-3.9</v>
      </c>
      <c r="AR62" s="379">
        <v>63.7</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11bhSyEdV0R0fYXCw/0E6P9uOIadbG6FRe0nw1JJeZCB0XqctKz2m1uJKII4d0dtoHabDGKTT6GYIeCwhF84Qg==" saltValue="JusJd0AabiDGTdo/uXHVx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7" zoomScale="55" zoomScaleNormal="55" zoomScaleSheetLayoutView="55" workbookViewId="0">
      <selection activeCell="B18" sqref="B18:K18"/>
    </sheetView>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550</v>
      </c>
    </row>
    <row r="120" spans="125:125" ht="13.5" hidden="1" customHeight="1"/>
    <row r="121" spans="125:125" ht="13.5" hidden="1" customHeight="1">
      <c r="DU121" s="292"/>
    </row>
  </sheetData>
  <sheetProtection algorithmName="SHA-512" hashValue="UCOknwpA1MY3B8bPT1JgWu7/H2+fw4n8uX9KmhieSjzh4NG0flPWOIuIsZnBrejGuTvlMm0ZiiTH2wb8RfopLg==" saltValue="xdWaeZCe+Su5ZeD7ag/V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election activeCell="B18" sqref="B18:K18"/>
    </sheetView>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551</v>
      </c>
    </row>
  </sheetData>
  <sheetProtection algorithmName="SHA-512" hashValue="BMs0z+LyFpqptYHfTagdAa39Ez7C5Qd5ZCPgMWfg28eX7OtdmQhBUl1f0pKZbFvHOyxXjOZYZB3cCfNW3JRtVA==" saltValue="zK1T+VqM8NIorIJidBS9G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B18" sqref="B18:K1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32" t="s">
        <v>3</v>
      </c>
      <c r="D47" s="1232"/>
      <c r="E47" s="1233"/>
      <c r="F47" s="11">
        <v>21.57</v>
      </c>
      <c r="G47" s="12">
        <v>23.53</v>
      </c>
      <c r="H47" s="12">
        <v>24.45</v>
      </c>
      <c r="I47" s="12">
        <v>23.3</v>
      </c>
      <c r="J47" s="13">
        <v>19.809999999999999</v>
      </c>
    </row>
    <row r="48" spans="2:10" ht="57.75" customHeight="1">
      <c r="B48" s="14"/>
      <c r="C48" s="1234" t="s">
        <v>4</v>
      </c>
      <c r="D48" s="1234"/>
      <c r="E48" s="1235"/>
      <c r="F48" s="15">
        <v>2.9</v>
      </c>
      <c r="G48" s="16">
        <v>3.06</v>
      </c>
      <c r="H48" s="16">
        <v>2.91</v>
      </c>
      <c r="I48" s="16">
        <v>1.95</v>
      </c>
      <c r="J48" s="17">
        <v>3.01</v>
      </c>
    </row>
    <row r="49" spans="2:10" ht="57.75" customHeight="1" thickBot="1">
      <c r="B49" s="18"/>
      <c r="C49" s="1236" t="s">
        <v>5</v>
      </c>
      <c r="D49" s="1236"/>
      <c r="E49" s="1237"/>
      <c r="F49" s="19">
        <v>1.47</v>
      </c>
      <c r="G49" s="20">
        <v>1.79</v>
      </c>
      <c r="H49" s="20">
        <v>0.46</v>
      </c>
      <c r="I49" s="20" t="s">
        <v>557</v>
      </c>
      <c r="J49" s="21" t="s">
        <v>558</v>
      </c>
    </row>
    <row r="50" spans="2:10" ht="13.5" customHeight="1"/>
  </sheetData>
  <sheetProtection algorithmName="SHA-512" hashValue="NFKKgNsspWHmNLImZAhpR05qIu6QLkvIOW9uw0iONnWCOwbMpe9puX4XbSZ1egrelwdY9De6QX1/X6WMcDq6Qg==" saltValue="VVupB6IoI/pWcifUwPdJ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