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令和５年度\R4決算統計\03_普通会計決算統計\40_R3財政状況資料集（２回目・地方公会計関係）\05_1018_最終\"/>
    </mc:Choice>
  </mc:AlternateContent>
  <bookViews>
    <workbookView xWindow="0" yWindow="0" windowWidth="27495" windowHeight="1290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AM35" i="10" s="1"/>
  <c r="AM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<sst xmlns="http://schemas.openxmlformats.org/spreadsheetml/2006/main" count="1162" uniqueCount="647">
  <si>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</si>
  <si>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</si>
  <si>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</si>
  <si>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</si>
  <si>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</si>
  <si>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</si>
  <si>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</si>
  <si>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</si>
  <si>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</si>
  <si>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</si>
  <si>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</si>
  <si>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</si>
  <si>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</si>
  <si>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</si>
  <si>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</si>
  <si>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</si>
  <si>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</si>
  <si>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</si>
  <si>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</si>
  <si>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</si>
  <si>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</si>
  <si>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</si>
  <si>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</si>
  <si>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</si>
  <si>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</si>
  <si>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</si>
  <si>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</si>
  <si>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</si>
  <si>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</si>
  <si>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</si>
  <si>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</si>
  <si>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</si>
  <si>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</si>
  <si>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</si>
  <si>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</si>
  <si>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</si>
  <si>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</si>
  <si>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</si>
  <si>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</si>
  <si>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</si>
  <si>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</si>
  <si>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</si>
  <si>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</si>
  <si>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</si>
  <si>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</si>
  <si>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</si>
  <si>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</si>
  <si>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</si>
  <si>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</si>
  <si>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</si>
  <si>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</si>
  <si>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</si>
  <si>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</si>
  <si>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</si>
  <si>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</si>
  <si>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</si>
  <si>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</si>
  <si>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</si>
  <si>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</si>
  <si>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</si>
  <si>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</si>
  <si>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</si>
  <si>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</si>
  <si>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</si>
  <si>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</si>
  <si>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</si>
  <si>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</si>
  <si>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</si>
  <si>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</si>
  <si>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</si>
  <si>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</si>
  <si>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</si>
  <si>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</si>
  <si>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</si>
  <si>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</si>
  <si>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</si>
  <si>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</si>
  <si>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</si>
  <si>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</si>
  <si>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</si>
  <si>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</si>
  <si>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</si>
  <si>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</si>
  <si>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</si>
  <si>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</si>
  <si>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</si>
  <si>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</si>
  <si>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</si>
  <si>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</si>
  <si>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</si>
  <si>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</si>
  <si>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</si>
  <si>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</si>
  <si>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</si>
  <si>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</si>
  <si>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</si>
  <si>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</si>
  <si>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</si>
  <si>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</si>
  <si>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</si>
  <si>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</si>
  <si>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</si>
  <si>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</si>
  <si>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</si>
  <si>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</si>
  <si>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</si>
  <si>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</si>
  <si>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</si>
  <si>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</si>
  <si>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</si>
  <si>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</si>
  <si>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</si>
  <si>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</si>
  <si>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</si>
  <si>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</si>
  <si>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</si>
  <si>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</si>
  <si>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</si>
  <si>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</si>
  <si>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</si>
  <si>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</si>
  <si>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</si>
  <si>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</si>
  <si>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</si>
  <si>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</si>
  <si>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</si>
  <si>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</si>
  <si>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</si>
  <si>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</si>
  <si>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</si>
  <si>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</si>
  <si>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</si>
  <si>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</si>
  <si>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</si>
  <si>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</si>
  <si>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</si>
  <si>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</si>
  <si>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</si>
  <si>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</si>
  <si>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</si>
  <si>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</si>
  <si>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</si>
  <si>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</si>
  <si>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</si>
  <si>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</si>
  <si>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</si>
  <si>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</si>
  <si>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</si>
  <si>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</si>
  <si>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</si>
  <si>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</si>
  <si>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</si>
  <si>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</si>
  <si>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</si>
  <si>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</si>
  <si>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</si>
  <si>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</si>
  <si>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</si>
  <si>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</si>
  <si>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</si>
  <si>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</si>
  <si>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</si>
  <si>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</si>
  <si>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</si>
  <si>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</si>
  <si>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</si>
  <si>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</si>
  <si>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</si>
  <si>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</si>
  <si>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</si>
  <si>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</si>
  <si>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</si>
  <si>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</si>
  <si>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</si>
  <si>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</si>
  <si>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</si>
  <si>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</si>
  <si>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</si>
  <si>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</si>
  <si>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</si>
  <si>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</si>
  <si>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</si>
  <si>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</si>
  <si>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</si>
  <si>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</si>
  <si>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</si>
  <si>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</si>
  <si>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</si>
  <si>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</si>
  <si>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</si>
  <si>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</si>
  <si>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</si>
  <si>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</si>
  <si>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</si>
  <si>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</si>
  <si>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</si>
  <si>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</si>
  <si>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</si>
  <si>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</si>
  <si>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</si>
  <si>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</si>
  <si>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</si>
  <si>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</si>
  <si>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</si>
  <si>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</si>
  <si>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</si>
  <si>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</si>
  <si>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</si>
  <si>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</si>
  <si>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</si>
  <si>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</si>
  <si>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</si>
  <si>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三重県伊賀市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</si>
  <si>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</si>
  <si>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</si>
  <si>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</si>
  <si>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</si>
  <si>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</si>
  <si>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</si>
  <si>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</si>
  <si>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</si>
  <si>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</si>
  <si>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</si>
  <si>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</si>
  <si>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</si>
  <si>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</si>
  <si>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</si>
  <si>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</si>
  <si>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</si>
  <si>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</si>
  <si>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</si>
  <si>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</si>
  <si>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</si>
  <si>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</si>
  <si>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</si>
  <si>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</si>
  <si>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</si>
  <si>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</si>
  <si>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</si>
  <si>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</si>
  <si>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</si>
  <si>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</si>
  <si>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</si>
  <si>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</si>
  <si>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</si>
  <si>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</si>
  <si>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</si>
  <si>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</si>
  <si>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</si>
  <si>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</si>
  <si>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</si>
  <si>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</si>
  <si>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</si>
  <si>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</si>
  <si>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</si>
  <si>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</si>
  <si>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</si>
  <si>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</si>
  <si>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</si>
  <si>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</si>
  <si>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</si>
  <si>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</si>
  <si>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</si>
  <si>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</si>
  <si>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</si>
  <si>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</si>
  <si>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</si>
  <si>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</si>
  <si>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</si>
  <si>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</si>
  <si>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</si>
  <si>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</si>
  <si>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</si>
  <si>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</si>
  <si>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</si>
  <si>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</si>
  <si>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</si>
  <si>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</si>
  <si>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</si>
  <si>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</si>
  <si>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</si>
  <si>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</si>
  <si>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</si>
  <si>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</si>
  <si>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</si>
  <si>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</si>
  <si>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</si>
  <si>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</si>
  <si>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</si>
  <si>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</si>
  <si>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</si>
  <si>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</si>
  <si>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</si>
  <si>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</si>
  <si>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</si>
  <si>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</si>
  <si>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</si>
  <si>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</si>
  <si>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</si>
  <si>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</si>
  <si>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</si>
  <si>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</si>
  <si>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</si>
  <si>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</si>
  <si>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</si>
  <si>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</si>
  <si>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</si>
  <si>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</si>
  <si>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</si>
  <si>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</si>
  <si>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</si>
  <si>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</si>
  <si>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</si>
  <si>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</si>
  <si>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</si>
  <si>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</si>
  <si>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</si>
  <si>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</si>
  <si>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</si>
  <si>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</si>
  <si>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</si>
  <si>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</si>
  <si>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</si>
  <si>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</si>
  <si>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</si>
  <si>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</si>
  <si>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</si>
  <si>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</si>
  <si>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</si>
  <si>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</si>
  <si>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</si>
  <si>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</si>
  <si>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</si>
  <si>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</si>
  <si>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</si>
  <si>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</si>
  <si>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</si>
  <si>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</si>
  <si>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</si>
  <si>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</si>
  <si>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</si>
  <si>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</si>
  <si>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</si>
  <si>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</si>
  <si>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</si>
  <si>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</si>
  <si>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</si>
  <si>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</si>
  <si>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</si>
  <si>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</si>
  <si>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</si>
  <si>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</si>
  <si>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</si>
  <si>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</si>
  <si>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</si>
  <si>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</si>
  <si>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</si>
  <si>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</si>
  <si>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</si>
  <si>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</si>
  <si>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</si>
  <si>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</si>
  <si>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</si>
  <si>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</si>
  <si>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</si>
  <si>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</si>
  <si>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三重県伊賀市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</si>
  <si>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</si>
  <si>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</si>
  <si>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</si>
  <si>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</si>
  <si>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</si>
  <si>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</si>
  <si>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</si>
  <si>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</si>
  <si>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</si>
  <si>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</si>
  <si>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</si>
  <si>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</si>
  <si>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</si>
  <si>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</si>
  <si>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</si>
  <si>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</si>
  <si>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</si>
  <si>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</si>
  <si>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</si>
  <si>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</si>
  <si>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</si>
  <si>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</si>
  <si>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</si>
  <si>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</si>
  <si>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</si>
  <si>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</si>
  <si>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</si>
  <si>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</si>
  <si>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</si>
  <si>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</si>
  <si>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</si>
  <si>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</si>
  <si>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</si>
  <si>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</si>
  <si>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</si>
  <si>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</si>
  <si>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</si>
  <si>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後期高齢者医療特別会計</t>
    <phoneticPr fontId="5"/>
  </si>
  <si>
    <t>駐車場事業特別会計</t>
    <phoneticPr fontId="5"/>
  </si>
  <si>
    <t>-</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</si>
  <si>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</si>
  <si>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</si>
  <si>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</si>
  <si>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</si>
  <si>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</si>
  <si>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</si>
  <si>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</si>
  <si>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</si>
  <si>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</si>
  <si>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</si>
  <si>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</si>
  <si>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</si>
  <si>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</si>
  <si>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</si>
  <si>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</si>
  <si>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</si>
  <si>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</si>
  <si>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</si>
  <si>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</si>
  <si>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</si>
  <si>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</si>
  <si>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</si>
  <si>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</si>
  <si>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</si>
  <si>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</si>
  <si>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</si>
  <si>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</si>
  <si>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</si>
  <si>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</si>
  <si>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</si>
  <si>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</si>
  <si>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</si>
  <si>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</si>
  <si>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</si>
  <si>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</si>
  <si>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</si>
  <si>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</si>
  <si>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</si>
  <si>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</si>
  <si>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</si>
  <si>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</si>
  <si>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</si>
  <si>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</si>
  <si>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</si>
  <si>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</si>
  <si>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</si>
  <si>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</si>
  <si>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</si>
  <si>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</si>
  <si>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</si>
  <si>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</si>
  <si>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</si>
  <si>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</si>
  <si>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</si>
  <si>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</si>
  <si>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</si>
  <si>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</si>
  <si>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</si>
  <si>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</si>
  <si>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</si>
  <si>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</si>
  <si>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</si>
  <si>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</si>
  <si>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</si>
  <si>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</si>
  <si>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</si>
  <si>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</si>
  <si>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</si>
  <si>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</si>
  <si>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</si>
  <si>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</si>
  <si>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</si>
  <si>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</si>
  <si>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</si>
  <si>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</si>
  <si>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</si>
  <si>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</si>
  <si>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</si>
  <si>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</si>
  <si>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</si>
  <si>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</si>
  <si>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</si>
  <si>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</si>
  <si>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</si>
  <si>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</si>
  <si>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</si>
  <si>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</si>
  <si>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</si>
  <si>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</si>
  <si>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</si>
  <si>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</si>
  <si>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</si>
  <si>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</si>
  <si>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</si>
  <si>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</si>
  <si>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</si>
  <si>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</si>
  <si>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</si>
  <si>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</si>
  <si>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</si>
  <si>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</si>
  <si>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</si>
  <si>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</si>
  <si>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</si>
  <si>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</si>
  <si>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</si>
  <si>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</si>
  <si>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</si>
  <si>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</si>
  <si>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</si>
  <si>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</si>
  <si>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</si>
  <si>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</si>
  <si>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</si>
  <si>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</si>
  <si>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</si>
  <si>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</si>
  <si>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</si>
  <si>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</si>
  <si>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</si>
  <si>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</si>
  <si>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</si>
  <si>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</si>
  <si>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</si>
  <si>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</si>
  <si>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</si>
  <si>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</si>
  <si>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</si>
  <si>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</si>
  <si>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</si>
  <si>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</si>
  <si>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</si>
  <si>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</si>
  <si>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</si>
  <si>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</si>
  <si>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</si>
  <si>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</si>
  <si>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</si>
  <si>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</si>
  <si>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</si>
  <si>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</si>
  <si>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</si>
  <si>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</si>
  <si>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</si>
  <si>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</si>
  <si>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</si>
  <si>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</si>
  <si>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</si>
  <si>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</si>
  <si>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</si>
  <si>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</si>
  <si>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</si>
  <si>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</si>
  <si>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</si>
  <si>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</si>
  <si>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</si>
  <si>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</si>
  <si>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</si>
  <si>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</si>
  <si>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</si>
  <si>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</si>
  <si>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</si>
  <si>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</si>
  <si>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</si>
  <si>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2.42</t>
  </si>
  <si>
    <t>▲ 2.02</t>
  </si>
  <si>
    <t>国民健康保険事業特別会計</t>
  </si>
  <si>
    <t>▲ 0.30</t>
  </si>
  <si>
    <t>▲ 0.37</t>
  </si>
  <si>
    <t>▲ 0.35</t>
  </si>
  <si>
    <t>▲ 0.44</t>
  </si>
  <si>
    <t>住宅新築資金等貸付特別会計</t>
  </si>
  <si>
    <t>▲ 0.28</t>
  </si>
  <si>
    <t>▲ 0.23</t>
  </si>
  <si>
    <t>▲ 0.22</t>
  </si>
  <si>
    <t>▲ 0.17</t>
  </si>
  <si>
    <t>▲ 0.09</t>
  </si>
  <si>
    <t>水道事業会計</t>
  </si>
  <si>
    <t>一般会計</t>
  </si>
  <si>
    <t>病院事業会計</t>
  </si>
  <si>
    <t>下水道事業会計</t>
  </si>
  <si>
    <t>介護保険事業特別会計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</si>
  <si>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</si>
  <si>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</si>
  <si>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</si>
  <si>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</si>
  <si>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</si>
  <si>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</si>
  <si>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</si>
  <si>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</si>
  <si>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</si>
  <si>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</si>
  <si>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</si>
  <si>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</si>
  <si>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</si>
  <si>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</si>
  <si>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</si>
  <si>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</si>
  <si>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</si>
  <si>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</si>
  <si>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</si>
  <si>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</si>
  <si>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</si>
  <si>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</si>
  <si>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</si>
  <si>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</si>
  <si>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</si>
  <si>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</si>
  <si>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</si>
  <si>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伊賀市文化都市協会</t>
    <rPh sb="0" eb="3">
      <t>イガシ</t>
    </rPh>
    <rPh sb="3" eb="5">
      <t>ブンカ</t>
    </rPh>
    <rPh sb="5" eb="7">
      <t>トシ</t>
    </rPh>
    <rPh sb="7" eb="9">
      <t>キョウカイ</t>
    </rPh>
    <phoneticPr fontId="2"/>
  </si>
  <si>
    <t>俳都ピア</t>
    <rPh sb="0" eb="1">
      <t>ハイ</t>
    </rPh>
    <rPh sb="1" eb="2">
      <t>ミヤコ</t>
    </rPh>
    <phoneticPr fontId="2"/>
  </si>
  <si>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</si>
  <si>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</si>
  <si>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</si>
  <si>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</si>
  <si>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</si>
  <si>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ＮＯＴＥ伊賀上野</t>
    <phoneticPr fontId="2"/>
  </si>
  <si>
    <t>伊賀市振興基金</t>
    <rPh sb="0" eb="3">
      <t>イガシ</t>
    </rPh>
    <rPh sb="3" eb="5">
      <t>シンコウ</t>
    </rPh>
    <rPh sb="5" eb="7">
      <t>キキン</t>
    </rPh>
    <phoneticPr fontId="5"/>
  </si>
  <si>
    <t>伊賀市ふるさと応援基金</t>
    <rPh sb="0" eb="3">
      <t>イガシ</t>
    </rPh>
    <rPh sb="7" eb="9">
      <t>オウエン</t>
    </rPh>
    <rPh sb="9" eb="11">
      <t>キキン</t>
    </rPh>
    <phoneticPr fontId="5"/>
  </si>
  <si>
    <t>伊賀市地域振興基金</t>
    <rPh sb="0" eb="3">
      <t>イガシ</t>
    </rPh>
    <rPh sb="3" eb="5">
      <t>チイキ</t>
    </rPh>
    <rPh sb="5" eb="7">
      <t>シンコウ</t>
    </rPh>
    <rPh sb="7" eb="9">
      <t>キキン</t>
    </rPh>
    <phoneticPr fontId="5"/>
  </si>
  <si>
    <t>伊賀市芭蕉翁顕彰事業基金</t>
    <phoneticPr fontId="5"/>
  </si>
  <si>
    <t>伊賀市環境保全基金</t>
    <rPh sb="0" eb="3">
      <t>イガシ</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</si>
  <si>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</si>
  <si>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</si>
  <si>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</si>
  <si>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</si>
  <si>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</si>
  <si>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</si>
  <si>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</si>
  <si>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</si>
  <si>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</si>
  <si>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</si>
  <si>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</si>
  <si>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</si>
  <si>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</si>
  <si>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</si>
  <si>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</si>
  <si>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</si>
  <si>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将来負担比率については、類似団体内平均値を大きく上回っており令和3年度には改善がみられたものの、近年の大型事業の影響により、依然高止まりが予想されるため、可能な限り借入総額の縮減を図り、財政の健全化に努める。
　また、有形固定資産減価償却率についても、類似団体よりも高くなっているが、当市の面積が広いことや河川の状況から、道路及び橋りょう・トンネルについての一人あたりの同率が高いことが要因と考えられる。さらに、公営住宅についても同率が高くなっている。これらの資産については、老朽化に伴う長寿命化等が必要となるが、公共施設最適化計画に基づき、今後も老朽化対策や集約に積極的に取り組んでいく。</t>
    <rPh sb="34" eb="36">
      <t>ネンド</t>
    </rPh>
    <phoneticPr fontId="5"/>
  </si>
  <si>
    <t>　将来負担比率、実質公債比率ともに類似団体平均値との差は大きいが、令和3年度には数値の改善がみられる。
　今後は、投資的経費の見直し、市債の借入れ総額の縮減に努めることで、将来負担比率、実質公債費比率の一層の低下を図る。</t>
    <rPh sb="37" eb="38">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</si>
</sst>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40807</c:v>
                </c:pt>
              </c:numCache>
            </c:numRef>
          </c:val>
          <c:smooth val="0"/>
          <c:extLst>
            <c:ext xmlns:c16="http://schemas.microsoft.com/office/drawing/2014/chart" uri="{C3380CC4-5D6E-409C-BE32-E72D297353CC}">
              <c16:uniqueId val="{00000000-5409-414F-A4B7-96FD02F08A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30532</c:v>
                </c:pt>
                <c:pt idx="1">
                  <c:v>80354</c:v>
                </c:pt>
                <c:pt idx="2">
                  <c:v>67464</c:v>
                </c:pt>
                <c:pt idx="3">
                  <c:v>41609</c:v>
                </c:pt>
                <c:pt idx="4">
                  <c:v>37197</c:v>
                </c:pt>
              </c:numCache>
            </c:numRef>
          </c:val>
          <c:smooth val="0"/>
          <c:extLst>
            <c:ext xmlns:c16="http://schemas.microsoft.com/office/drawing/2014/chart" uri="{C3380CC4-5D6E-409C-BE32-E72D297353CC}">
              <c16:uniqueId val="{00000001-5409-414F-A4B7-96FD02F08A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3.06</c:v>
                </c:pt>
                <c:pt idx="1">
                  <c:v>2.91</c:v>
                </c:pt>
                <c:pt idx="2">
                  <c:v>1.95</c:v>
                </c:pt>
                <c:pt idx="3">
                  <c:v>3.01</c:v>
                </c:pt>
                <c:pt idx="4">
                  <c:v>6.22</c:v>
                </c:pt>
              </c:numCache>
            </c:numRef>
          </c:val>
          <c:extLst>
            <c:ext xmlns:c16="http://schemas.microsoft.com/office/drawing/2014/chart" uri="{C3380CC4-5D6E-409C-BE32-E72D297353CC}">
              <c16:uniqueId val="{00000000-F452-40D1-B8E5-6C975495A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23.53</c:v>
                </c:pt>
                <c:pt idx="1">
                  <c:v>24.45</c:v>
                </c:pt>
                <c:pt idx="2">
                  <c:v>23.3</c:v>
                </c:pt>
                <c:pt idx="3">
                  <c:v>19.809999999999999</c:v>
                </c:pt>
                <c:pt idx="4">
                  <c:v>20.88</c:v>
                </c:pt>
              </c:numCache>
            </c:numRef>
          </c:val>
          <c:extLst>
            <c:ext xmlns:c16="http://schemas.microsoft.com/office/drawing/2014/chart" uri="{C3380CC4-5D6E-409C-BE32-E72D297353CC}">
              <c16:uniqueId val="{00000001-F452-40D1-B8E5-6C975495A7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1.79</c:v>
                </c:pt>
                <c:pt idx="1">
                  <c:v>0.46</c:v>
                </c:pt>
                <c:pt idx="2">
                  <c:v>-2.42</c:v>
                </c:pt>
                <c:pt idx="3">
                  <c:v>-2.02</c:v>
                </c:pt>
                <c:pt idx="4">
                  <c:v>4.91</c:v>
                </c:pt>
              </c:numCache>
            </c:numRef>
          </c:val>
          <c:smooth val="0"/>
          <c:extLst>
            <c:ext xmlns:c16="http://schemas.microsoft.com/office/drawing/2014/chart" uri="{C3380CC4-5D6E-409C-BE32-E72D297353CC}">
              <c16:uniqueId val="{00000002-F452-40D1-B8E5-6C975495A7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B04B-4F79-AA1C-2FD6D0FAB2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4B-4F79-AA1C-2FD6D0FAB2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0.06</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2-B04B-4F79-AA1C-2FD6D0FAB2DD}"/>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0.69</c:v>
                </c:pt>
                <c:pt idx="2">
                  <c:v>#N/A</c:v>
                </c:pt>
                <c:pt idx="3">
                  <c:v>1.28</c:v>
                </c:pt>
                <c:pt idx="4">
                  <c:v>#N/A</c:v>
                </c:pt>
                <c:pt idx="5">
                  <c:v>1.88</c:v>
                </c:pt>
                <c:pt idx="6">
                  <c:v>#N/A</c:v>
                </c:pt>
                <c:pt idx="7">
                  <c:v>1.65</c:v>
                </c:pt>
                <c:pt idx="8">
                  <c:v>#N/A</c:v>
                </c:pt>
                <c:pt idx="9">
                  <c:v>1.1200000000000001</c:v>
                </c:pt>
              </c:numCache>
            </c:numRef>
          </c:val>
          <c:extLst>
            <c:ext xmlns:c16="http://schemas.microsoft.com/office/drawing/2014/chart" uri="{C3380CC4-5D6E-409C-BE32-E72D297353CC}">
              <c16:uniqueId val="{00000003-B04B-4F79-AA1C-2FD6D0FAB2D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5.65</c:v>
                </c:pt>
                <c:pt idx="2">
                  <c:v>#N/A</c:v>
                </c:pt>
                <c:pt idx="3">
                  <c:v>6.04</c:v>
                </c:pt>
                <c:pt idx="4">
                  <c:v>#N/A</c:v>
                </c:pt>
                <c:pt idx="5">
                  <c:v>6.59</c:v>
                </c:pt>
                <c:pt idx="6">
                  <c:v>#N/A</c:v>
                </c:pt>
                <c:pt idx="7">
                  <c:v>6.21</c:v>
                </c:pt>
                <c:pt idx="8">
                  <c:v>#N/A</c:v>
                </c:pt>
                <c:pt idx="9">
                  <c:v>6.01</c:v>
                </c:pt>
              </c:numCache>
            </c:numRef>
          </c:val>
          <c:extLst>
            <c:ext xmlns:c16="http://schemas.microsoft.com/office/drawing/2014/chart" uri="{C3380CC4-5D6E-409C-BE32-E72D297353CC}">
              <c16:uniqueId val="{00000004-B04B-4F79-AA1C-2FD6D0FAB2D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0.54</c:v>
                </c:pt>
                <c:pt idx="2">
                  <c:v>#N/A</c:v>
                </c:pt>
                <c:pt idx="3">
                  <c:v>2.23</c:v>
                </c:pt>
                <c:pt idx="4">
                  <c:v>#N/A</c:v>
                </c:pt>
                <c:pt idx="5">
                  <c:v>3.46</c:v>
                </c:pt>
                <c:pt idx="6">
                  <c:v>#N/A</c:v>
                </c:pt>
                <c:pt idx="7">
                  <c:v>4.5999999999999996</c:v>
                </c:pt>
                <c:pt idx="8">
                  <c:v>#N/A</c:v>
                </c:pt>
                <c:pt idx="9">
                  <c:v>6.04</c:v>
                </c:pt>
              </c:numCache>
            </c:numRef>
          </c:val>
          <c:extLst>
            <c:ext xmlns:c16="http://schemas.microsoft.com/office/drawing/2014/chart" uri="{C3380CC4-5D6E-409C-BE32-E72D297353CC}">
              <c16:uniqueId val="{00000005-B04B-4F79-AA1C-2FD6D0FAB2D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3.34</c:v>
                </c:pt>
                <c:pt idx="2">
                  <c:v>#N/A</c:v>
                </c:pt>
                <c:pt idx="3">
                  <c:v>3.14</c:v>
                </c:pt>
                <c:pt idx="4">
                  <c:v>#N/A</c:v>
                </c:pt>
                <c:pt idx="5">
                  <c:v>2.17</c:v>
                </c:pt>
                <c:pt idx="6">
                  <c:v>#N/A</c:v>
                </c:pt>
                <c:pt idx="7">
                  <c:v>3.18</c:v>
                </c:pt>
                <c:pt idx="8">
                  <c:v>#N/A</c:v>
                </c:pt>
                <c:pt idx="9">
                  <c:v>6.32</c:v>
                </c:pt>
              </c:numCache>
            </c:numRef>
          </c:val>
          <c:extLst>
            <c:ext xmlns:c16="http://schemas.microsoft.com/office/drawing/2014/chart" uri="{C3380CC4-5D6E-409C-BE32-E72D297353CC}">
              <c16:uniqueId val="{00000006-B04B-4F79-AA1C-2FD6D0FAB2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11.3</c:v>
                </c:pt>
                <c:pt idx="2">
                  <c:v>#N/A</c:v>
                </c:pt>
                <c:pt idx="3">
                  <c:v>11.51</c:v>
                </c:pt>
                <c:pt idx="4">
                  <c:v>#N/A</c:v>
                </c:pt>
                <c:pt idx="5">
                  <c:v>11.35</c:v>
                </c:pt>
                <c:pt idx="6">
                  <c:v>#N/A</c:v>
                </c:pt>
                <c:pt idx="7">
                  <c:v>10.75</c:v>
                </c:pt>
                <c:pt idx="8">
                  <c:v>#N/A</c:v>
                </c:pt>
                <c:pt idx="9">
                  <c:v>10.91</c:v>
                </c:pt>
              </c:numCache>
            </c:numRef>
          </c:val>
          <c:extLst>
            <c:ext xmlns:c16="http://schemas.microsoft.com/office/drawing/2014/chart" uri="{C3380CC4-5D6E-409C-BE32-E72D297353CC}">
              <c16:uniqueId val="{00000007-B04B-4F79-AA1C-2FD6D0FAB2DD}"/>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0.28000000000000003</c:v>
                </c:pt>
                <c:pt idx="1">
                  <c:v>#N/A</c:v>
                </c:pt>
                <c:pt idx="2">
                  <c:v>0.23</c:v>
                </c:pt>
                <c:pt idx="3">
                  <c:v>#N/A</c:v>
                </c:pt>
                <c:pt idx="4">
                  <c:v>0.22</c:v>
                </c:pt>
                <c:pt idx="5">
                  <c:v>#N/A</c:v>
                </c:pt>
                <c:pt idx="6">
                  <c:v>0.17</c:v>
                </c:pt>
                <c:pt idx="7">
                  <c:v>#N/A</c:v>
                </c:pt>
                <c:pt idx="8">
                  <c:v>0.09</c:v>
                </c:pt>
                <c:pt idx="9">
                  <c:v>#N/A</c:v>
                </c:pt>
              </c:numCache>
            </c:numRef>
          </c:val>
          <c:extLst>
            <c:ext xmlns:c16="http://schemas.microsoft.com/office/drawing/2014/chart" uri="{C3380CC4-5D6E-409C-BE32-E72D297353CC}">
              <c16:uniqueId val="{00000008-B04B-4F79-AA1C-2FD6D0FAB2DD}"/>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0.47</c:v>
                </c:pt>
                <c:pt idx="2">
                  <c:v>0.3</c:v>
                </c:pt>
                <c:pt idx="3">
                  <c:v>#N/A</c:v>
                </c:pt>
                <c:pt idx="4">
                  <c:v>0.37</c:v>
                </c:pt>
                <c:pt idx="5">
                  <c:v>#N/A</c:v>
                </c:pt>
                <c:pt idx="6">
                  <c:v>0.35</c:v>
                </c:pt>
                <c:pt idx="7">
                  <c:v>#N/A</c:v>
                </c:pt>
                <c:pt idx="8">
                  <c:v>0.44</c:v>
                </c:pt>
                <c:pt idx="9">
                  <c:v>#N/A</c:v>
                </c:pt>
              </c:numCache>
            </c:numRef>
          </c:val>
          <c:extLst>
            <c:ext xmlns:c16="http://schemas.microsoft.com/office/drawing/2014/chart" uri="{C3380CC4-5D6E-409C-BE32-E72D297353CC}">
              <c16:uniqueId val="{00000009-B04B-4F79-AA1C-2FD6D0FAB2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5378</c:v>
                </c:pt>
                <c:pt idx="5">
                  <c:v>5325</c:v>
                </c:pt>
                <c:pt idx="8">
                  <c:v>5331</c:v>
                </c:pt>
                <c:pt idx="11">
                  <c:v>5151</c:v>
                </c:pt>
                <c:pt idx="14">
                  <c:v>5152</c:v>
                </c:pt>
              </c:numCache>
            </c:numRef>
          </c:val>
          <c:extLst>
            <c:ext xmlns:c16="http://schemas.microsoft.com/office/drawing/2014/chart" uri="{C3380CC4-5D6E-409C-BE32-E72D297353CC}">
              <c16:uniqueId val="{00000000-8AEF-4B67-A986-C55E6D9218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EF-4B67-A986-C55E6D9218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c:v>
                </c:pt>
                <c:pt idx="3">
                  <c:v>19</c:v>
                </c:pt>
                <c:pt idx="6">
                  <c:v>56</c:v>
                </c:pt>
                <c:pt idx="9">
                  <c:v>0</c:v>
                </c:pt>
                <c:pt idx="12">
                  <c:v>0</c:v>
                </c:pt>
              </c:numCache>
            </c:numRef>
          </c:val>
          <c:extLst>
            <c:ext xmlns:c16="http://schemas.microsoft.com/office/drawing/2014/chart" uri="{C3380CC4-5D6E-409C-BE32-E72D297353CC}">
              <c16:uniqueId val="{00000002-8AEF-4B67-A986-C55E6D9218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6</c:v>
                </c:pt>
                <c:pt idx="6">
                  <c:v>6</c:v>
                </c:pt>
                <c:pt idx="9">
                  <c:v>6</c:v>
                </c:pt>
                <c:pt idx="12">
                  <c:v>6</c:v>
                </c:pt>
              </c:numCache>
            </c:numRef>
          </c:val>
          <c:extLst>
            <c:ext xmlns:c16="http://schemas.microsoft.com/office/drawing/2014/chart" uri="{C3380CC4-5D6E-409C-BE32-E72D297353CC}">
              <c16:uniqueId val="{00000003-8AEF-4B67-A986-C55E6D9218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1513</c:v>
                </c:pt>
                <c:pt idx="3">
                  <c:v>1503</c:v>
                </c:pt>
                <c:pt idx="6">
                  <c:v>1425</c:v>
                </c:pt>
                <c:pt idx="9">
                  <c:v>1336</c:v>
                </c:pt>
                <c:pt idx="12">
                  <c:v>1400</c:v>
                </c:pt>
              </c:numCache>
            </c:numRef>
          </c:val>
          <c:extLst>
            <c:ext xmlns:c16="http://schemas.microsoft.com/office/drawing/2014/chart" uri="{C3380CC4-5D6E-409C-BE32-E72D297353CC}">
              <c16:uniqueId val="{00000004-8AEF-4B67-A986-C55E6D9218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EF-4B67-A986-C55E6D9218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EF-4B67-A986-C55E6D9218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6434</c:v>
                </c:pt>
                <c:pt idx="3">
                  <c:v>6328</c:v>
                </c:pt>
                <c:pt idx="6">
                  <c:v>6290</c:v>
                </c:pt>
                <c:pt idx="9">
                  <c:v>5852</c:v>
                </c:pt>
                <c:pt idx="12">
                  <c:v>5610</c:v>
                </c:pt>
              </c:numCache>
            </c:numRef>
          </c:val>
          <c:extLst>
            <c:ext xmlns:c16="http://schemas.microsoft.com/office/drawing/2014/chart" uri="{C3380CC4-5D6E-409C-BE32-E72D297353CC}">
              <c16:uniqueId val="{00000007-8AEF-4B67-A986-C55E6D9218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2609</c:v>
                </c:pt>
                <c:pt idx="2">
                  <c:v>#N/A</c:v>
                </c:pt>
                <c:pt idx="3">
                  <c:v>#N/A</c:v>
                </c:pt>
                <c:pt idx="4">
                  <c:v>2531</c:v>
                </c:pt>
                <c:pt idx="5">
                  <c:v>#N/A</c:v>
                </c:pt>
                <c:pt idx="6">
                  <c:v>#N/A</c:v>
                </c:pt>
                <c:pt idx="7">
                  <c:v>2446</c:v>
                </c:pt>
                <c:pt idx="8">
                  <c:v>#N/A</c:v>
                </c:pt>
                <c:pt idx="9">
                  <c:v>#N/A</c:v>
                </c:pt>
                <c:pt idx="10">
                  <c:v>2043</c:v>
                </c:pt>
                <c:pt idx="11">
                  <c:v>#N/A</c:v>
                </c:pt>
                <c:pt idx="12">
                  <c:v>#N/A</c:v>
                </c:pt>
                <c:pt idx="13">
                  <c:v>1864</c:v>
                </c:pt>
                <c:pt idx="14">
                  <c:v>#N/A</c:v>
                </c:pt>
              </c:numCache>
            </c:numRef>
          </c:val>
          <c:smooth val="0"/>
          <c:extLst>
            <c:ext xmlns:c16="http://schemas.microsoft.com/office/drawing/2014/chart" uri="{C3380CC4-5D6E-409C-BE32-E72D297353CC}">
              <c16:uniqueId val="{00000008-8AEF-4B67-A986-C55E6D9218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52049</c:v>
                </c:pt>
                <c:pt idx="5">
                  <c:v>52689</c:v>
                </c:pt>
                <c:pt idx="8">
                  <c:v>51970</c:v>
                </c:pt>
                <c:pt idx="11">
                  <c:v>50449</c:v>
                </c:pt>
                <c:pt idx="14">
                  <c:v>48424</c:v>
                </c:pt>
              </c:numCache>
            </c:numRef>
          </c:val>
          <c:extLst>
            <c:ext xmlns:c16="http://schemas.microsoft.com/office/drawing/2014/chart" uri="{C3380CC4-5D6E-409C-BE32-E72D297353CC}">
              <c16:uniqueId val="{00000000-BF84-4891-8127-9307FF83E1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819</c:v>
                </c:pt>
                <c:pt idx="5">
                  <c:v>814</c:v>
                </c:pt>
                <c:pt idx="8">
                  <c:v>720</c:v>
                </c:pt>
                <c:pt idx="11">
                  <c:v>659</c:v>
                </c:pt>
                <c:pt idx="14">
                  <c:v>599</c:v>
                </c:pt>
              </c:numCache>
            </c:numRef>
          </c:val>
          <c:extLst>
            <c:ext xmlns:c16="http://schemas.microsoft.com/office/drawing/2014/chart" uri="{C3380CC4-5D6E-409C-BE32-E72D297353CC}">
              <c16:uniqueId val="{00000001-BF84-4891-8127-9307FF83E1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13307</c:v>
                </c:pt>
                <c:pt idx="5">
                  <c:v>13182</c:v>
                </c:pt>
                <c:pt idx="8">
                  <c:v>12749</c:v>
                </c:pt>
                <c:pt idx="11">
                  <c:v>12819</c:v>
                </c:pt>
                <c:pt idx="14">
                  <c:v>14492</c:v>
                </c:pt>
              </c:numCache>
            </c:numRef>
          </c:val>
          <c:extLst>
            <c:ext xmlns:c16="http://schemas.microsoft.com/office/drawing/2014/chart" uri="{C3380CC4-5D6E-409C-BE32-E72D297353CC}">
              <c16:uniqueId val="{00000002-BF84-4891-8127-9307FF83E1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84-4891-8127-9307FF83E1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84-4891-8127-9307FF83E1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84-4891-8127-9307FF83E1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7815</c:v>
                </c:pt>
                <c:pt idx="3">
                  <c:v>7955</c:v>
                </c:pt>
                <c:pt idx="6">
                  <c:v>7867</c:v>
                </c:pt>
                <c:pt idx="9">
                  <c:v>7729</c:v>
                </c:pt>
                <c:pt idx="12">
                  <c:v>7497</c:v>
                </c:pt>
              </c:numCache>
            </c:numRef>
          </c:val>
          <c:extLst>
            <c:ext xmlns:c16="http://schemas.microsoft.com/office/drawing/2014/chart" uri="{C3380CC4-5D6E-409C-BE32-E72D297353CC}">
              <c16:uniqueId val="{00000006-BF84-4891-8127-9307FF83E1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c:v>
                </c:pt>
                <c:pt idx="3">
                  <c:v>47</c:v>
                </c:pt>
                <c:pt idx="6">
                  <c:v>38</c:v>
                </c:pt>
                <c:pt idx="9">
                  <c:v>30</c:v>
                </c:pt>
                <c:pt idx="12">
                  <c:v>21</c:v>
                </c:pt>
              </c:numCache>
            </c:numRef>
          </c:val>
          <c:extLst>
            <c:ext xmlns:c16="http://schemas.microsoft.com/office/drawing/2014/chart" uri="{C3380CC4-5D6E-409C-BE32-E72D297353CC}">
              <c16:uniqueId val="{00000007-BF84-4891-8127-9307FF83E1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18079</c:v>
                </c:pt>
                <c:pt idx="3">
                  <c:v>17457</c:v>
                </c:pt>
                <c:pt idx="6">
                  <c:v>17052</c:v>
                </c:pt>
                <c:pt idx="9">
                  <c:v>15898</c:v>
                </c:pt>
                <c:pt idx="12">
                  <c:v>14288</c:v>
                </c:pt>
              </c:numCache>
            </c:numRef>
          </c:val>
          <c:extLst>
            <c:ext xmlns:c16="http://schemas.microsoft.com/office/drawing/2014/chart" uri="{C3380CC4-5D6E-409C-BE32-E72D297353CC}">
              <c16:uniqueId val="{00000008-BF84-4891-8127-9307FF83E1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3821</c:v>
                </c:pt>
                <c:pt idx="3">
                  <c:v>3716</c:v>
                </c:pt>
                <c:pt idx="6">
                  <c:v>2594</c:v>
                </c:pt>
                <c:pt idx="9">
                  <c:v>2478</c:v>
                </c:pt>
                <c:pt idx="12">
                  <c:v>2362</c:v>
                </c:pt>
              </c:numCache>
            </c:numRef>
          </c:val>
          <c:extLst>
            <c:ext xmlns:c16="http://schemas.microsoft.com/office/drawing/2014/chart" uri="{C3380CC4-5D6E-409C-BE32-E72D297353CC}">
              <c16:uniqueId val="{00000009-BF84-4891-8127-9307FF83E1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54291</c:v>
                </c:pt>
                <c:pt idx="3">
                  <c:v>55518</c:v>
                </c:pt>
                <c:pt idx="6">
                  <c:v>54769</c:v>
                </c:pt>
                <c:pt idx="9">
                  <c:v>53263</c:v>
                </c:pt>
                <c:pt idx="12">
                  <c:v>51806</c:v>
                </c:pt>
              </c:numCache>
            </c:numRef>
          </c:val>
          <c:extLst>
            <c:ext xmlns:c16="http://schemas.microsoft.com/office/drawing/2014/chart" uri="{C3380CC4-5D6E-409C-BE32-E72D297353CC}">
              <c16:uniqueId val="{0000000A-BF84-4891-8127-9307FF83E1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17887</c:v>
                </c:pt>
                <c:pt idx="2">
                  <c:v>#N/A</c:v>
                </c:pt>
                <c:pt idx="3">
                  <c:v>#N/A</c:v>
                </c:pt>
                <c:pt idx="4">
                  <c:v>18008</c:v>
                </c:pt>
                <c:pt idx="5">
                  <c:v>#N/A</c:v>
                </c:pt>
                <c:pt idx="6">
                  <c:v>#N/A</c:v>
                </c:pt>
                <c:pt idx="7">
                  <c:v>16880</c:v>
                </c:pt>
                <c:pt idx="8">
                  <c:v>#N/A</c:v>
                </c:pt>
                <c:pt idx="9">
                  <c:v>#N/A</c:v>
                </c:pt>
                <c:pt idx="10">
                  <c:v>15471</c:v>
                </c:pt>
                <c:pt idx="11">
                  <c:v>#N/A</c:v>
                </c:pt>
                <c:pt idx="12">
                  <c:v>#N/A</c:v>
                </c:pt>
                <c:pt idx="13">
                  <c:v>12458</c:v>
                </c:pt>
                <c:pt idx="14">
                  <c:v>#N/A</c:v>
                </c:pt>
              </c:numCache>
            </c:numRef>
          </c:val>
          <c:smooth val="0"/>
          <c:extLst>
            <c:ext xmlns:c16="http://schemas.microsoft.com/office/drawing/2014/chart" uri="{C3380CC4-5D6E-409C-BE32-E72D297353CC}">
              <c16:uniqueId val="{0000000B-BF84-4891-8127-9307FF83E1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6322</c:v>
                </c:pt>
                <c:pt idx="1">
                  <c:v>5466</c:v>
                </c:pt>
                <c:pt idx="2">
                  <c:v>5923</c:v>
                </c:pt>
              </c:numCache>
            </c:numRef>
          </c:val>
          <c:extLst>
            <c:ext xmlns:c16="http://schemas.microsoft.com/office/drawing/2014/chart" uri="{C3380CC4-5D6E-409C-BE32-E72D297353CC}">
              <c16:uniqueId val="{00000000-C94B-4803-94DE-C13177599C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386</c:v>
                </c:pt>
                <c:pt idx="1">
                  <c:v>389</c:v>
                </c:pt>
                <c:pt idx="2">
                  <c:v>906</c:v>
                </c:pt>
              </c:numCache>
            </c:numRef>
          </c:val>
          <c:extLst>
            <c:ext xmlns:c16="http://schemas.microsoft.com/office/drawing/2014/chart" uri="{C3380CC4-5D6E-409C-BE32-E72D297353CC}">
              <c16:uniqueId val="{00000001-C94B-4803-94DE-C13177599C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8404</c:v>
                </c:pt>
                <c:pt idx="1">
                  <c:v>9083</c:v>
                </c:pt>
                <c:pt idx="2">
                  <c:v>9621</c:v>
                </c:pt>
              </c:numCache>
            </c:numRef>
          </c:val>
          <c:extLst>
            <c:ext xmlns:c16="http://schemas.microsoft.com/office/drawing/2014/chart" uri="{C3380CC4-5D6E-409C-BE32-E72D297353CC}">
              <c16:uniqueId val="{00000002-C94B-4803-94DE-C13177599C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{F03A95E8-E35B-445F-8892-BA02860C1461}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8F1-4B47-9922-20AF42E70A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{C42537D4-DCFC-4DAA-9D5A-A507F3C7840B}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F1-4B47-9922-20AF42E70A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{EFA0BCC5-08E1-437C-B020-528C011A4C79}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F1-4B47-9922-20AF42E70A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{E0D85294-0E4E-489E-A4E9-BD1452989895}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F1-4B47-9922-20AF42E70A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{FA256260-04E1-47B4-AD8C-F67E5F94D1C3}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F1-4B47-9922-20AF42E70A3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{E0D9644B-CE99-433C-817F-1ECF0B42EAEE}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8F1-4B47-9922-20AF42E70A3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{081F7CF1-EB0D-42EB-A286-CCEDF86F75FD}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8F1-4B47-9922-20AF42E70A3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{2B102813-C538-499F-A190-D9F701D44F83}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8F1-4B47-9922-20AF42E70A3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{47FB6ED5-FF4D-41CB-8F02-D0A0C4215C63}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8F1-4B47-9922-20AF42E70A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62.5</c:v>
                </c:pt>
                <c:pt idx="16">
                  <c:v>64</c:v>
                </c:pt>
                <c:pt idx="24">
                  <c:v>65.2</c:v>
                </c:pt>
                <c:pt idx="32">
                  <c:v>66.5</c:v>
                </c:pt>
              </c:numCache>
            </c:numRef>
          </c:xVal>
          <c:yVal>
            <c:numRef>
              <c:f>公会計指標分析・財政指標組合せ分析表!$BP$51:$DC$51</c:f>
              <c:numCache>
                <c:formatCode>#,##0.0;"▲ "#,##0.0</c:formatCode>
                <c:ptCount val="40"/>
                <c:pt idx="0">
                  <c:v>79.8</c:v>
                </c:pt>
                <c:pt idx="8">
                  <c:v>81.3</c:v>
                </c:pt>
                <c:pt idx="16">
                  <c:v>77.2</c:v>
                </c:pt>
                <c:pt idx="24">
                  <c:v>68.7</c:v>
                </c:pt>
                <c:pt idx="32">
                  <c:v>53.5</c:v>
                </c:pt>
              </c:numCache>
            </c:numRef>
          </c:yVal>
          <c:smooth val="0"/>
          <c:extLst>
            <c:ext xmlns:c16="http://schemas.microsoft.com/office/drawing/2014/chart" uri="{C3380CC4-5D6E-409C-BE32-E72D297353CC}">
              <c16:uniqueId val="{00000009-D8F1-4B47-9922-20AF42E70A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{7AF1C551-21A9-4583-8123-45E2165ADFEB}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8F1-4B47-9922-20AF42E70A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{8C973DB8-880A-4FA2-9B14-38DE9F61A5EE}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F1-4B47-9922-20AF42E70A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{25E21C33-F9F2-48D3-97DD-834BB798BC2A}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F1-4B47-9922-20AF42E70A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{E9CC99F0-2E15-4438-8CE0-E3E186FF38E5}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F1-4B47-9922-20AF42E70A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{11432A8D-C2BB-4C88-8913-23827D1EE591}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F1-4B47-9922-20AF42E70A3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{1E3CEB65-93AA-44CD-94A6-494FF5EB4B2D}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8F1-4B47-9922-20AF42E70A31}"/>
                </c:ext>
              </c:extLst>
            </c:dLbl>
            <c:dLbl>
              <c:idx val="16"/>
              <c:layout>
                <c:manualLayout>
                  <c:x val="-2.2781639268639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{0BDB777D-43EA-4037-BEF9-E4D80E3B247E}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8F1-4B47-9922-20AF42E70A31}"/>
                </c:ext>
              </c:extLst>
            </c:dLbl>
            <c:dLbl>
              <c:idx val="24"/>
              <c:layout>
                <c:manualLayout>
                  <c:x val="-4.124986203182921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{356D7B0B-02CF-4266-B749-8FEFA57E509E}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8F1-4B47-9922-20AF42E70A3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{02F8AC55-89EC-4ADD-B36E-AE783D631205}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8F1-4B47-9922-20AF42E70A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62.3</c:v>
                </c:pt>
              </c:numCache>
            </c:numRef>
          </c:xVal>
          <c:yVal>
            <c:numRef>
              <c:f>公会計指標分析・財政指標組合せ分析表!$BP$55:$DC$55</c:f>
              <c:numCache>
                <c:formatCode>#,##0.0;"▲ "#,##0.0</c:formatCode>
                <c:ptCount val="40"/>
                <c:pt idx="0">
                  <c:v>31.3</c:v>
                </c:pt>
                <c:pt idx="8">
                  <c:v>25.3</c:v>
                </c:pt>
                <c:pt idx="16">
                  <c:v>25.5</c:v>
                </c:pt>
                <c:pt idx="24">
                  <c:v>25.1</c:v>
                </c:pt>
                <c:pt idx="32">
                  <c:v>39</c:v>
                </c:pt>
              </c:numCache>
            </c:numRef>
          </c:yVal>
          <c:smooth val="0"/>
          <c:extLst>
            <c:ext xmlns:c16="http://schemas.microsoft.com/office/drawing/2014/chart" uri="{C3380CC4-5D6E-409C-BE32-E72D297353CC}">
              <c16:uniqueId val="{00000013-D8F1-4B47-9922-20AF42E70A31}"/>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{5FA272F3-18CB-4B8E-809B-360C2A2F5083}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D0-48A8-B9FA-0B3249C3B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{31FFB986-2A27-4C34-AA24-70F4B84BE791}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D0-48A8-B9FA-0B3249C3B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{88E4107F-C228-4867-8F3C-018C73E8FE97}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D0-48A8-B9FA-0B3249C3B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{CB57D8F1-E88E-474E-BC3A-0D09316DAA5E}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D0-48A8-B9FA-0B3249C3B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{1AF2DBB7-9785-4142-A960-0D155128B450}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D0-48A8-B9FA-0B3249C3B3B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{50252F92-B7A8-4E44-BC39-9B339A698FE0}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D0-48A8-B9FA-0B3249C3B3B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{715CC09E-B923-49DB-950A-8A65472B60F6}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D0-48A8-B9FA-0B3249C3B3B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{3591FB61-DFCA-4A86-B4F1-52CCC159A81E}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D0-48A8-B9FA-0B3249C3B3B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{8992CA4E-31F7-4A7A-A66E-5157C4BF1272}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D0-48A8-B9FA-0B3249C3B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11.4</c:v>
                </c:pt>
                <c:pt idx="24">
                  <c:v>10.5</c:v>
                </c:pt>
                <c:pt idx="32">
                  <c:v>9.4</c:v>
                </c:pt>
              </c:numCache>
            </c:numRef>
          </c:xVal>
          <c:yVal>
            <c:numRef>
              <c:f>公会計指標分析・財政指標組合せ分析表!$BP$73:$DC$73</c:f>
              <c:numCache>
                <c:formatCode>#,##0.0;"▲ "#,##0.0</c:formatCode>
                <c:ptCount val="40"/>
                <c:pt idx="0">
                  <c:v>79.8</c:v>
                </c:pt>
                <c:pt idx="8">
                  <c:v>81.3</c:v>
                </c:pt>
                <c:pt idx="16">
                  <c:v>77.2</c:v>
                </c:pt>
                <c:pt idx="24">
                  <c:v>68.7</c:v>
                </c:pt>
                <c:pt idx="32">
                  <c:v>53.5</c:v>
                </c:pt>
              </c:numCache>
            </c:numRef>
          </c:yVal>
          <c:smooth val="0"/>
          <c:extLst>
            <c:ext xmlns:c16="http://schemas.microsoft.com/office/drawing/2014/chart" uri="{C3380CC4-5D6E-409C-BE32-E72D297353CC}">
              <c16:uniqueId val="{00000009-13D0-48A8-B9FA-0B3249C3B3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{B5A7CC46-7705-496D-940F-DC4C3605A787}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D0-48A8-B9FA-0B3249C3B3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{772FE8BC-46AE-4BBD-8EA2-636E58728250}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D0-48A8-B9FA-0B3249C3B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{DCB1A453-E544-4750-BC31-3D34A0DADCC1}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D0-48A8-B9FA-0B3249C3B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{AA4065EF-A460-4804-B18B-B9153677EA20}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D0-48A8-B9FA-0B3249C3B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{9B16B652-4F31-4C7D-93BB-D99B6F1A88E9}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D0-48A8-B9FA-0B3249C3B3B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{2C974C4D-3AA9-4A53-8FDB-130F1D8F3553}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D0-48A8-B9FA-0B3249C3B3B0}"/>
                </c:ext>
              </c:extLst>
            </c:dLbl>
            <c:dLbl>
              <c:idx val="16"/>
              <c:layout>
                <c:manualLayout>
                  <c:x val="-3.4310845302750574E-2"/>
                  <c:y val="-4.54438193665760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{D4D621E2-7A53-4891-9831-8EAAE400F380}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D0-48A8-B9FA-0B3249C3B3B0}"/>
                </c:ext>
              </c:extLst>
            </c:dLbl>
            <c:dLbl>
              <c:idx val="24"/>
              <c:layout>
                <c:manualLayout>
                  <c:x val="-2.8829840147400729E-2"/>
                  <c:y val="-7.938947480901181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{866A9849-46D2-46FA-A7AD-6C0E105E822C}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D0-48A8-B9FA-0B3249C3B3B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{4DFC1243-0189-4D25-8EF6-1356AD3F4B36}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D0-48A8-B9FA-0B3249C3B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6.9</c:v>
                </c:pt>
              </c:numCache>
            </c:numRef>
          </c:xVal>
          <c:yVal>
            <c:numRef>
              <c:f>公会計指標分析・財政指標組合せ分析表!$BP$77:$DC$77</c:f>
              <c:numCache>
                <c:formatCode>#,##0.0;"▲ "#,##0.0</c:formatCode>
                <c:ptCount val="40"/>
                <c:pt idx="0">
                  <c:v>31.3</c:v>
                </c:pt>
                <c:pt idx="8">
                  <c:v>25.3</c:v>
                </c:pt>
                <c:pt idx="16">
                  <c:v>25.5</c:v>
                </c:pt>
                <c:pt idx="24">
                  <c:v>25.1</c:v>
                </c:pt>
                <c:pt idx="32">
                  <c:v>39</c:v>
                </c:pt>
              </c:numCache>
            </c:numRef>
          </c:yVal>
          <c:smooth val="0"/>
          <c:extLst>
            <c:ext xmlns:c16="http://schemas.microsoft.com/office/drawing/2014/chart" uri="{C3380CC4-5D6E-409C-BE32-E72D297353CC}">
              <c16:uniqueId val="{00000013-13D0-48A8-B9FA-0B3249C3B3B0}"/>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は元利償還金が大幅に減少しているが、今後は大型事業の償還が生じてくることもあり、実質公債比率は多少増減すると思われる。交付税措置の高い起債を借り入れるなど、中長期で将来負担を抑制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満期一括償還地方債の起債は無し。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年以降減少傾向にあり、将来負担額も同様に減少傾向にある。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公営企業債等繰入見込額</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減少幅の方が大きいことも将来負担比率</a:t>
          </a:r>
          <a:r>
            <a:rPr lang="ja-JP" altLang="en-US"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減少</a:t>
          </a:r>
          <a:r>
            <a:rPr lang="ja-JP" altLang="ja-JP" sz="14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の要因となっている。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その他特定目的基金で取り崩しを行ったが積立額がそれ以上あり、さらに基金全体での積み立てを行ったことにより、基金全体として積立額が増加した。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基金全体を見直し、廃止等の検討を行う予定である。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特定目的基金については、目的事業への充当を行う。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昨年度に引き続き、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を設置し、新型コロナウイルス感染症対策関連事業に充てている。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川上ダム周辺整備事業基金など、整備年度が決まっている基金については、計画的に基金を取り崩して目的のために充当している。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寄附金等を受けて積み立てている基金については、計画的に基金を取り崩して、目的の事業へ充てている。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新型コロナウイルス感染症対策基金やふるさと応援基金など、１，４０４百万円の積み立てと８６６百万円の取崩しの合算で５３８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基金全体を見直し、基金の廃止等の検討を行う予定である。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約４５７百万円積み立てを行ったため。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引き続きコロナ対策など非常事態に備えて、適正に積み立てと取崩しを行っていく。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約５１７百万円積み立てを行ったため。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今後の大型事業における償還が始まることもあり、それらに備えて積み立てを行っていく。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老朽化した施設の集約化や複合化、除却を進めている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対象施設が多く、有形固定資産減価償却率は類似団体平均より高い水準となっている。このため、平成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月に策定した公共施設最適化計画に掲げる、伊賀市公共施設マネジメントの３原則（３</a:t>
          </a:r>
          <a:r>
            <a:rPr lang="en-US" altLang="ja-JP" sz="1100">
              <a:solidFill>
                <a:schemeClr val="dk1"/>
              </a:solidFill>
              <a:effectLst/>
              <a:latin typeface="+mn-lt"/>
              <a:ea typeface="+mn-ea"/>
              <a:cs typeface="+mn-cs"/>
            </a:rPr>
            <a:t>R:Reduce</a:t>
          </a:r>
          <a:r>
            <a:rPr lang="ja-JP" altLang="en-US" sz="1100">
              <a:solidFill>
                <a:schemeClr val="dk1"/>
              </a:solidFill>
              <a:effectLst/>
              <a:latin typeface="+mn-lt"/>
              <a:ea typeface="+mn-ea"/>
              <a:cs typeface="+mn-cs"/>
            </a:rPr>
            <a:t>＜総量の縮減＞、</a:t>
          </a:r>
          <a:r>
            <a:rPr lang="en-US" altLang="ja-JP" sz="1100">
              <a:solidFill>
                <a:schemeClr val="dk1"/>
              </a:solidFill>
              <a:effectLst/>
              <a:latin typeface="+mn-lt"/>
              <a:ea typeface="+mn-ea"/>
              <a:cs typeface="+mn-cs"/>
            </a:rPr>
            <a:t>Remix</a:t>
          </a:r>
          <a:r>
            <a:rPr lang="ja-JP" altLang="en-US" sz="1100">
              <a:solidFill>
                <a:schemeClr val="dk1"/>
              </a:solidFill>
              <a:effectLst/>
              <a:latin typeface="+mn-lt"/>
              <a:ea typeface="+mn-ea"/>
              <a:cs typeface="+mn-cs"/>
            </a:rPr>
            <a:t>＜機能の複合化＞、</a:t>
          </a:r>
          <a:r>
            <a:rPr lang="en-US" altLang="ja-JP" sz="1100">
              <a:solidFill>
                <a:schemeClr val="dk1"/>
              </a:solidFill>
              <a:effectLst/>
              <a:latin typeface="+mn-lt"/>
              <a:ea typeface="+mn-ea"/>
              <a:cs typeface="+mn-cs"/>
            </a:rPr>
            <a:t>Run</a:t>
          </a:r>
          <a:r>
            <a:rPr lang="ja-JP" altLang="en-US" sz="1100">
              <a:solidFill>
                <a:schemeClr val="dk1"/>
              </a:solidFill>
              <a:effectLst/>
              <a:latin typeface="+mn-lt"/>
              <a:ea typeface="+mn-ea"/>
              <a:cs typeface="+mn-cs"/>
            </a:rPr>
            <a:t>＜運営の適正化＞）に継続して取り組んでいく必要がある。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33</xdr:row>
      <xdr:rowOff>160147</xdr:rowOff>
    </xdr:to>
    <xdr:cxnSp macro="">
      <xdr:nvCxnSpPr>
        <xdr:cNvPr id="63" name="直線コネクタ 62"/>
        <xdr:cNvCxnSpPr/>
      </xdr:nvCxnSpPr>
      <xdr:spPr>
        <a:xfrm flipV="1">
          <a:off x="4760595" y="5535930"/>
          <a:ext cx="1270" cy="105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163974</xdr:rowOff>
    </xdr:from>
    <xdr:ext cx="405111" cy="259045"/>
    <xdr:sp macro="" textlink="">
      <xdr:nvSpPr>
        <xdr:cNvPr id="64" name="有形固定資産減価償却率最小値テキスト"/>
        <xdr:cNvSpPr txBox="1"/>
      </xdr:nvSpPr>
      <xdr:spPr>
        <a:xfrm>
          <a:off x="4813300" y="659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160147</xdr:rowOff>
    </xdr:from>
    <xdr:to>
      <xdr:col>23</xdr:col>
      <xdr:colOff>174625</xdr:colOff>
      <xdr:row>33</xdr:row>
      <xdr:rowOff>160147</xdr:rowOff>
    </xdr:to>
    <xdr:cxnSp macro="">
      <xdr:nvCxnSpPr>
        <xdr:cNvPr id="65" name="直線コネクタ 64"/>
        <xdr:cNvCxnSpPr/>
      </xdr:nvCxnSpPr>
      <xdr:spPr>
        <a:xfrm>
          <a:off x="4673600" y="658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66" name="有形固定資産減価償却率最大値テキスト"/>
        <xdr:cNvSpPr txBox="1"/>
      </xdr:nvSpPr>
      <xdr:spPr>
        <a:xfrm>
          <a:off x="481330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67" name="直線コネクタ 66"/>
        <xdr:cNvCxnSpPr/>
      </xdr:nvCxnSpPr>
      <xdr:spPr>
        <a:xfrm>
          <a:off x="4673600" y="553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61866</xdr:rowOff>
    </xdr:from>
    <xdr:ext cx="405111" cy="259045"/>
    <xdr:sp macro="" textlink="">
      <xdr:nvSpPr>
        <xdr:cNvPr id="68" name="有形固定資産減価償却率平均値テキスト"/>
        <xdr:cNvSpPr txBox="1"/>
      </xdr:nvSpPr>
      <xdr:spPr>
        <a:xfrm>
          <a:off x="4813300" y="6148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69" name="フローチャート: 判断 68"/>
        <xdr:cNvSpPr/>
      </xdr:nvSpPr>
      <xdr:spPr>
        <a:xfrm>
          <a:off x="4711700" y="62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154305</xdr:rowOff>
    </xdr:from>
    <xdr:to>
      <xdr:col>19</xdr:col>
      <xdr:colOff>187325</xdr:colOff>
      <xdr:row>32</xdr:row>
      <xdr:rowOff>84455</xdr:rowOff>
    </xdr:to>
    <xdr:sp macro="" textlink="">
      <xdr:nvSpPr>
        <xdr:cNvPr id="70" name="フローチャート: 判断 69"/>
        <xdr:cNvSpPr/>
      </xdr:nvSpPr>
      <xdr:spPr>
        <a:xfrm>
          <a:off x="4000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71" name="フローチャート: 判断 70"/>
        <xdr:cNvSpPr/>
      </xdr:nvSpPr>
      <xdr:spPr>
        <a:xfrm>
          <a:off x="323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98171</xdr:rowOff>
    </xdr:from>
    <xdr:to>
      <xdr:col>11</xdr:col>
      <xdr:colOff>187325</xdr:colOff>
      <xdr:row>32</xdr:row>
      <xdr:rowOff>28321</xdr:rowOff>
    </xdr:to>
    <xdr:sp macro="" textlink="">
      <xdr:nvSpPr>
        <xdr:cNvPr id="72" name="フローチャート: 判断 71"/>
        <xdr:cNvSpPr/>
      </xdr:nvSpPr>
      <xdr:spPr>
        <a:xfrm>
          <a:off x="2476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42037</xdr:rowOff>
    </xdr:from>
    <xdr:to>
      <xdr:col>7</xdr:col>
      <xdr:colOff>187325</xdr:colOff>
      <xdr:row>31</xdr:row>
      <xdr:rowOff>143637</xdr:rowOff>
    </xdr:to>
    <xdr:sp macro="" textlink="">
      <xdr:nvSpPr>
        <xdr:cNvPr id="73" name="フローチャート: 判断 72"/>
        <xdr:cNvSpPr/>
      </xdr:nvSpPr>
      <xdr:spPr>
        <a:xfrm>
          <a:off x="1714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79" name="楕円 78"/>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135272</xdr:rowOff>
    </xdr:from>
    <xdr:ext cx="405111" cy="259045"/>
    <xdr:sp macro="" textlink="">
      <xdr:nvSpPr>
        <xdr:cNvPr id="80" name="有形固定資産減価償却率該当値テキスト"/>
        <xdr:cNvSpPr txBox="1"/>
      </xdr:nvSpPr>
      <xdr:spPr>
        <a:xfrm>
          <a:off x="48133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164211</xdr:rowOff>
    </xdr:from>
    <xdr:to>
      <xdr:col>19</xdr:col>
      <xdr:colOff>187325</xdr:colOff>
      <xdr:row>33</xdr:row>
      <xdr:rowOff>94361</xdr:rowOff>
    </xdr:to>
    <xdr:sp macro="" textlink="">
      <xdr:nvSpPr>
        <xdr:cNvPr id="81" name="楕円 80"/>
        <xdr:cNvSpPr/>
      </xdr:nvSpPr>
      <xdr:spPr>
        <a:xfrm>
          <a:off x="4000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43561</xdr:rowOff>
    </xdr:from>
    <xdr:to>
      <xdr:col>23</xdr:col>
      <xdr:colOff>85725</xdr:colOff>
      <xdr:row>33</xdr:row>
      <xdr:rowOff>99695</xdr:rowOff>
    </xdr:to>
    <xdr:cxnSp macro="">
      <xdr:nvCxnSpPr>
        <xdr:cNvPr id="82" name="直線コネクタ 81"/>
        <xdr:cNvCxnSpPr/>
      </xdr:nvCxnSpPr>
      <xdr:spPr>
        <a:xfrm>
          <a:off x="4051300" y="6472936"/>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112395</xdr:rowOff>
    </xdr:from>
    <xdr:to>
      <xdr:col>15</xdr:col>
      <xdr:colOff>187325</xdr:colOff>
      <xdr:row>33</xdr:row>
      <xdr:rowOff>42545</xdr:rowOff>
    </xdr:to>
    <xdr:sp macro="" textlink="">
      <xdr:nvSpPr>
        <xdr:cNvPr id="83" name="楕円 82"/>
        <xdr:cNvSpPr/>
      </xdr:nvSpPr>
      <xdr:spPr>
        <a:xfrm>
          <a:off x="323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163195</xdr:rowOff>
    </xdr:from>
    <xdr:to>
      <xdr:col>19</xdr:col>
      <xdr:colOff>136525</xdr:colOff>
      <xdr:row>33</xdr:row>
      <xdr:rowOff>43561</xdr:rowOff>
    </xdr:to>
    <xdr:cxnSp macro="">
      <xdr:nvCxnSpPr>
        <xdr:cNvPr id="84" name="直線コネクタ 83"/>
        <xdr:cNvCxnSpPr/>
      </xdr:nvCxnSpPr>
      <xdr:spPr>
        <a:xfrm>
          <a:off x="3289300" y="642112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5" name="楕円 84"/>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163195</xdr:rowOff>
    </xdr:to>
    <xdr:cxnSp macro="">
      <xdr:nvCxnSpPr>
        <xdr:cNvPr id="86" name="直線コネクタ 85"/>
        <xdr:cNvCxnSpPr/>
      </xdr:nvCxnSpPr>
      <xdr:spPr>
        <a:xfrm>
          <a:off x="2527300" y="635635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30353</xdr:rowOff>
    </xdr:from>
    <xdr:to>
      <xdr:col>7</xdr:col>
      <xdr:colOff>187325</xdr:colOff>
      <xdr:row>32</xdr:row>
      <xdr:rowOff>131953</xdr:rowOff>
    </xdr:to>
    <xdr:sp macro="" textlink="">
      <xdr:nvSpPr>
        <xdr:cNvPr id="87" name="楕円 86"/>
        <xdr:cNvSpPr/>
      </xdr:nvSpPr>
      <xdr:spPr>
        <a:xfrm>
          <a:off x="1714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81153</xdr:rowOff>
    </xdr:from>
    <xdr:to>
      <xdr:col>11</xdr:col>
      <xdr:colOff>136525</xdr:colOff>
      <xdr:row>32</xdr:row>
      <xdr:rowOff>98425</xdr:rowOff>
    </xdr:to>
    <xdr:cxnSp macro="">
      <xdr:nvCxnSpPr>
        <xdr:cNvPr id="88" name="直線コネクタ 87"/>
        <xdr:cNvCxnSpPr/>
      </xdr:nvCxnSpPr>
      <xdr:spPr>
        <a:xfrm>
          <a:off x="1765300" y="633907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100982</xdr:rowOff>
    </xdr:from>
    <xdr:ext cx="405111" cy="259045"/>
    <xdr:sp macro="" textlink="">
      <xdr:nvSpPr>
        <xdr:cNvPr id="89" name="n_1aveValue有形固定資産減価償却率"/>
        <xdr:cNvSpPr txBox="1"/>
      </xdr:nvSpPr>
      <xdr:spPr>
        <a:xfrm>
          <a:off x="38360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96664</xdr:rowOff>
    </xdr:from>
    <xdr:ext cx="405111" cy="259045"/>
    <xdr:sp macro="" textlink="">
      <xdr:nvSpPr>
        <xdr:cNvPr id="90" name="n_2aveValue有形固定資産減価償却率"/>
        <xdr:cNvSpPr txBox="1"/>
      </xdr:nvSpPr>
      <xdr:spPr>
        <a:xfrm>
          <a:off x="308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44848</xdr:rowOff>
    </xdr:from>
    <xdr:ext cx="405111" cy="259045"/>
    <xdr:sp macro="" textlink="">
      <xdr:nvSpPr>
        <xdr:cNvPr id="91" name="n_3aveValue有形固定資産減価償却率"/>
        <xdr:cNvSpPr txBox="1"/>
      </xdr:nvSpPr>
      <xdr:spPr>
        <a:xfrm>
          <a:off x="2324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160164</xdr:rowOff>
    </xdr:from>
    <xdr:ext cx="405111" cy="259045"/>
    <xdr:sp macro="" textlink="">
      <xdr:nvSpPr>
        <xdr:cNvPr id="92" name="n_4aveValue有形固定資産減価償却率"/>
        <xdr:cNvSpPr txBox="1"/>
      </xdr:nvSpPr>
      <xdr:spPr>
        <a:xfrm>
          <a:off x="1562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85488</xdr:rowOff>
    </xdr:from>
    <xdr:ext cx="405111" cy="259045"/>
    <xdr:sp macro="" textlink="">
      <xdr:nvSpPr>
        <xdr:cNvPr id="93" name="n_1mainValue有形固定資産減価償却率"/>
        <xdr:cNvSpPr txBox="1"/>
      </xdr:nvSpPr>
      <xdr:spPr>
        <a:xfrm>
          <a:off x="3836044" y="651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macro="" textlink="">
      <xdr:nvSpPr>
        <xdr:cNvPr id="94" name="n_2mainValue有形固定資産減価償却率"/>
        <xdr:cNvSpPr txBox="1"/>
      </xdr:nvSpPr>
      <xdr:spPr>
        <a:xfrm>
          <a:off x="3086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5"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123080</xdr:rowOff>
    </xdr:from>
    <xdr:ext cx="405111" cy="259045"/>
    <xdr:sp macro="" textlink="">
      <xdr:nvSpPr>
        <xdr:cNvPr id="96" name="n_4mainValue有形固定資産減価償却率"/>
        <xdr:cNvSpPr txBox="1"/>
      </xdr:nvSpPr>
      <xdr:spPr>
        <a:xfrm>
          <a:off x="15627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債務償還比率は類似団体平均を上回っており、近年の大型事業である、平成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完成した庁舎建設事業を含め、令和元年</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完成した汚泥再生処理センター、給食センターなどが数年後には本格的な償還が始まる</a:t>
          </a:r>
          <a:r>
            <a:rPr kumimoji="1" lang="ja-JP" altLang="en-US" sz="1000">
              <a:solidFill>
                <a:schemeClr val="dk1"/>
              </a:solidFill>
              <a:effectLst/>
              <a:latin typeface="+mn-lt"/>
              <a:ea typeface="+mn-ea"/>
              <a:cs typeface="+mn-cs"/>
            </a:rPr>
            <a:t>。合併前の建設事業については、一定の償還は終えたため</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年度の債務償還比率は改善されたものの、依然として償還期間が長い事業は残っており、公債費の抑制を図る中で</a:t>
          </a:r>
          <a:r>
            <a:rPr kumimoji="1" lang="ja-JP" altLang="ja-JP" sz="1000">
              <a:solidFill>
                <a:sysClr val="windowText" lastClr="000000"/>
              </a:solidFill>
              <a:effectLst/>
              <a:latin typeface="+mn-lt"/>
              <a:ea typeface="+mn-ea"/>
              <a:cs typeface="+mn-cs"/>
            </a:rPr>
            <a:t>事業の適正な取捨選択等により数値</a:t>
          </a:r>
          <a:r>
            <a:rPr kumimoji="1" lang="ja-JP" altLang="ja-JP" sz="1000">
              <a:solidFill>
                <a:schemeClr val="dk1"/>
              </a:solidFill>
              <a:effectLst/>
              <a:latin typeface="+mn-lt"/>
              <a:ea typeface="+mn-ea"/>
              <a:cs typeface="+mn-cs"/>
            </a:rPr>
            <a:t>の逓減を図る。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4" name="テキスト ボックス 113"/>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75075</xdr:rowOff>
    </xdr:from>
    <xdr:to>
      <xdr:col>76</xdr:col>
      <xdr:colOff>21589</xdr:colOff>
      <xdr:row>33</xdr:row>
      <xdr:rowOff>88591</xdr:rowOff>
    </xdr:to>
    <xdr:cxnSp macro="">
      <xdr:nvCxnSpPr>
        <xdr:cNvPr id="128" name="直線コネクタ 127"/>
        <xdr:cNvCxnSpPr/>
      </xdr:nvCxnSpPr>
      <xdr:spPr>
        <a:xfrm flipV="1">
          <a:off x="14793595" y="5304300"/>
          <a:ext cx="1269" cy="121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92418</xdr:rowOff>
    </xdr:from>
    <xdr:ext cx="469744" cy="259045"/>
    <xdr:sp macro="" textlink="">
      <xdr:nvSpPr>
        <xdr:cNvPr id="129" name="債務償還比率最小値テキスト"/>
        <xdr:cNvSpPr txBox="1"/>
      </xdr:nvSpPr>
      <xdr:spPr>
        <a:xfrm>
          <a:off x="14846300" y="652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88591</xdr:rowOff>
    </xdr:from>
    <xdr:to>
      <xdr:col>76</xdr:col>
      <xdr:colOff>111125</xdr:colOff>
      <xdr:row>33</xdr:row>
      <xdr:rowOff>88591</xdr:rowOff>
    </xdr:to>
    <xdr:cxnSp macro="">
      <xdr:nvCxnSpPr>
        <xdr:cNvPr id="130" name="直線コネクタ 129"/>
        <xdr:cNvCxnSpPr/>
      </xdr:nvCxnSpPr>
      <xdr:spPr>
        <a:xfrm>
          <a:off x="14706600" y="651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21752</xdr:rowOff>
    </xdr:from>
    <xdr:ext cx="469744" cy="259045"/>
    <xdr:sp macro="" textlink="">
      <xdr:nvSpPr>
        <xdr:cNvPr id="131" name="債務償還比率最大値テキスト"/>
        <xdr:cNvSpPr txBox="1"/>
      </xdr:nvSpPr>
      <xdr:spPr>
        <a:xfrm>
          <a:off x="14846300" y="50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75075</xdr:rowOff>
    </xdr:from>
    <xdr:to>
      <xdr:col>76</xdr:col>
      <xdr:colOff>111125</xdr:colOff>
      <xdr:row>26</xdr:row>
      <xdr:rowOff>75075</xdr:rowOff>
    </xdr:to>
    <xdr:cxnSp macro="">
      <xdr:nvCxnSpPr>
        <xdr:cNvPr id="132" name="直線コネクタ 131"/>
        <xdr:cNvCxnSpPr/>
      </xdr:nvCxnSpPr>
      <xdr:spPr>
        <a:xfrm>
          <a:off x="14706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119433</xdr:rowOff>
    </xdr:from>
    <xdr:ext cx="469744" cy="259045"/>
    <xdr:sp macro="" textlink="">
      <xdr:nvSpPr>
        <xdr:cNvPr id="133" name="債務償還比率平均値テキスト"/>
        <xdr:cNvSpPr txBox="1"/>
      </xdr:nvSpPr>
      <xdr:spPr>
        <a:xfrm>
          <a:off x="14846300" y="569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96556</xdr:rowOff>
    </xdr:from>
    <xdr:to>
      <xdr:col>76</xdr:col>
      <xdr:colOff>73025</xdr:colOff>
      <xdr:row>30</xdr:row>
      <xdr:rowOff>26706</xdr:rowOff>
    </xdr:to>
    <xdr:sp macro="" textlink="">
      <xdr:nvSpPr>
        <xdr:cNvPr id="134" name="フローチャート: 判断 133"/>
        <xdr:cNvSpPr/>
      </xdr:nvSpPr>
      <xdr:spPr>
        <a:xfrm>
          <a:off x="14744700" y="584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14242</xdr:rowOff>
    </xdr:from>
    <xdr:to>
      <xdr:col>72</xdr:col>
      <xdr:colOff>123825</xdr:colOff>
      <xdr:row>30</xdr:row>
      <xdr:rowOff>115842</xdr:rowOff>
    </xdr:to>
    <xdr:sp macro="" textlink="">
      <xdr:nvSpPr>
        <xdr:cNvPr id="135" name="フローチャート: 判断 134"/>
        <xdr:cNvSpPr/>
      </xdr:nvSpPr>
      <xdr:spPr>
        <a:xfrm>
          <a:off x="140335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25654</xdr:rowOff>
    </xdr:from>
    <xdr:to>
      <xdr:col>68</xdr:col>
      <xdr:colOff>123825</xdr:colOff>
      <xdr:row>30</xdr:row>
      <xdr:rowOff>127254</xdr:rowOff>
    </xdr:to>
    <xdr:sp macro="" textlink="">
      <xdr:nvSpPr>
        <xdr:cNvPr id="136" name="フローチャート: 判断 135"/>
        <xdr:cNvSpPr/>
      </xdr:nvSpPr>
      <xdr:spPr>
        <a:xfrm>
          <a:off x="13271500" y="594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148372</xdr:rowOff>
    </xdr:from>
    <xdr:to>
      <xdr:col>64</xdr:col>
      <xdr:colOff>123825</xdr:colOff>
      <xdr:row>30</xdr:row>
      <xdr:rowOff>78522</xdr:rowOff>
    </xdr:to>
    <xdr:sp macro="" textlink="">
      <xdr:nvSpPr>
        <xdr:cNvPr id="137" name="フローチャート: 判断 136"/>
        <xdr:cNvSpPr/>
      </xdr:nvSpPr>
      <xdr:spPr>
        <a:xfrm>
          <a:off x="12509500" y="589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38917</xdr:rowOff>
    </xdr:from>
    <xdr:to>
      <xdr:col>60</xdr:col>
      <xdr:colOff>123825</xdr:colOff>
      <xdr:row>30</xdr:row>
      <xdr:rowOff>140517</xdr:rowOff>
    </xdr:to>
    <xdr:sp macro="" textlink="">
      <xdr:nvSpPr>
        <xdr:cNvPr id="138" name="フローチャート: 判断 137"/>
        <xdr:cNvSpPr/>
      </xdr:nvSpPr>
      <xdr:spPr>
        <a:xfrm>
          <a:off x="11747500" y="59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151493</xdr:rowOff>
    </xdr:from>
    <xdr:to>
      <xdr:col>76</xdr:col>
      <xdr:colOff>73025</xdr:colOff>
      <xdr:row>31</xdr:row>
      <xdr:rowOff>81643</xdr:rowOff>
    </xdr:to>
    <xdr:sp macro="" textlink="">
      <xdr:nvSpPr>
        <xdr:cNvPr id="144" name="楕円 143"/>
        <xdr:cNvSpPr/>
      </xdr:nvSpPr>
      <xdr:spPr>
        <a:xfrm>
          <a:off x="14744700" y="60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129920</xdr:rowOff>
    </xdr:from>
    <xdr:ext cx="469744" cy="259045"/>
    <xdr:sp macro="" textlink="">
      <xdr:nvSpPr>
        <xdr:cNvPr id="145" name="債務償還比率該当値テキスト"/>
        <xdr:cNvSpPr txBox="1"/>
      </xdr:nvSpPr>
      <xdr:spPr>
        <a:xfrm>
          <a:off x="14846300" y="60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41529</xdr:rowOff>
    </xdr:from>
    <xdr:to>
      <xdr:col>72</xdr:col>
      <xdr:colOff>123825</xdr:colOff>
      <xdr:row>34</xdr:row>
      <xdr:rowOff>143129</xdr:rowOff>
    </xdr:to>
    <xdr:sp macro="" textlink="">
      <xdr:nvSpPr>
        <xdr:cNvPr id="146" name="楕円 145"/>
        <xdr:cNvSpPr/>
      </xdr:nvSpPr>
      <xdr:spPr>
        <a:xfrm>
          <a:off x="14033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30843</xdr:rowOff>
    </xdr:from>
    <xdr:to>
      <xdr:col>76</xdr:col>
      <xdr:colOff>22225</xdr:colOff>
      <xdr:row>34</xdr:row>
      <xdr:rowOff>92329</xdr:rowOff>
    </xdr:to>
    <xdr:cxnSp macro="">
      <xdr:nvCxnSpPr>
        <xdr:cNvPr id="147" name="直線コネクタ 146"/>
        <xdr:cNvCxnSpPr/>
      </xdr:nvCxnSpPr>
      <xdr:spPr>
        <a:xfrm flipV="1">
          <a:off x="14084300" y="6117318"/>
          <a:ext cx="711200" cy="5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42145</xdr:rowOff>
    </xdr:from>
    <xdr:to>
      <xdr:col>68</xdr:col>
      <xdr:colOff>123825</xdr:colOff>
      <xdr:row>34</xdr:row>
      <xdr:rowOff>143745</xdr:rowOff>
    </xdr:to>
    <xdr:sp macro="" textlink="">
      <xdr:nvSpPr>
        <xdr:cNvPr id="148" name="楕円 147"/>
        <xdr:cNvSpPr/>
      </xdr:nvSpPr>
      <xdr:spPr>
        <a:xfrm>
          <a:off x="13271500" y="66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92329</xdr:rowOff>
    </xdr:from>
    <xdr:to>
      <xdr:col>72</xdr:col>
      <xdr:colOff>73025</xdr:colOff>
      <xdr:row>34</xdr:row>
      <xdr:rowOff>92945</xdr:rowOff>
    </xdr:to>
    <xdr:cxnSp macro="">
      <xdr:nvCxnSpPr>
        <xdr:cNvPr id="149" name="直線コネクタ 148"/>
        <xdr:cNvCxnSpPr/>
      </xdr:nvCxnSpPr>
      <xdr:spPr>
        <a:xfrm flipV="1">
          <a:off x="13322300" y="6693154"/>
          <a:ext cx="762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43997</xdr:rowOff>
    </xdr:from>
    <xdr:to>
      <xdr:col>64</xdr:col>
      <xdr:colOff>123825</xdr:colOff>
      <xdr:row>34</xdr:row>
      <xdr:rowOff>145597</xdr:rowOff>
    </xdr:to>
    <xdr:sp macro="" textlink="">
      <xdr:nvSpPr>
        <xdr:cNvPr id="150" name="楕円 149"/>
        <xdr:cNvSpPr/>
      </xdr:nvSpPr>
      <xdr:spPr>
        <a:xfrm>
          <a:off x="12509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92945</xdr:rowOff>
    </xdr:from>
    <xdr:to>
      <xdr:col>68</xdr:col>
      <xdr:colOff>73025</xdr:colOff>
      <xdr:row>34</xdr:row>
      <xdr:rowOff>94797</xdr:rowOff>
    </xdr:to>
    <xdr:cxnSp macro="">
      <xdr:nvCxnSpPr>
        <xdr:cNvPr id="151" name="直線コネクタ 150"/>
        <xdr:cNvCxnSpPr/>
      </xdr:nvCxnSpPr>
      <xdr:spPr>
        <a:xfrm flipV="1">
          <a:off x="12560300" y="6693770"/>
          <a:ext cx="762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20556</xdr:rowOff>
    </xdr:from>
    <xdr:to>
      <xdr:col>60</xdr:col>
      <xdr:colOff>123825</xdr:colOff>
      <xdr:row>34</xdr:row>
      <xdr:rowOff>122156</xdr:rowOff>
    </xdr:to>
    <xdr:sp macro="" textlink="">
      <xdr:nvSpPr>
        <xdr:cNvPr id="152" name="楕円 151"/>
        <xdr:cNvSpPr/>
      </xdr:nvSpPr>
      <xdr:spPr>
        <a:xfrm>
          <a:off x="11747500" y="66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71356</xdr:rowOff>
    </xdr:from>
    <xdr:to>
      <xdr:col>64</xdr:col>
      <xdr:colOff>73025</xdr:colOff>
      <xdr:row>34</xdr:row>
      <xdr:rowOff>94797</xdr:rowOff>
    </xdr:to>
    <xdr:cxnSp macro="">
      <xdr:nvCxnSpPr>
        <xdr:cNvPr id="153" name="直線コネクタ 152"/>
        <xdr:cNvCxnSpPr/>
      </xdr:nvCxnSpPr>
      <xdr:spPr>
        <a:xfrm>
          <a:off x="11798300" y="6672181"/>
          <a:ext cx="762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132369</xdr:rowOff>
    </xdr:from>
    <xdr:ext cx="469744" cy="259045"/>
    <xdr:sp macro="" textlink="">
      <xdr:nvSpPr>
        <xdr:cNvPr id="154" name="n_1aveValue債務償還比率"/>
        <xdr:cNvSpPr txBox="1"/>
      </xdr:nvSpPr>
      <xdr:spPr>
        <a:xfrm>
          <a:off x="13836727" y="570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143781</xdr:rowOff>
    </xdr:from>
    <xdr:ext cx="469744" cy="259045"/>
    <xdr:sp macro="" textlink="">
      <xdr:nvSpPr>
        <xdr:cNvPr id="155" name="n_2aveValue債務償還比率"/>
        <xdr:cNvSpPr txBox="1"/>
      </xdr:nvSpPr>
      <xdr:spPr>
        <a:xfrm>
          <a:off x="13087427"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95049</xdr:rowOff>
    </xdr:from>
    <xdr:ext cx="469744" cy="259045"/>
    <xdr:sp macro="" textlink="">
      <xdr:nvSpPr>
        <xdr:cNvPr id="156" name="n_3aveValue債務償還比率"/>
        <xdr:cNvSpPr txBox="1"/>
      </xdr:nvSpPr>
      <xdr:spPr>
        <a:xfrm>
          <a:off x="12325427" y="56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157044</xdr:rowOff>
    </xdr:from>
    <xdr:ext cx="469744" cy="259045"/>
    <xdr:sp macro="" textlink="">
      <xdr:nvSpPr>
        <xdr:cNvPr id="157" name="n_4aveValue債務償還比率"/>
        <xdr:cNvSpPr txBox="1"/>
      </xdr:nvSpPr>
      <xdr:spPr>
        <a:xfrm>
          <a:off x="11563427" y="57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134256</xdr:rowOff>
    </xdr:from>
    <xdr:ext cx="469744" cy="259045"/>
    <xdr:sp macro="" textlink="">
      <xdr:nvSpPr>
        <xdr:cNvPr id="158" name="n_1mainValue債務償還比率"/>
        <xdr:cNvSpPr txBox="1"/>
      </xdr:nvSpPr>
      <xdr:spPr>
        <a:xfrm>
          <a:off x="13836727" y="67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134872</xdr:rowOff>
    </xdr:from>
    <xdr:ext cx="469744" cy="259045"/>
    <xdr:sp macro="" textlink="">
      <xdr:nvSpPr>
        <xdr:cNvPr id="159" name="n_2mainValue債務償還比率"/>
        <xdr:cNvSpPr txBox="1"/>
      </xdr:nvSpPr>
      <xdr:spPr>
        <a:xfrm>
          <a:off x="13087427" y="673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136724</xdr:rowOff>
    </xdr:from>
    <xdr:ext cx="469744" cy="259045"/>
    <xdr:sp macro="" textlink="">
      <xdr:nvSpPr>
        <xdr:cNvPr id="160" name="n_3mainValue債務償還比率"/>
        <xdr:cNvSpPr txBox="1"/>
      </xdr:nvSpPr>
      <xdr:spPr>
        <a:xfrm>
          <a:off x="12325427" y="67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113283</xdr:rowOff>
    </xdr:from>
    <xdr:ext cx="469744" cy="259045"/>
    <xdr:sp macro="" textlink="">
      <xdr:nvSpPr>
        <xdr:cNvPr id="161" name="n_4mainValue債務償還比率"/>
        <xdr:cNvSpPr txBox="1"/>
      </xdr:nvSpPr>
      <xdr:spPr>
        <a:xfrm>
          <a:off x="11563427" y="671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162742</xdr:rowOff>
    </xdr:from>
    <xdr:to>
      <xdr:col>24</xdr:col>
      <xdr:colOff>62865</xdr:colOff>
      <xdr:row>41</xdr:row>
      <xdr:rowOff>90896</xdr:rowOff>
    </xdr:to>
    <xdr:cxnSp macro="">
      <xdr:nvCxnSpPr>
        <xdr:cNvPr id="59" name="直線コネクタ 58"/>
        <xdr:cNvCxnSpPr/>
      </xdr:nvCxnSpPr>
      <xdr:spPr>
        <a:xfrm flipV="1">
          <a:off x="4634865" y="582059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94723</xdr:rowOff>
    </xdr:from>
    <xdr:ext cx="405111" cy="259045"/>
    <xdr:sp macro="" textlink="">
      <xdr:nvSpPr>
        <xdr:cNvPr id="60" name="【道路】&#10;有形固定資産減価償却率最小値テキスト"/>
        <xdr:cNvSpPr txBox="1"/>
      </xdr:nvSpPr>
      <xdr:spPr>
        <a:xfrm>
          <a:off x="46736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90896</xdr:rowOff>
    </xdr:from>
    <xdr:to>
      <xdr:col>24</xdr:col>
      <xdr:colOff>152400</xdr:colOff>
      <xdr:row>41</xdr:row>
      <xdr:rowOff>90896</xdr:rowOff>
    </xdr:to>
    <xdr:cxnSp macro="">
      <xdr:nvCxnSpPr>
        <xdr:cNvPr id="61" name="直線コネクタ 60"/>
        <xdr:cNvCxnSpPr/>
      </xdr:nvCxnSpPr>
      <xdr:spPr>
        <a:xfrm>
          <a:off x="4546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109419</xdr:rowOff>
    </xdr:from>
    <xdr:ext cx="405111" cy="259045"/>
    <xdr:sp macro="" textlink="">
      <xdr:nvSpPr>
        <xdr:cNvPr id="62" name="【道路】&#10;有形固定資産減価償却率最大値テキスト"/>
        <xdr:cNvSpPr txBox="1"/>
      </xdr:nvSpPr>
      <xdr:spPr>
        <a:xfrm>
          <a:off x="4673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162742</xdr:rowOff>
    </xdr:from>
    <xdr:to>
      <xdr:col>24</xdr:col>
      <xdr:colOff>152400</xdr:colOff>
      <xdr:row>33</xdr:row>
      <xdr:rowOff>162742</xdr:rowOff>
    </xdr:to>
    <xdr:cxnSp macro="">
      <xdr:nvCxnSpPr>
        <xdr:cNvPr id="63" name="直線コネクタ 62"/>
        <xdr:cNvCxnSpPr/>
      </xdr:nvCxnSpPr>
      <xdr:spPr>
        <a:xfrm>
          <a:off x="4546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4"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5" name="フローチャート: 判断 64"/>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107043</xdr:rowOff>
    </xdr:from>
    <xdr:to>
      <xdr:col>20</xdr:col>
      <xdr:colOff>38100</xdr:colOff>
      <xdr:row>39</xdr:row>
      <xdr:rowOff>37193</xdr:rowOff>
    </xdr:to>
    <xdr:sp macro="" textlink="">
      <xdr:nvSpPr>
        <xdr:cNvPr id="66" name="フローチャート: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84183</xdr:rowOff>
    </xdr:from>
    <xdr:to>
      <xdr:col>15</xdr:col>
      <xdr:colOff>101600</xdr:colOff>
      <xdr:row>39</xdr:row>
      <xdr:rowOff>14333</xdr:rowOff>
    </xdr:to>
    <xdr:sp macro="" textlink="">
      <xdr:nvSpPr>
        <xdr:cNvPr id="67" name="フローチャート: 判断 66"/>
        <xdr:cNvSpPr/>
      </xdr:nvSpPr>
      <xdr:spPr>
        <a:xfrm>
          <a:off x="2857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8" name="フローチャート: 判断 67"/>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9" name="フローチャート: 判断 68"/>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118473</xdr:rowOff>
    </xdr:from>
    <xdr:to>
      <xdr:col>24</xdr:col>
      <xdr:colOff>114300</xdr:colOff>
      <xdr:row>40</xdr:row>
      <xdr:rowOff>48623</xdr:rowOff>
    </xdr:to>
    <xdr:sp macro="" textlink="">
      <xdr:nvSpPr>
        <xdr:cNvPr id="75" name="楕円 74"/>
        <xdr:cNvSpPr/>
      </xdr:nvSpPr>
      <xdr:spPr>
        <a:xfrm>
          <a:off x="4584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96900</xdr:rowOff>
    </xdr:from>
    <xdr:ext cx="405111" cy="259045"/>
    <xdr:sp macro="" textlink="">
      <xdr:nvSpPr>
        <xdr:cNvPr id="76" name="【道路】&#10;有形固定資産減価償却率該当値テキスト"/>
        <xdr:cNvSpPr txBox="1"/>
      </xdr:nvSpPr>
      <xdr:spPr>
        <a:xfrm>
          <a:off x="4673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7" name="楕円 76"/>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169273</xdr:rowOff>
    </xdr:to>
    <xdr:cxnSp macro="">
      <xdr:nvCxnSpPr>
        <xdr:cNvPr id="78" name="直線コネクタ 77"/>
        <xdr:cNvCxnSpPr/>
      </xdr:nvCxnSpPr>
      <xdr:spPr>
        <a:xfrm>
          <a:off x="3797300" y="67970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9" name="楕円 78"/>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110490</xdr:rowOff>
    </xdr:to>
    <xdr:cxnSp macro="">
      <xdr:nvCxnSpPr>
        <xdr:cNvPr id="80" name="直線コネクタ 79"/>
        <xdr:cNvCxnSpPr/>
      </xdr:nvCxnSpPr>
      <xdr:spPr>
        <a:xfrm>
          <a:off x="2908300" y="67382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113574</xdr:rowOff>
    </xdr:from>
    <xdr:to>
      <xdr:col>10</xdr:col>
      <xdr:colOff>165100</xdr:colOff>
      <xdr:row>39</xdr:row>
      <xdr:rowOff>43724</xdr:rowOff>
    </xdr:to>
    <xdr:sp macro="" textlink="">
      <xdr:nvSpPr>
        <xdr:cNvPr id="81" name="楕円 80"/>
        <xdr:cNvSpPr/>
      </xdr:nvSpPr>
      <xdr:spPr>
        <a:xfrm>
          <a:off x="1968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164374</xdr:rowOff>
    </xdr:from>
    <xdr:to>
      <xdr:col>15</xdr:col>
      <xdr:colOff>50800</xdr:colOff>
      <xdr:row>39</xdr:row>
      <xdr:rowOff>51707</xdr:rowOff>
    </xdr:to>
    <xdr:cxnSp macro="">
      <xdr:nvCxnSpPr>
        <xdr:cNvPr id="82" name="直線コネクタ 81"/>
        <xdr:cNvCxnSpPr/>
      </xdr:nvCxnSpPr>
      <xdr:spPr>
        <a:xfrm>
          <a:off x="2019300" y="66794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58057</xdr:rowOff>
    </xdr:from>
    <xdr:to>
      <xdr:col>6</xdr:col>
      <xdr:colOff>38100</xdr:colOff>
      <xdr:row>38</xdr:row>
      <xdr:rowOff>159657</xdr:rowOff>
    </xdr:to>
    <xdr:sp macro="" textlink="">
      <xdr:nvSpPr>
        <xdr:cNvPr id="83" name="楕円 82"/>
        <xdr:cNvSpPr/>
      </xdr:nvSpPr>
      <xdr:spPr>
        <a:xfrm>
          <a:off x="107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38</xdr:row>
      <xdr:rowOff>164374</xdr:rowOff>
    </xdr:to>
    <xdr:cxnSp macro="">
      <xdr:nvCxnSpPr>
        <xdr:cNvPr id="84" name="直線コネクタ 83"/>
        <xdr:cNvCxnSpPr/>
      </xdr:nvCxnSpPr>
      <xdr:spPr>
        <a:xfrm>
          <a:off x="1130300" y="66239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53720</xdr:rowOff>
    </xdr:from>
    <xdr:ext cx="405111" cy="259045"/>
    <xdr:sp macro="" textlink="">
      <xdr:nvSpPr>
        <xdr:cNvPr id="85" name="n_1aveValue【道路】&#10;有形固定資産減価償却率"/>
        <xdr:cNvSpPr txBox="1"/>
      </xdr:nvSpPr>
      <xdr:spPr>
        <a:xfrm>
          <a:off x="35820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30860</xdr:rowOff>
    </xdr:from>
    <xdr:ext cx="405111" cy="259045"/>
    <xdr:sp macro="" textlink="">
      <xdr:nvSpPr>
        <xdr:cNvPr id="86" name="n_2aveValue【道路】&#10;有形固定資産減価償却率"/>
        <xdr:cNvSpPr txBox="1"/>
      </xdr:nvSpPr>
      <xdr:spPr>
        <a:xfrm>
          <a:off x="27057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87" name="n_3aveValue【道路】&#10;有形固定資産減価償却率"/>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8"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9" name="n_1mainValue【道路】&#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90" name="n_2mainValue【道路】&#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34851</xdr:rowOff>
    </xdr:from>
    <xdr:ext cx="405111" cy="259045"/>
    <xdr:sp macro="" textlink="">
      <xdr:nvSpPr>
        <xdr:cNvPr id="91" name="n_3mainValue【道路】&#10;有形固定資産減価償却率"/>
        <xdr:cNvSpPr txBox="1"/>
      </xdr:nvSpPr>
      <xdr:spPr>
        <a:xfrm>
          <a:off x="1816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150784</xdr:rowOff>
    </xdr:from>
    <xdr:ext cx="405111" cy="259045"/>
    <xdr:sp macro="" textlink="">
      <xdr:nvSpPr>
        <xdr:cNvPr id="92" name="n_4mainValue【道路】&#10;有形固定資産減価償却率"/>
        <xdr:cNvSpPr txBox="1"/>
      </xdr:nvSpPr>
      <xdr:spPr>
        <a:xfrm>
          <a:off x="927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4" name="直線コネクタ 10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5" name="テキスト ボックス 10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6" name="直線コネクタ 10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7" name="テキスト ボックス 10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8" name="直線コネクタ 10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9" name="テキスト ボックス 10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0" name="直線コネクタ 10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1" name="テキスト ボックス 11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118902</xdr:rowOff>
    </xdr:from>
    <xdr:to>
      <xdr:col>54</xdr:col>
      <xdr:colOff>189865</xdr:colOff>
      <xdr:row>41</xdr:row>
      <xdr:rowOff>136002</xdr:rowOff>
    </xdr:to>
    <xdr:cxnSp macro="">
      <xdr:nvCxnSpPr>
        <xdr:cNvPr id="115" name="直線コネクタ 114"/>
        <xdr:cNvCxnSpPr/>
      </xdr:nvCxnSpPr>
      <xdr:spPr>
        <a:xfrm flipV="1">
          <a:off x="10476865" y="5776752"/>
          <a:ext cx="0" cy="138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139829</xdr:rowOff>
    </xdr:from>
    <xdr:ext cx="469744" cy="259045"/>
    <xdr:sp macro="" textlink="">
      <xdr:nvSpPr>
        <xdr:cNvPr id="116" name="【道路】&#10;一人当たり延長最小値テキスト"/>
        <xdr:cNvSpPr txBox="1"/>
      </xdr:nvSpPr>
      <xdr:spPr>
        <a:xfrm>
          <a:off x="10515600" y="71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136002</xdr:rowOff>
    </xdr:from>
    <xdr:to>
      <xdr:col>55</xdr:col>
      <xdr:colOff>88900</xdr:colOff>
      <xdr:row>41</xdr:row>
      <xdr:rowOff>136002</xdr:rowOff>
    </xdr:to>
    <xdr:cxnSp macro="">
      <xdr:nvCxnSpPr>
        <xdr:cNvPr id="117" name="直線コネクタ 116"/>
        <xdr:cNvCxnSpPr/>
      </xdr:nvCxnSpPr>
      <xdr:spPr>
        <a:xfrm>
          <a:off x="10388600" y="716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65579</xdr:rowOff>
    </xdr:from>
    <xdr:ext cx="534377" cy="259045"/>
    <xdr:sp macro="" textlink="">
      <xdr:nvSpPr>
        <xdr:cNvPr id="118" name="【道路】&#10;一人当たり延長最大値テキスト"/>
        <xdr:cNvSpPr txBox="1"/>
      </xdr:nvSpPr>
      <xdr:spPr>
        <a:xfrm>
          <a:off x="10515600" y="55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118902</xdr:rowOff>
    </xdr:from>
    <xdr:to>
      <xdr:col>55</xdr:col>
      <xdr:colOff>88900</xdr:colOff>
      <xdr:row>33</xdr:row>
      <xdr:rowOff>118902</xdr:rowOff>
    </xdr:to>
    <xdr:cxnSp macro="">
      <xdr:nvCxnSpPr>
        <xdr:cNvPr id="119" name="直線コネクタ 118"/>
        <xdr:cNvCxnSpPr/>
      </xdr:nvCxnSpPr>
      <xdr:spPr>
        <a:xfrm>
          <a:off x="10388600" y="577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44244</xdr:rowOff>
    </xdr:from>
    <xdr:ext cx="534377" cy="259045"/>
    <xdr:sp macro="" textlink="">
      <xdr:nvSpPr>
        <xdr:cNvPr id="120" name="【道路】&#10;一人当たり延長平均値テキスト"/>
        <xdr:cNvSpPr txBox="1"/>
      </xdr:nvSpPr>
      <xdr:spPr>
        <a:xfrm>
          <a:off x="10515600" y="638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65817</xdr:rowOff>
    </xdr:from>
    <xdr:to>
      <xdr:col>55</xdr:col>
      <xdr:colOff>50800</xdr:colOff>
      <xdr:row>37</xdr:row>
      <xdr:rowOff>167416</xdr:rowOff>
    </xdr:to>
    <xdr:sp macro="" textlink="">
      <xdr:nvSpPr>
        <xdr:cNvPr id="121" name="フローチャート: 判断 120"/>
        <xdr:cNvSpPr/>
      </xdr:nvSpPr>
      <xdr:spPr>
        <a:xfrm>
          <a:off x="10426700" y="6409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106553</xdr:rowOff>
    </xdr:from>
    <xdr:to>
      <xdr:col>50</xdr:col>
      <xdr:colOff>165100</xdr:colOff>
      <xdr:row>41</xdr:row>
      <xdr:rowOff>36703</xdr:rowOff>
    </xdr:to>
    <xdr:sp macro="" textlink="">
      <xdr:nvSpPr>
        <xdr:cNvPr id="122" name="フローチャート: 判断 121"/>
        <xdr:cNvSpPr/>
      </xdr:nvSpPr>
      <xdr:spPr>
        <a:xfrm>
          <a:off x="9588500" y="696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89499</xdr:rowOff>
    </xdr:from>
    <xdr:to>
      <xdr:col>46</xdr:col>
      <xdr:colOff>38100</xdr:colOff>
      <xdr:row>41</xdr:row>
      <xdr:rowOff>19649</xdr:rowOff>
    </xdr:to>
    <xdr:sp macro="" textlink="">
      <xdr:nvSpPr>
        <xdr:cNvPr id="123" name="フローチャート: 判断 122"/>
        <xdr:cNvSpPr/>
      </xdr:nvSpPr>
      <xdr:spPr>
        <a:xfrm>
          <a:off x="8699500" y="69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96860</xdr:rowOff>
    </xdr:from>
    <xdr:to>
      <xdr:col>41</xdr:col>
      <xdr:colOff>101600</xdr:colOff>
      <xdr:row>41</xdr:row>
      <xdr:rowOff>27010</xdr:rowOff>
    </xdr:to>
    <xdr:sp macro="" textlink="">
      <xdr:nvSpPr>
        <xdr:cNvPr id="124" name="フローチャート: 判断 123"/>
        <xdr:cNvSpPr/>
      </xdr:nvSpPr>
      <xdr:spPr>
        <a:xfrm>
          <a:off x="7810500" y="695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165532</xdr:rowOff>
    </xdr:from>
    <xdr:to>
      <xdr:col>36</xdr:col>
      <xdr:colOff>165100</xdr:colOff>
      <xdr:row>40</xdr:row>
      <xdr:rowOff>95682</xdr:rowOff>
    </xdr:to>
    <xdr:sp macro="" textlink="">
      <xdr:nvSpPr>
        <xdr:cNvPr id="125" name="フローチャート: 判断 124"/>
        <xdr:cNvSpPr/>
      </xdr:nvSpPr>
      <xdr:spPr>
        <a:xfrm>
          <a:off x="6921500" y="685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147381</xdr:rowOff>
    </xdr:from>
    <xdr:to>
      <xdr:col>55</xdr:col>
      <xdr:colOff>50800</xdr:colOff>
      <xdr:row>36</xdr:row>
      <xdr:rowOff>77531</xdr:rowOff>
    </xdr:to>
    <xdr:sp macro="" textlink="">
      <xdr:nvSpPr>
        <xdr:cNvPr id="131" name="楕円 130"/>
        <xdr:cNvSpPr/>
      </xdr:nvSpPr>
      <xdr:spPr>
        <a:xfrm>
          <a:off x="10426700" y="61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170258</xdr:rowOff>
    </xdr:from>
    <xdr:ext cx="534377" cy="259045"/>
    <xdr:sp macro="" textlink="">
      <xdr:nvSpPr>
        <xdr:cNvPr id="132" name="【道路】&#10;一人当たり延長該当値テキスト"/>
        <xdr:cNvSpPr txBox="1"/>
      </xdr:nvSpPr>
      <xdr:spPr>
        <a:xfrm>
          <a:off x="10515600" y="599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170150</xdr:rowOff>
    </xdr:from>
    <xdr:to>
      <xdr:col>50</xdr:col>
      <xdr:colOff>165100</xdr:colOff>
      <xdr:row>36</xdr:row>
      <xdr:rowOff>100300</xdr:rowOff>
    </xdr:to>
    <xdr:sp macro="" textlink="">
      <xdr:nvSpPr>
        <xdr:cNvPr id="133" name="楕円 132"/>
        <xdr:cNvSpPr/>
      </xdr:nvSpPr>
      <xdr:spPr>
        <a:xfrm>
          <a:off x="9588500" y="61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26731</xdr:rowOff>
    </xdr:from>
    <xdr:to>
      <xdr:col>55</xdr:col>
      <xdr:colOff>0</xdr:colOff>
      <xdr:row>36</xdr:row>
      <xdr:rowOff>49500</xdr:rowOff>
    </xdr:to>
    <xdr:cxnSp macro="">
      <xdr:nvCxnSpPr>
        <xdr:cNvPr id="134" name="直線コネクタ 133"/>
        <xdr:cNvCxnSpPr/>
      </xdr:nvCxnSpPr>
      <xdr:spPr>
        <a:xfrm flipV="1">
          <a:off x="9639300" y="6198931"/>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14656</xdr:rowOff>
    </xdr:from>
    <xdr:to>
      <xdr:col>46</xdr:col>
      <xdr:colOff>38100</xdr:colOff>
      <xdr:row>36</xdr:row>
      <xdr:rowOff>116256</xdr:rowOff>
    </xdr:to>
    <xdr:sp macro="" textlink="">
      <xdr:nvSpPr>
        <xdr:cNvPr id="135" name="楕円 134"/>
        <xdr:cNvSpPr/>
      </xdr:nvSpPr>
      <xdr:spPr>
        <a:xfrm>
          <a:off x="8699500" y="61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49500</xdr:rowOff>
    </xdr:from>
    <xdr:to>
      <xdr:col>50</xdr:col>
      <xdr:colOff>114300</xdr:colOff>
      <xdr:row>36</xdr:row>
      <xdr:rowOff>65456</xdr:rowOff>
    </xdr:to>
    <xdr:cxnSp macro="">
      <xdr:nvCxnSpPr>
        <xdr:cNvPr id="136" name="直線コネクタ 135"/>
        <xdr:cNvCxnSpPr/>
      </xdr:nvCxnSpPr>
      <xdr:spPr>
        <a:xfrm flipV="1">
          <a:off x="8750300" y="6221700"/>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24349</xdr:rowOff>
    </xdr:from>
    <xdr:to>
      <xdr:col>41</xdr:col>
      <xdr:colOff>101600</xdr:colOff>
      <xdr:row>36</xdr:row>
      <xdr:rowOff>125949</xdr:rowOff>
    </xdr:to>
    <xdr:sp macro="" textlink="">
      <xdr:nvSpPr>
        <xdr:cNvPr id="137" name="楕円 136"/>
        <xdr:cNvSpPr/>
      </xdr:nvSpPr>
      <xdr:spPr>
        <a:xfrm>
          <a:off x="7810500" y="619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65456</xdr:rowOff>
    </xdr:from>
    <xdr:to>
      <xdr:col>45</xdr:col>
      <xdr:colOff>177800</xdr:colOff>
      <xdr:row>36</xdr:row>
      <xdr:rowOff>75149</xdr:rowOff>
    </xdr:to>
    <xdr:cxnSp macro="">
      <xdr:nvCxnSpPr>
        <xdr:cNvPr id="138" name="直線コネクタ 137"/>
        <xdr:cNvCxnSpPr/>
      </xdr:nvCxnSpPr>
      <xdr:spPr>
        <a:xfrm flipV="1">
          <a:off x="7861300" y="6237656"/>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35641</xdr:rowOff>
    </xdr:from>
    <xdr:to>
      <xdr:col>36</xdr:col>
      <xdr:colOff>165100</xdr:colOff>
      <xdr:row>36</xdr:row>
      <xdr:rowOff>137241</xdr:rowOff>
    </xdr:to>
    <xdr:sp macro="" textlink="">
      <xdr:nvSpPr>
        <xdr:cNvPr id="139" name="楕円 138"/>
        <xdr:cNvSpPr/>
      </xdr:nvSpPr>
      <xdr:spPr>
        <a:xfrm>
          <a:off x="6921500" y="6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75149</xdr:rowOff>
    </xdr:from>
    <xdr:to>
      <xdr:col>41</xdr:col>
      <xdr:colOff>50800</xdr:colOff>
      <xdr:row>36</xdr:row>
      <xdr:rowOff>86441</xdr:rowOff>
    </xdr:to>
    <xdr:cxnSp macro="">
      <xdr:nvCxnSpPr>
        <xdr:cNvPr id="140" name="直線コネクタ 139"/>
        <xdr:cNvCxnSpPr/>
      </xdr:nvCxnSpPr>
      <xdr:spPr>
        <a:xfrm flipV="1">
          <a:off x="6972300" y="6247349"/>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27830</xdr:rowOff>
    </xdr:from>
    <xdr:ext cx="534377" cy="259045"/>
    <xdr:sp macro="" textlink="">
      <xdr:nvSpPr>
        <xdr:cNvPr id="141" name="n_1aveValue【道路】&#10;一人当たり延長"/>
        <xdr:cNvSpPr txBox="1"/>
      </xdr:nvSpPr>
      <xdr:spPr>
        <a:xfrm>
          <a:off x="9359411" y="70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10776</xdr:rowOff>
    </xdr:from>
    <xdr:ext cx="534377" cy="259045"/>
    <xdr:sp macro="" textlink="">
      <xdr:nvSpPr>
        <xdr:cNvPr id="142" name="n_2aveValue【道路】&#10;一人当たり延長"/>
        <xdr:cNvSpPr txBox="1"/>
      </xdr:nvSpPr>
      <xdr:spPr>
        <a:xfrm>
          <a:off x="8483111" y="70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18137</xdr:rowOff>
    </xdr:from>
    <xdr:ext cx="534377" cy="259045"/>
    <xdr:sp macro="" textlink="">
      <xdr:nvSpPr>
        <xdr:cNvPr id="143" name="n_3aveValue【道路】&#10;一人当たり延長"/>
        <xdr:cNvSpPr txBox="1"/>
      </xdr:nvSpPr>
      <xdr:spPr>
        <a:xfrm>
          <a:off x="7594111" y="704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86809</xdr:rowOff>
    </xdr:from>
    <xdr:ext cx="534377" cy="259045"/>
    <xdr:sp macro="" textlink="">
      <xdr:nvSpPr>
        <xdr:cNvPr id="144" name="n_4aveValue【道路】&#10;一人当たり延長"/>
        <xdr:cNvSpPr txBox="1"/>
      </xdr:nvSpPr>
      <xdr:spPr>
        <a:xfrm>
          <a:off x="6705111" y="6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116827</xdr:rowOff>
    </xdr:from>
    <xdr:ext cx="534377" cy="259045"/>
    <xdr:sp macro="" textlink="">
      <xdr:nvSpPr>
        <xdr:cNvPr id="145" name="n_1mainValue【道路】&#10;一人当たり延長"/>
        <xdr:cNvSpPr txBox="1"/>
      </xdr:nvSpPr>
      <xdr:spPr>
        <a:xfrm>
          <a:off x="9359411" y="59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132783</xdr:rowOff>
    </xdr:from>
    <xdr:ext cx="534377" cy="259045"/>
    <xdr:sp macro="" textlink="">
      <xdr:nvSpPr>
        <xdr:cNvPr id="146" name="n_2mainValue【道路】&#10;一人当たり延長"/>
        <xdr:cNvSpPr txBox="1"/>
      </xdr:nvSpPr>
      <xdr:spPr>
        <a:xfrm>
          <a:off x="8483111" y="59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142476</xdr:rowOff>
    </xdr:from>
    <xdr:ext cx="534377" cy="259045"/>
    <xdr:sp macro="" textlink="">
      <xdr:nvSpPr>
        <xdr:cNvPr id="147" name="n_3mainValue【道路】&#10;一人当たり延長"/>
        <xdr:cNvSpPr txBox="1"/>
      </xdr:nvSpPr>
      <xdr:spPr>
        <a:xfrm>
          <a:off x="7594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153768</xdr:rowOff>
    </xdr:from>
    <xdr:ext cx="534377" cy="259045"/>
    <xdr:sp macro="" textlink="">
      <xdr:nvSpPr>
        <xdr:cNvPr id="148" name="n_4mainValue【道路】&#10;一人当たり延長"/>
        <xdr:cNvSpPr txBox="1"/>
      </xdr:nvSpPr>
      <xdr:spPr>
        <a:xfrm>
          <a:off x="6705111" y="59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73" name="直線コネクタ 172"/>
        <xdr:cNvCxnSpPr/>
      </xdr:nvCxnSpPr>
      <xdr:spPr>
        <a:xfrm flipV="1">
          <a:off x="4634865" y="97536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4"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5" name="直線コネクタ 174"/>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99077</xdr:rowOff>
    </xdr:from>
    <xdr:ext cx="405111" cy="259045"/>
    <xdr:sp macro="" textlink="">
      <xdr:nvSpPr>
        <xdr:cNvPr id="176" name="【橋りょう・トンネル】&#10;有形固定資産減価償却率最大値テキスト"/>
        <xdr:cNvSpPr txBox="1"/>
      </xdr:nvSpPr>
      <xdr:spPr>
        <a:xfrm>
          <a:off x="4673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7" name="直線コネクタ 176"/>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113030</xdr:rowOff>
    </xdr:from>
    <xdr:to>
      <xdr:col>20</xdr:col>
      <xdr:colOff>38100</xdr:colOff>
      <xdr:row>60</xdr:row>
      <xdr:rowOff>43180</xdr:rowOff>
    </xdr:to>
    <xdr:sp macro="" textlink="">
      <xdr:nvSpPr>
        <xdr:cNvPr id="180" name="フローチャート: 判断 179"/>
        <xdr:cNvSpPr/>
      </xdr:nvSpPr>
      <xdr:spPr>
        <a:xfrm>
          <a:off x="3746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81" name="フローチャート: 判断 1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82" name="フローチャート: 判断 181"/>
        <xdr:cNvSpPr/>
      </xdr:nvSpPr>
      <xdr:spPr>
        <a:xfrm>
          <a:off x="1968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xdr:rowOff>
    </xdr:from>
    <xdr:to>
      <xdr:col>6</xdr:col>
      <xdr:colOff>38100</xdr:colOff>
      <xdr:row>59</xdr:row>
      <xdr:rowOff>111760</xdr:rowOff>
    </xdr:to>
    <xdr:sp macro="" textlink="">
      <xdr:nvSpPr>
        <xdr:cNvPr id="183" name="フローチャート: 判断 182"/>
        <xdr:cNvSpPr/>
      </xdr:nvSpPr>
      <xdr:spPr>
        <a:xfrm>
          <a:off x="1079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48260</xdr:rowOff>
    </xdr:from>
    <xdr:to>
      <xdr:col>24</xdr:col>
      <xdr:colOff>114300</xdr:colOff>
      <xdr:row>63</xdr:row>
      <xdr:rowOff>149860</xdr:rowOff>
    </xdr:to>
    <xdr:sp macro="" textlink="">
      <xdr:nvSpPr>
        <xdr:cNvPr id="189" name="楕円 188"/>
        <xdr:cNvSpPr/>
      </xdr:nvSpPr>
      <xdr:spPr>
        <a:xfrm>
          <a:off x="4584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26687</xdr:rowOff>
    </xdr:from>
    <xdr:ext cx="405111" cy="259045"/>
    <xdr:sp macro="" textlink="">
      <xdr:nvSpPr>
        <xdr:cNvPr id="190" name="【橋りょう・トンネル】&#10;有形固定資産減価償却率該当値テキスト"/>
        <xdr:cNvSpPr txBox="1"/>
      </xdr:nvSpPr>
      <xdr:spPr>
        <a:xfrm>
          <a:off x="4673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1" name="楕円 190"/>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99060</xdr:rowOff>
    </xdr:to>
    <xdr:cxnSp macro="">
      <xdr:nvCxnSpPr>
        <xdr:cNvPr id="192" name="直線コネクタ 191"/>
        <xdr:cNvCxnSpPr/>
      </xdr:nvCxnSpPr>
      <xdr:spPr>
        <a:xfrm>
          <a:off x="3797300" y="10869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93" name="楕円 192"/>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30480</xdr:rowOff>
    </xdr:from>
    <xdr:to>
      <xdr:col>19</xdr:col>
      <xdr:colOff>177800</xdr:colOff>
      <xdr:row>63</xdr:row>
      <xdr:rowOff>68580</xdr:rowOff>
    </xdr:to>
    <xdr:cxnSp macro="">
      <xdr:nvCxnSpPr>
        <xdr:cNvPr id="194" name="直線コネクタ 193"/>
        <xdr:cNvCxnSpPr/>
      </xdr:nvCxnSpPr>
      <xdr:spPr>
        <a:xfrm>
          <a:off x="2908300" y="10831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105410</xdr:rowOff>
    </xdr:from>
    <xdr:to>
      <xdr:col>10</xdr:col>
      <xdr:colOff>165100</xdr:colOff>
      <xdr:row>63</xdr:row>
      <xdr:rowOff>35560</xdr:rowOff>
    </xdr:to>
    <xdr:sp macro="" textlink="">
      <xdr:nvSpPr>
        <xdr:cNvPr id="195" name="楕円 194"/>
        <xdr:cNvSpPr/>
      </xdr:nvSpPr>
      <xdr:spPr>
        <a:xfrm>
          <a:off x="196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156210</xdr:rowOff>
    </xdr:from>
    <xdr:to>
      <xdr:col>15</xdr:col>
      <xdr:colOff>50800</xdr:colOff>
      <xdr:row>63</xdr:row>
      <xdr:rowOff>30480</xdr:rowOff>
    </xdr:to>
    <xdr:cxnSp macro="">
      <xdr:nvCxnSpPr>
        <xdr:cNvPr id="196" name="直線コネクタ 195"/>
        <xdr:cNvCxnSpPr/>
      </xdr:nvCxnSpPr>
      <xdr:spPr>
        <a:xfrm>
          <a:off x="2019300" y="10786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97" name="楕円 196"/>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156210</xdr:rowOff>
    </xdr:to>
    <xdr:cxnSp macro="">
      <xdr:nvCxnSpPr>
        <xdr:cNvPr id="198" name="直線コネクタ 197"/>
        <xdr:cNvCxnSpPr/>
      </xdr:nvCxnSpPr>
      <xdr:spPr>
        <a:xfrm>
          <a:off x="1130300" y="10744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59707</xdr:rowOff>
    </xdr:from>
    <xdr:ext cx="405111" cy="259045"/>
    <xdr:sp macro="" textlink="">
      <xdr:nvSpPr>
        <xdr:cNvPr id="199" name="n_1aveValue【橋りょう・トンネル】&#10;有形固定資産減価償却率"/>
        <xdr:cNvSpPr txBox="1"/>
      </xdr:nvSpPr>
      <xdr:spPr>
        <a:xfrm>
          <a:off x="358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200" name="n_2aveValue【橋りょう・トンネ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1" name="n_3aveValue【橋りょう・トンネル】&#10;有形固定資産減価償却率"/>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128287</xdr:rowOff>
    </xdr:from>
    <xdr:ext cx="405111" cy="259045"/>
    <xdr:sp macro="" textlink="">
      <xdr:nvSpPr>
        <xdr:cNvPr id="202" name="n_4aveValue【橋りょう・トンネル】&#10;有形固定資産減価償却率"/>
        <xdr:cNvSpPr txBox="1"/>
      </xdr:nvSpPr>
      <xdr:spPr>
        <a:xfrm>
          <a:off x="927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3" name="n_1mainValue【橋りょう・トンネ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204" name="n_2mainValue【橋りょう・トンネル】&#10;有形固定資産減価償却率"/>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26687</xdr:rowOff>
    </xdr:from>
    <xdr:ext cx="405111" cy="259045"/>
    <xdr:sp macro="" textlink="">
      <xdr:nvSpPr>
        <xdr:cNvPr id="205" name="n_3mainValue【橋りょう・トンネル】&#10;有形固定資産減価償却率"/>
        <xdr:cNvSpPr txBox="1"/>
      </xdr:nvSpPr>
      <xdr:spPr>
        <a:xfrm>
          <a:off x="1816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206" name="n_4mainValue【橋りょう・トンネル】&#10;有形固定資産減価償却率"/>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6" name="テキスト ボックス 22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8" name="テキスト ボックス 22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95711</xdr:rowOff>
    </xdr:from>
    <xdr:to>
      <xdr:col>54</xdr:col>
      <xdr:colOff>189865</xdr:colOff>
      <xdr:row>64</xdr:row>
      <xdr:rowOff>7498</xdr:rowOff>
    </xdr:to>
    <xdr:cxnSp macro="">
      <xdr:nvCxnSpPr>
        <xdr:cNvPr id="230" name="直線コネクタ 229"/>
        <xdr:cNvCxnSpPr/>
      </xdr:nvCxnSpPr>
      <xdr:spPr>
        <a:xfrm flipV="1">
          <a:off x="10476865" y="9525461"/>
          <a:ext cx="0" cy="14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11325</xdr:rowOff>
    </xdr:from>
    <xdr:ext cx="534377" cy="259045"/>
    <xdr:sp macro="" textlink="">
      <xdr:nvSpPr>
        <xdr:cNvPr id="231" name="【橋りょう・トンネル】&#10;一人当たり有形固定資産（償却資産）額最小値テキスト"/>
        <xdr:cNvSpPr txBox="1"/>
      </xdr:nvSpPr>
      <xdr:spPr>
        <a:xfrm>
          <a:off x="10515600" y="109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7498</xdr:rowOff>
    </xdr:from>
    <xdr:to>
      <xdr:col>55</xdr:col>
      <xdr:colOff>88900</xdr:colOff>
      <xdr:row>64</xdr:row>
      <xdr:rowOff>7498</xdr:rowOff>
    </xdr:to>
    <xdr:cxnSp macro="">
      <xdr:nvCxnSpPr>
        <xdr:cNvPr id="232" name="直線コネクタ 231"/>
        <xdr:cNvCxnSpPr/>
      </xdr:nvCxnSpPr>
      <xdr:spPr>
        <a:xfrm>
          <a:off x="10388600" y="1098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42388</xdr:rowOff>
    </xdr:from>
    <xdr:ext cx="599010" cy="259045"/>
    <xdr:sp macro="" textlink="">
      <xdr:nvSpPr>
        <xdr:cNvPr id="233" name="【橋りょう・トンネル】&#10;一人当たり有形固定資産（償却資産）額最大値テキスト"/>
        <xdr:cNvSpPr txBox="1"/>
      </xdr:nvSpPr>
      <xdr:spPr>
        <a:xfrm>
          <a:off x="10515600" y="93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95711</xdr:rowOff>
    </xdr:from>
    <xdr:to>
      <xdr:col>55</xdr:col>
      <xdr:colOff>88900</xdr:colOff>
      <xdr:row>55</xdr:row>
      <xdr:rowOff>95711</xdr:rowOff>
    </xdr:to>
    <xdr:cxnSp macro="">
      <xdr:nvCxnSpPr>
        <xdr:cNvPr id="234" name="直線コネクタ 233"/>
        <xdr:cNvCxnSpPr/>
      </xdr:nvCxnSpPr>
      <xdr:spPr>
        <a:xfrm>
          <a:off x="10388600" y="952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31815</xdr:rowOff>
    </xdr:from>
    <xdr:ext cx="599010" cy="259045"/>
    <xdr:sp macro="" textlink="">
      <xdr:nvSpPr>
        <xdr:cNvPr id="235" name="【橋りょう・トンネル】&#10;一人当たり有形固定資産（償却資産）額平均値テキスト"/>
        <xdr:cNvSpPr txBox="1"/>
      </xdr:nvSpPr>
      <xdr:spPr>
        <a:xfrm>
          <a:off x="10515600" y="10147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53388</xdr:rowOff>
    </xdr:from>
    <xdr:to>
      <xdr:col>55</xdr:col>
      <xdr:colOff>50800</xdr:colOff>
      <xdr:row>59</xdr:row>
      <xdr:rowOff>154988</xdr:rowOff>
    </xdr:to>
    <xdr:sp macro="" textlink="">
      <xdr:nvSpPr>
        <xdr:cNvPr id="236" name="フローチャート: 判断 235"/>
        <xdr:cNvSpPr/>
      </xdr:nvSpPr>
      <xdr:spPr>
        <a:xfrm>
          <a:off x="10426700" y="101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113281</xdr:rowOff>
    </xdr:from>
    <xdr:to>
      <xdr:col>50</xdr:col>
      <xdr:colOff>165100</xdr:colOff>
      <xdr:row>60</xdr:row>
      <xdr:rowOff>43431</xdr:rowOff>
    </xdr:to>
    <xdr:sp macro="" textlink="">
      <xdr:nvSpPr>
        <xdr:cNvPr id="237" name="フローチャート: 判断 236"/>
        <xdr:cNvSpPr/>
      </xdr:nvSpPr>
      <xdr:spPr>
        <a:xfrm>
          <a:off x="9588500" y="1022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116787</xdr:rowOff>
    </xdr:from>
    <xdr:to>
      <xdr:col>46</xdr:col>
      <xdr:colOff>38100</xdr:colOff>
      <xdr:row>60</xdr:row>
      <xdr:rowOff>46937</xdr:rowOff>
    </xdr:to>
    <xdr:sp macro="" textlink="">
      <xdr:nvSpPr>
        <xdr:cNvPr id="238" name="フローチャート: 判断 237"/>
        <xdr:cNvSpPr/>
      </xdr:nvSpPr>
      <xdr:spPr>
        <a:xfrm>
          <a:off x="8699500" y="1023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121762</xdr:rowOff>
    </xdr:from>
    <xdr:to>
      <xdr:col>41</xdr:col>
      <xdr:colOff>101600</xdr:colOff>
      <xdr:row>60</xdr:row>
      <xdr:rowOff>51912</xdr:rowOff>
    </xdr:to>
    <xdr:sp macro="" textlink="">
      <xdr:nvSpPr>
        <xdr:cNvPr id="239" name="フローチャート: 判断 238"/>
        <xdr:cNvSpPr/>
      </xdr:nvSpPr>
      <xdr:spPr>
        <a:xfrm>
          <a:off x="7810500" y="1023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138743</xdr:rowOff>
    </xdr:from>
    <xdr:to>
      <xdr:col>36</xdr:col>
      <xdr:colOff>165100</xdr:colOff>
      <xdr:row>60</xdr:row>
      <xdr:rowOff>68893</xdr:rowOff>
    </xdr:to>
    <xdr:sp macro="" textlink="">
      <xdr:nvSpPr>
        <xdr:cNvPr id="240" name="フローチャート: 判断 239"/>
        <xdr:cNvSpPr/>
      </xdr:nvSpPr>
      <xdr:spPr>
        <a:xfrm>
          <a:off x="6921500" y="10254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44911</xdr:rowOff>
    </xdr:from>
    <xdr:to>
      <xdr:col>55</xdr:col>
      <xdr:colOff>50800</xdr:colOff>
      <xdr:row>55</xdr:row>
      <xdr:rowOff>146511</xdr:rowOff>
    </xdr:to>
    <xdr:sp macro="" textlink="">
      <xdr:nvSpPr>
        <xdr:cNvPr id="246" name="楕円 245"/>
        <xdr:cNvSpPr/>
      </xdr:nvSpPr>
      <xdr:spPr>
        <a:xfrm>
          <a:off x="10426700" y="94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169388</xdr:rowOff>
    </xdr:from>
    <xdr:ext cx="599010" cy="259045"/>
    <xdr:sp macro="" textlink="">
      <xdr:nvSpPr>
        <xdr:cNvPr id="247" name="【橋りょう・トンネル】&#10;一人当たり有形固定資産（償却資産）額該当値テキスト"/>
        <xdr:cNvSpPr txBox="1"/>
      </xdr:nvSpPr>
      <xdr:spPr>
        <a:xfrm>
          <a:off x="10515600" y="942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78675</xdr:rowOff>
    </xdr:from>
    <xdr:to>
      <xdr:col>50</xdr:col>
      <xdr:colOff>165100</xdr:colOff>
      <xdr:row>56</xdr:row>
      <xdr:rowOff>8825</xdr:rowOff>
    </xdr:to>
    <xdr:sp macro="" textlink="">
      <xdr:nvSpPr>
        <xdr:cNvPr id="248" name="楕円 247"/>
        <xdr:cNvSpPr/>
      </xdr:nvSpPr>
      <xdr:spPr>
        <a:xfrm>
          <a:off x="9588500" y="9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95711</xdr:rowOff>
    </xdr:from>
    <xdr:to>
      <xdr:col>55</xdr:col>
      <xdr:colOff>0</xdr:colOff>
      <xdr:row>55</xdr:row>
      <xdr:rowOff>129475</xdr:rowOff>
    </xdr:to>
    <xdr:cxnSp macro="">
      <xdr:nvCxnSpPr>
        <xdr:cNvPr id="249" name="直線コネクタ 248"/>
        <xdr:cNvCxnSpPr/>
      </xdr:nvCxnSpPr>
      <xdr:spPr>
        <a:xfrm flipV="1">
          <a:off x="9639300" y="9525461"/>
          <a:ext cx="8382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107148</xdr:rowOff>
    </xdr:from>
    <xdr:to>
      <xdr:col>46</xdr:col>
      <xdr:colOff>38100</xdr:colOff>
      <xdr:row>56</xdr:row>
      <xdr:rowOff>37298</xdr:rowOff>
    </xdr:to>
    <xdr:sp macro="" textlink="">
      <xdr:nvSpPr>
        <xdr:cNvPr id="250" name="楕円 249"/>
        <xdr:cNvSpPr/>
      </xdr:nvSpPr>
      <xdr:spPr>
        <a:xfrm>
          <a:off x="8699500" y="95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129475</xdr:rowOff>
    </xdr:from>
    <xdr:to>
      <xdr:col>50</xdr:col>
      <xdr:colOff>114300</xdr:colOff>
      <xdr:row>55</xdr:row>
      <xdr:rowOff>157948</xdr:rowOff>
    </xdr:to>
    <xdr:cxnSp macro="">
      <xdr:nvCxnSpPr>
        <xdr:cNvPr id="251" name="直線コネクタ 250"/>
        <xdr:cNvCxnSpPr/>
      </xdr:nvCxnSpPr>
      <xdr:spPr>
        <a:xfrm flipV="1">
          <a:off x="8750300" y="9559225"/>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125633</xdr:rowOff>
    </xdr:from>
    <xdr:to>
      <xdr:col>41</xdr:col>
      <xdr:colOff>101600</xdr:colOff>
      <xdr:row>56</xdr:row>
      <xdr:rowOff>55783</xdr:rowOff>
    </xdr:to>
    <xdr:sp macro="" textlink="">
      <xdr:nvSpPr>
        <xdr:cNvPr id="252" name="楕円 251"/>
        <xdr:cNvSpPr/>
      </xdr:nvSpPr>
      <xdr:spPr>
        <a:xfrm>
          <a:off x="7810500" y="95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157948</xdr:rowOff>
    </xdr:from>
    <xdr:to>
      <xdr:col>45</xdr:col>
      <xdr:colOff>177800</xdr:colOff>
      <xdr:row>56</xdr:row>
      <xdr:rowOff>4983</xdr:rowOff>
    </xdr:to>
    <xdr:cxnSp macro="">
      <xdr:nvCxnSpPr>
        <xdr:cNvPr id="253" name="直線コネクタ 252"/>
        <xdr:cNvCxnSpPr/>
      </xdr:nvCxnSpPr>
      <xdr:spPr>
        <a:xfrm flipV="1">
          <a:off x="7861300" y="9587698"/>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140291</xdr:rowOff>
    </xdr:from>
    <xdr:to>
      <xdr:col>36</xdr:col>
      <xdr:colOff>165100</xdr:colOff>
      <xdr:row>56</xdr:row>
      <xdr:rowOff>70441</xdr:rowOff>
    </xdr:to>
    <xdr:sp macro="" textlink="">
      <xdr:nvSpPr>
        <xdr:cNvPr id="254" name="楕円 253"/>
        <xdr:cNvSpPr/>
      </xdr:nvSpPr>
      <xdr:spPr>
        <a:xfrm>
          <a:off x="6921500" y="95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4983</xdr:rowOff>
    </xdr:from>
    <xdr:to>
      <xdr:col>41</xdr:col>
      <xdr:colOff>50800</xdr:colOff>
      <xdr:row>56</xdr:row>
      <xdr:rowOff>19641</xdr:rowOff>
    </xdr:to>
    <xdr:cxnSp macro="">
      <xdr:nvCxnSpPr>
        <xdr:cNvPr id="255" name="直線コネクタ 254"/>
        <xdr:cNvCxnSpPr/>
      </xdr:nvCxnSpPr>
      <xdr:spPr>
        <a:xfrm flipV="1">
          <a:off x="6972300" y="9606183"/>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34558</xdr:rowOff>
    </xdr:from>
    <xdr:ext cx="599010" cy="259045"/>
    <xdr:sp macro="" textlink="">
      <xdr:nvSpPr>
        <xdr:cNvPr id="256" name="n_1aveValue【橋りょう・トンネル】&#10;一人当たり有形固定資産（償却資産）額"/>
        <xdr:cNvSpPr txBox="1"/>
      </xdr:nvSpPr>
      <xdr:spPr>
        <a:xfrm>
          <a:off x="9327095" y="1032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38064</xdr:rowOff>
    </xdr:from>
    <xdr:ext cx="599010" cy="259045"/>
    <xdr:sp macro="" textlink="">
      <xdr:nvSpPr>
        <xdr:cNvPr id="257" name="n_2aveValue【橋りょう・トンネル】&#10;一人当たり有形固定資産（償却資産）額"/>
        <xdr:cNvSpPr txBox="1"/>
      </xdr:nvSpPr>
      <xdr:spPr>
        <a:xfrm>
          <a:off x="8450795" y="1032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43039</xdr:rowOff>
    </xdr:from>
    <xdr:ext cx="599010" cy="259045"/>
    <xdr:sp macro="" textlink="">
      <xdr:nvSpPr>
        <xdr:cNvPr id="258" name="n_3aveValue【橋りょう・トンネル】&#10;一人当たり有形固定資産（償却資産）額"/>
        <xdr:cNvSpPr txBox="1"/>
      </xdr:nvSpPr>
      <xdr:spPr>
        <a:xfrm>
          <a:off x="7561795" y="1033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60020</xdr:rowOff>
    </xdr:from>
    <xdr:ext cx="599010" cy="259045"/>
    <xdr:sp macro="" textlink="">
      <xdr:nvSpPr>
        <xdr:cNvPr id="259" name="n_4aveValue【橋りょう・トンネル】&#10;一人当たり有形固定資産（償却資産）額"/>
        <xdr:cNvSpPr txBox="1"/>
      </xdr:nvSpPr>
      <xdr:spPr>
        <a:xfrm>
          <a:off x="6672795" y="103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25352</xdr:rowOff>
    </xdr:from>
    <xdr:ext cx="599010" cy="259045"/>
    <xdr:sp macro="" textlink="">
      <xdr:nvSpPr>
        <xdr:cNvPr id="260" name="n_1mainValue【橋りょう・トンネル】&#10;一人当たり有形固定資産（償却資産）額"/>
        <xdr:cNvSpPr txBox="1"/>
      </xdr:nvSpPr>
      <xdr:spPr>
        <a:xfrm>
          <a:off x="9327095" y="928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53825</xdr:rowOff>
    </xdr:from>
    <xdr:ext cx="599010" cy="259045"/>
    <xdr:sp macro="" textlink="">
      <xdr:nvSpPr>
        <xdr:cNvPr id="261" name="n_2mainValue【橋りょう・トンネル】&#10;一人当たり有形固定資産（償却資産）額"/>
        <xdr:cNvSpPr txBox="1"/>
      </xdr:nvSpPr>
      <xdr:spPr>
        <a:xfrm>
          <a:off x="8450795" y="931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72310</xdr:rowOff>
    </xdr:from>
    <xdr:ext cx="599010" cy="259045"/>
    <xdr:sp macro="" textlink="">
      <xdr:nvSpPr>
        <xdr:cNvPr id="262" name="n_3mainValue【橋りょう・トンネル】&#10;一人当たり有形固定資産（償却資産）額"/>
        <xdr:cNvSpPr txBox="1"/>
      </xdr:nvSpPr>
      <xdr:spPr>
        <a:xfrm>
          <a:off x="7561795" y="93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86968</xdr:rowOff>
    </xdr:from>
    <xdr:ext cx="599010" cy="259045"/>
    <xdr:sp macro="" textlink="">
      <xdr:nvSpPr>
        <xdr:cNvPr id="263" name="n_4mainValue【橋りょう・トンネル】&#10;一人当たり有形固定資産（償却資産）額"/>
        <xdr:cNvSpPr txBox="1"/>
      </xdr:nvSpPr>
      <xdr:spPr>
        <a:xfrm>
          <a:off x="6672795" y="934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5" name="直線コネクタ 274"/>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6" name="テキスト ボックス 275"/>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9" name="直線コネクタ 278"/>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80" name="テキスト ボックス 279"/>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3" name="直線コネクタ 282"/>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4" name="テキスト ボックス 283"/>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5" name="直線コネクタ 284"/>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6" name="テキスト ボックス 285"/>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7" name="直線コネクタ 286"/>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8" name="テキスト ボックス 287"/>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40957</xdr:rowOff>
    </xdr:from>
    <xdr:to>
      <xdr:col>24</xdr:col>
      <xdr:colOff>62865</xdr:colOff>
      <xdr:row>86</xdr:row>
      <xdr:rowOff>63818</xdr:rowOff>
    </xdr:to>
    <xdr:cxnSp macro="">
      <xdr:nvCxnSpPr>
        <xdr:cNvPr id="292" name="直線コネクタ 291"/>
        <xdr:cNvCxnSpPr/>
      </xdr:nvCxnSpPr>
      <xdr:spPr>
        <a:xfrm flipV="1">
          <a:off x="4634865" y="13414057"/>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67645</xdr:rowOff>
    </xdr:from>
    <xdr:ext cx="405111" cy="259045"/>
    <xdr:sp macro="" textlink="">
      <xdr:nvSpPr>
        <xdr:cNvPr id="293" name="【公営住宅】&#10;有形固定資産減価償却率最小値テキスト"/>
        <xdr:cNvSpPr txBox="1"/>
      </xdr:nvSpPr>
      <xdr:spPr>
        <a:xfrm>
          <a:off x="4673600" y="1481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63818</xdr:rowOff>
    </xdr:from>
    <xdr:to>
      <xdr:col>24</xdr:col>
      <xdr:colOff>152400</xdr:colOff>
      <xdr:row>86</xdr:row>
      <xdr:rowOff>63818</xdr:rowOff>
    </xdr:to>
    <xdr:cxnSp macro="">
      <xdr:nvCxnSpPr>
        <xdr:cNvPr id="294" name="直線コネクタ 293"/>
        <xdr:cNvCxnSpPr/>
      </xdr:nvCxnSpPr>
      <xdr:spPr>
        <a:xfrm>
          <a:off x="4546600" y="1480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159084</xdr:rowOff>
    </xdr:from>
    <xdr:ext cx="405111" cy="259045"/>
    <xdr:sp macro="" textlink="">
      <xdr:nvSpPr>
        <xdr:cNvPr id="295" name="【公営住宅】&#10;有形固定資産減価償却率最大値テキスト"/>
        <xdr:cNvSpPr txBox="1"/>
      </xdr:nvSpPr>
      <xdr:spPr>
        <a:xfrm>
          <a:off x="4673600" y="1318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40957</xdr:rowOff>
    </xdr:from>
    <xdr:to>
      <xdr:col>24</xdr:col>
      <xdr:colOff>152400</xdr:colOff>
      <xdr:row>78</xdr:row>
      <xdr:rowOff>40957</xdr:rowOff>
    </xdr:to>
    <xdr:cxnSp macro="">
      <xdr:nvCxnSpPr>
        <xdr:cNvPr id="296" name="直線コネクタ 295"/>
        <xdr:cNvCxnSpPr/>
      </xdr:nvCxnSpPr>
      <xdr:spPr>
        <a:xfrm>
          <a:off x="4546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7"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8" name="フローチャート: 判断 297"/>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153036</xdr:rowOff>
    </xdr:from>
    <xdr:to>
      <xdr:col>20</xdr:col>
      <xdr:colOff>38100</xdr:colOff>
      <xdr:row>82</xdr:row>
      <xdr:rowOff>83186</xdr:rowOff>
    </xdr:to>
    <xdr:sp macro="" textlink="">
      <xdr:nvSpPr>
        <xdr:cNvPr id="299" name="フローチャート: 判断 298"/>
        <xdr:cNvSpPr/>
      </xdr:nvSpPr>
      <xdr:spPr>
        <a:xfrm>
          <a:off x="3746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118745</xdr:rowOff>
    </xdr:from>
    <xdr:to>
      <xdr:col>15</xdr:col>
      <xdr:colOff>101600</xdr:colOff>
      <xdr:row>82</xdr:row>
      <xdr:rowOff>48895</xdr:rowOff>
    </xdr:to>
    <xdr:sp macro="" textlink="">
      <xdr:nvSpPr>
        <xdr:cNvPr id="300" name="フローチャート: 判断 299"/>
        <xdr:cNvSpPr/>
      </xdr:nvSpPr>
      <xdr:spPr>
        <a:xfrm>
          <a:off x="28575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53023</xdr:rowOff>
    </xdr:from>
    <xdr:to>
      <xdr:col>10</xdr:col>
      <xdr:colOff>165100</xdr:colOff>
      <xdr:row>81</xdr:row>
      <xdr:rowOff>154623</xdr:rowOff>
    </xdr:to>
    <xdr:sp macro="" textlink="">
      <xdr:nvSpPr>
        <xdr:cNvPr id="301" name="フローチャート: 判断 300"/>
        <xdr:cNvSpPr/>
      </xdr:nvSpPr>
      <xdr:spPr>
        <a:xfrm>
          <a:off x="1968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167323</xdr:rowOff>
    </xdr:from>
    <xdr:to>
      <xdr:col>6</xdr:col>
      <xdr:colOff>38100</xdr:colOff>
      <xdr:row>81</xdr:row>
      <xdr:rowOff>97473</xdr:rowOff>
    </xdr:to>
    <xdr:sp macro="" textlink="">
      <xdr:nvSpPr>
        <xdr:cNvPr id="302" name="フローチャート: 判断 301"/>
        <xdr:cNvSpPr/>
      </xdr:nvSpPr>
      <xdr:spPr>
        <a:xfrm>
          <a:off x="1079500" y="138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13018</xdr:rowOff>
    </xdr:from>
    <xdr:to>
      <xdr:col>24</xdr:col>
      <xdr:colOff>114300</xdr:colOff>
      <xdr:row>86</xdr:row>
      <xdr:rowOff>114618</xdr:rowOff>
    </xdr:to>
    <xdr:sp macro="" textlink="">
      <xdr:nvSpPr>
        <xdr:cNvPr id="308" name="楕円 307"/>
        <xdr:cNvSpPr/>
      </xdr:nvSpPr>
      <xdr:spPr>
        <a:xfrm>
          <a:off x="4584700" y="147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99395</xdr:rowOff>
    </xdr:from>
    <xdr:ext cx="405111" cy="259045"/>
    <xdr:sp macro="" textlink="">
      <xdr:nvSpPr>
        <xdr:cNvPr id="309" name="【公営住宅】&#10;有形固定資産減価償却率該当値テキスト"/>
        <xdr:cNvSpPr txBox="1"/>
      </xdr:nvSpPr>
      <xdr:spPr>
        <a:xfrm>
          <a:off x="4673600" y="146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161607</xdr:rowOff>
    </xdr:from>
    <xdr:to>
      <xdr:col>20</xdr:col>
      <xdr:colOff>38100</xdr:colOff>
      <xdr:row>86</xdr:row>
      <xdr:rowOff>91757</xdr:rowOff>
    </xdr:to>
    <xdr:sp macro="" textlink="">
      <xdr:nvSpPr>
        <xdr:cNvPr id="310" name="楕円 309"/>
        <xdr:cNvSpPr/>
      </xdr:nvSpPr>
      <xdr:spPr>
        <a:xfrm>
          <a:off x="3746500" y="147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40957</xdr:rowOff>
    </xdr:from>
    <xdr:to>
      <xdr:col>24</xdr:col>
      <xdr:colOff>63500</xdr:colOff>
      <xdr:row>86</xdr:row>
      <xdr:rowOff>63818</xdr:rowOff>
    </xdr:to>
    <xdr:cxnSp macro="">
      <xdr:nvCxnSpPr>
        <xdr:cNvPr id="311" name="直線コネクタ 310"/>
        <xdr:cNvCxnSpPr/>
      </xdr:nvCxnSpPr>
      <xdr:spPr>
        <a:xfrm>
          <a:off x="3797300" y="147856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312" name="楕円 311"/>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40957</xdr:rowOff>
    </xdr:to>
    <xdr:cxnSp macro="">
      <xdr:nvCxnSpPr>
        <xdr:cNvPr id="313" name="直線コネクタ 312"/>
        <xdr:cNvCxnSpPr/>
      </xdr:nvCxnSpPr>
      <xdr:spPr>
        <a:xfrm>
          <a:off x="2908300" y="1475993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110173</xdr:rowOff>
    </xdr:from>
    <xdr:to>
      <xdr:col>10</xdr:col>
      <xdr:colOff>165100</xdr:colOff>
      <xdr:row>86</xdr:row>
      <xdr:rowOff>40323</xdr:rowOff>
    </xdr:to>
    <xdr:sp macro="" textlink="">
      <xdr:nvSpPr>
        <xdr:cNvPr id="314" name="楕円 313"/>
        <xdr:cNvSpPr/>
      </xdr:nvSpPr>
      <xdr:spPr>
        <a:xfrm>
          <a:off x="1968500" y="146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160973</xdr:rowOff>
    </xdr:from>
    <xdr:to>
      <xdr:col>15</xdr:col>
      <xdr:colOff>50800</xdr:colOff>
      <xdr:row>86</xdr:row>
      <xdr:rowOff>15239</xdr:rowOff>
    </xdr:to>
    <xdr:cxnSp macro="">
      <xdr:nvCxnSpPr>
        <xdr:cNvPr id="315" name="直線コネクタ 314"/>
        <xdr:cNvCxnSpPr/>
      </xdr:nvCxnSpPr>
      <xdr:spPr>
        <a:xfrm>
          <a:off x="2019300" y="14734223"/>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64452</xdr:rowOff>
    </xdr:from>
    <xdr:to>
      <xdr:col>6</xdr:col>
      <xdr:colOff>38100</xdr:colOff>
      <xdr:row>85</xdr:row>
      <xdr:rowOff>166052</xdr:rowOff>
    </xdr:to>
    <xdr:sp macro="" textlink="">
      <xdr:nvSpPr>
        <xdr:cNvPr id="316" name="楕円 315"/>
        <xdr:cNvSpPr/>
      </xdr:nvSpPr>
      <xdr:spPr>
        <a:xfrm>
          <a:off x="1079500" y="146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115252</xdr:rowOff>
    </xdr:from>
    <xdr:to>
      <xdr:col>10</xdr:col>
      <xdr:colOff>114300</xdr:colOff>
      <xdr:row>85</xdr:row>
      <xdr:rowOff>160973</xdr:rowOff>
    </xdr:to>
    <xdr:cxnSp macro="">
      <xdr:nvCxnSpPr>
        <xdr:cNvPr id="317" name="直線コネクタ 316"/>
        <xdr:cNvCxnSpPr/>
      </xdr:nvCxnSpPr>
      <xdr:spPr>
        <a:xfrm>
          <a:off x="1130300" y="146885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99713</xdr:rowOff>
    </xdr:from>
    <xdr:ext cx="405111" cy="259045"/>
    <xdr:sp macro="" textlink="">
      <xdr:nvSpPr>
        <xdr:cNvPr id="318" name="n_1aveValue【公営住宅】&#10;有形固定資産減価償却率"/>
        <xdr:cNvSpPr txBox="1"/>
      </xdr:nvSpPr>
      <xdr:spPr>
        <a:xfrm>
          <a:off x="3582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319" name="n_2aveValue【公営住宅】&#10;有形固定資産減価償却率"/>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171150</xdr:rowOff>
    </xdr:from>
    <xdr:ext cx="405111" cy="259045"/>
    <xdr:sp macro="" textlink="">
      <xdr:nvSpPr>
        <xdr:cNvPr id="320" name="n_3aveValue【公営住宅】&#10;有形固定資産減価償却率"/>
        <xdr:cNvSpPr txBox="1"/>
      </xdr:nvSpPr>
      <xdr:spPr>
        <a:xfrm>
          <a:off x="1816744" y="1371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114000</xdr:rowOff>
    </xdr:from>
    <xdr:ext cx="405111" cy="259045"/>
    <xdr:sp macro="" textlink="">
      <xdr:nvSpPr>
        <xdr:cNvPr id="321" name="n_4aveValue【公営住宅】&#10;有形固定資産減価償却率"/>
        <xdr:cNvSpPr txBox="1"/>
      </xdr:nvSpPr>
      <xdr:spPr>
        <a:xfrm>
          <a:off x="927744" y="1365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82884</xdr:rowOff>
    </xdr:from>
    <xdr:ext cx="405111" cy="259045"/>
    <xdr:sp macro="" textlink="">
      <xdr:nvSpPr>
        <xdr:cNvPr id="322" name="n_1mainValue【公営住宅】&#10;有形固定資産減価償却率"/>
        <xdr:cNvSpPr txBox="1"/>
      </xdr:nvSpPr>
      <xdr:spPr>
        <a:xfrm>
          <a:off x="3582044" y="14827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323" name="n_2mainValue【公営住宅】&#10;有形固定資産減価償却率"/>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31450</xdr:rowOff>
    </xdr:from>
    <xdr:ext cx="405111" cy="259045"/>
    <xdr:sp macro="" textlink="">
      <xdr:nvSpPr>
        <xdr:cNvPr id="324" name="n_3mainValue【公営住宅】&#10;有形固定資産減価償却率"/>
        <xdr:cNvSpPr txBox="1"/>
      </xdr:nvSpPr>
      <xdr:spPr>
        <a:xfrm>
          <a:off x="1816744" y="1477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157179</xdr:rowOff>
    </xdr:from>
    <xdr:ext cx="405111" cy="259045"/>
    <xdr:sp macro="" textlink="">
      <xdr:nvSpPr>
        <xdr:cNvPr id="325" name="n_4mainValue【公営住宅】&#10;有形固定資産減価償却率"/>
        <xdr:cNvSpPr txBox="1"/>
      </xdr:nvSpPr>
      <xdr:spPr>
        <a:xfrm>
          <a:off x="927744" y="1473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6" name="テキスト ボックス 33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167639</xdr:rowOff>
    </xdr:from>
    <xdr:to>
      <xdr:col>54</xdr:col>
      <xdr:colOff>189865</xdr:colOff>
      <xdr:row>85</xdr:row>
      <xdr:rowOff>160020</xdr:rowOff>
    </xdr:to>
    <xdr:cxnSp macro="">
      <xdr:nvCxnSpPr>
        <xdr:cNvPr id="350" name="直線コネクタ 349"/>
        <xdr:cNvCxnSpPr/>
      </xdr:nvCxnSpPr>
      <xdr:spPr>
        <a:xfrm flipV="1">
          <a:off x="10476865" y="133692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163847</xdr:rowOff>
    </xdr:from>
    <xdr:ext cx="469744" cy="259045"/>
    <xdr:sp macro="" textlink="">
      <xdr:nvSpPr>
        <xdr:cNvPr id="351" name="【公営住宅】&#10;一人当たり面積最小値テキスト"/>
        <xdr:cNvSpPr txBox="1"/>
      </xdr:nvSpPr>
      <xdr:spPr>
        <a:xfrm>
          <a:off x="10515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52" name="直線コネクタ 351"/>
        <xdr:cNvCxnSpPr/>
      </xdr:nvCxnSpPr>
      <xdr:spPr>
        <a:xfrm>
          <a:off x="10388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114316</xdr:rowOff>
    </xdr:from>
    <xdr:ext cx="469744" cy="259045"/>
    <xdr:sp macro="" textlink="">
      <xdr:nvSpPr>
        <xdr:cNvPr id="353" name="【公営住宅】&#10;一人当たり面積最大値テキスト"/>
        <xdr:cNvSpPr txBox="1"/>
      </xdr:nvSpPr>
      <xdr:spPr>
        <a:xfrm>
          <a:off x="10515600"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167639</xdr:rowOff>
    </xdr:from>
    <xdr:to>
      <xdr:col>55</xdr:col>
      <xdr:colOff>88900</xdr:colOff>
      <xdr:row>77</xdr:row>
      <xdr:rowOff>167639</xdr:rowOff>
    </xdr:to>
    <xdr:cxnSp macro="">
      <xdr:nvCxnSpPr>
        <xdr:cNvPr id="354" name="直線コネクタ 353"/>
        <xdr:cNvCxnSpPr/>
      </xdr:nvCxnSpPr>
      <xdr:spPr>
        <a:xfrm>
          <a:off x="10388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99077</xdr:rowOff>
    </xdr:from>
    <xdr:ext cx="469744" cy="259045"/>
    <xdr:sp macro="" textlink="">
      <xdr:nvSpPr>
        <xdr:cNvPr id="355" name="【公営住宅】&#10;一人当たり面積平均値テキスト"/>
        <xdr:cNvSpPr txBox="1"/>
      </xdr:nvSpPr>
      <xdr:spPr>
        <a:xfrm>
          <a:off x="10515600" y="1381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6" name="フローチャート: 判断 355"/>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147320</xdr:rowOff>
    </xdr:from>
    <xdr:to>
      <xdr:col>50</xdr:col>
      <xdr:colOff>165100</xdr:colOff>
      <xdr:row>83</xdr:row>
      <xdr:rowOff>77470</xdr:rowOff>
    </xdr:to>
    <xdr:sp macro="" textlink="">
      <xdr:nvSpPr>
        <xdr:cNvPr id="357" name="フローチャート: 判断 356"/>
        <xdr:cNvSpPr/>
      </xdr:nvSpPr>
      <xdr:spPr>
        <a:xfrm>
          <a:off x="958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116839</xdr:rowOff>
    </xdr:from>
    <xdr:to>
      <xdr:col>46</xdr:col>
      <xdr:colOff>38100</xdr:colOff>
      <xdr:row>83</xdr:row>
      <xdr:rowOff>46989</xdr:rowOff>
    </xdr:to>
    <xdr:sp macro="" textlink="">
      <xdr:nvSpPr>
        <xdr:cNvPr id="358" name="フローチャート: 判断 357"/>
        <xdr:cNvSpPr/>
      </xdr:nvSpPr>
      <xdr:spPr>
        <a:xfrm>
          <a:off x="869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126364</xdr:rowOff>
    </xdr:from>
    <xdr:to>
      <xdr:col>41</xdr:col>
      <xdr:colOff>101600</xdr:colOff>
      <xdr:row>83</xdr:row>
      <xdr:rowOff>56514</xdr:rowOff>
    </xdr:to>
    <xdr:sp macro="" textlink="">
      <xdr:nvSpPr>
        <xdr:cNvPr id="359" name="フローチャート: 判断 358"/>
        <xdr:cNvSpPr/>
      </xdr:nvSpPr>
      <xdr:spPr>
        <a:xfrm>
          <a:off x="7810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113030</xdr:rowOff>
    </xdr:from>
    <xdr:to>
      <xdr:col>36</xdr:col>
      <xdr:colOff>165100</xdr:colOff>
      <xdr:row>83</xdr:row>
      <xdr:rowOff>43180</xdr:rowOff>
    </xdr:to>
    <xdr:sp macro="" textlink="">
      <xdr:nvSpPr>
        <xdr:cNvPr id="360" name="フローチャート: 判断 359"/>
        <xdr:cNvSpPr/>
      </xdr:nvSpPr>
      <xdr:spPr>
        <a:xfrm>
          <a:off x="6921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147320</xdr:rowOff>
    </xdr:from>
    <xdr:to>
      <xdr:col>55</xdr:col>
      <xdr:colOff>50800</xdr:colOff>
      <xdr:row>79</xdr:row>
      <xdr:rowOff>77470</xdr:rowOff>
    </xdr:to>
    <xdr:sp macro="" textlink="">
      <xdr:nvSpPr>
        <xdr:cNvPr id="366" name="楕円 365"/>
        <xdr:cNvSpPr/>
      </xdr:nvSpPr>
      <xdr:spPr>
        <a:xfrm>
          <a:off x="10426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170197</xdr:rowOff>
    </xdr:from>
    <xdr:ext cx="469744" cy="259045"/>
    <xdr:sp macro="" textlink="">
      <xdr:nvSpPr>
        <xdr:cNvPr id="367" name="【公営住宅】&#10;一人当たり面積該当値テキスト"/>
        <xdr:cNvSpPr txBox="1"/>
      </xdr:nvSpPr>
      <xdr:spPr>
        <a:xfrm>
          <a:off x="105156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636</xdr:rowOff>
    </xdr:from>
    <xdr:to>
      <xdr:col>50</xdr:col>
      <xdr:colOff>165100</xdr:colOff>
      <xdr:row>79</xdr:row>
      <xdr:rowOff>102236</xdr:rowOff>
    </xdr:to>
    <xdr:sp macro="" textlink="">
      <xdr:nvSpPr>
        <xdr:cNvPr id="368" name="楕円 367"/>
        <xdr:cNvSpPr/>
      </xdr:nvSpPr>
      <xdr:spPr>
        <a:xfrm>
          <a:off x="9588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26670</xdr:rowOff>
    </xdr:from>
    <xdr:to>
      <xdr:col>55</xdr:col>
      <xdr:colOff>0</xdr:colOff>
      <xdr:row>79</xdr:row>
      <xdr:rowOff>51436</xdr:rowOff>
    </xdr:to>
    <xdr:cxnSp macro="">
      <xdr:nvCxnSpPr>
        <xdr:cNvPr id="369" name="直線コネクタ 368"/>
        <xdr:cNvCxnSpPr/>
      </xdr:nvCxnSpPr>
      <xdr:spPr>
        <a:xfrm flipV="1">
          <a:off x="9639300" y="135712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27305</xdr:rowOff>
    </xdr:from>
    <xdr:to>
      <xdr:col>46</xdr:col>
      <xdr:colOff>38100</xdr:colOff>
      <xdr:row>79</xdr:row>
      <xdr:rowOff>128905</xdr:rowOff>
    </xdr:to>
    <xdr:sp macro="" textlink="">
      <xdr:nvSpPr>
        <xdr:cNvPr id="370" name="楕円 369"/>
        <xdr:cNvSpPr/>
      </xdr:nvSpPr>
      <xdr:spPr>
        <a:xfrm>
          <a:off x="8699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51436</xdr:rowOff>
    </xdr:from>
    <xdr:to>
      <xdr:col>50</xdr:col>
      <xdr:colOff>114300</xdr:colOff>
      <xdr:row>79</xdr:row>
      <xdr:rowOff>78105</xdr:rowOff>
    </xdr:to>
    <xdr:cxnSp macro="">
      <xdr:nvCxnSpPr>
        <xdr:cNvPr id="371" name="直線コネクタ 370"/>
        <xdr:cNvCxnSpPr/>
      </xdr:nvCxnSpPr>
      <xdr:spPr>
        <a:xfrm flipV="1">
          <a:off x="8750300" y="13595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40639</xdr:rowOff>
    </xdr:from>
    <xdr:to>
      <xdr:col>41</xdr:col>
      <xdr:colOff>101600</xdr:colOff>
      <xdr:row>79</xdr:row>
      <xdr:rowOff>142239</xdr:rowOff>
    </xdr:to>
    <xdr:sp macro="" textlink="">
      <xdr:nvSpPr>
        <xdr:cNvPr id="372" name="楕円 371"/>
        <xdr:cNvSpPr/>
      </xdr:nvSpPr>
      <xdr:spPr>
        <a:xfrm>
          <a:off x="781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78105</xdr:rowOff>
    </xdr:from>
    <xdr:to>
      <xdr:col>45</xdr:col>
      <xdr:colOff>177800</xdr:colOff>
      <xdr:row>79</xdr:row>
      <xdr:rowOff>91439</xdr:rowOff>
    </xdr:to>
    <xdr:cxnSp macro="">
      <xdr:nvCxnSpPr>
        <xdr:cNvPr id="373" name="直線コネクタ 372"/>
        <xdr:cNvCxnSpPr/>
      </xdr:nvCxnSpPr>
      <xdr:spPr>
        <a:xfrm flipV="1">
          <a:off x="7861300" y="136226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52070</xdr:rowOff>
    </xdr:from>
    <xdr:to>
      <xdr:col>36</xdr:col>
      <xdr:colOff>165100</xdr:colOff>
      <xdr:row>79</xdr:row>
      <xdr:rowOff>153670</xdr:rowOff>
    </xdr:to>
    <xdr:sp macro="" textlink="">
      <xdr:nvSpPr>
        <xdr:cNvPr id="374" name="楕円 373"/>
        <xdr:cNvSpPr/>
      </xdr:nvSpPr>
      <xdr:spPr>
        <a:xfrm>
          <a:off x="6921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91439</xdr:rowOff>
    </xdr:from>
    <xdr:to>
      <xdr:col>41</xdr:col>
      <xdr:colOff>50800</xdr:colOff>
      <xdr:row>79</xdr:row>
      <xdr:rowOff>102870</xdr:rowOff>
    </xdr:to>
    <xdr:cxnSp macro="">
      <xdr:nvCxnSpPr>
        <xdr:cNvPr id="375" name="直線コネクタ 374"/>
        <xdr:cNvCxnSpPr/>
      </xdr:nvCxnSpPr>
      <xdr:spPr>
        <a:xfrm flipV="1">
          <a:off x="6972300" y="13635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68597</xdr:rowOff>
    </xdr:from>
    <xdr:ext cx="469744" cy="259045"/>
    <xdr:sp macro="" textlink="">
      <xdr:nvSpPr>
        <xdr:cNvPr id="376" name="n_1aveValue【公営住宅】&#10;一人当たり面積"/>
        <xdr:cNvSpPr txBox="1"/>
      </xdr:nvSpPr>
      <xdr:spPr>
        <a:xfrm>
          <a:off x="9391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38116</xdr:rowOff>
    </xdr:from>
    <xdr:ext cx="469744" cy="259045"/>
    <xdr:sp macro="" textlink="">
      <xdr:nvSpPr>
        <xdr:cNvPr id="377" name="n_2aveValue【公営住宅】&#10;一人当たり面積"/>
        <xdr:cNvSpPr txBox="1"/>
      </xdr:nvSpPr>
      <xdr:spPr>
        <a:xfrm>
          <a:off x="85154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47641</xdr:rowOff>
    </xdr:from>
    <xdr:ext cx="469744" cy="259045"/>
    <xdr:sp macro="" textlink="">
      <xdr:nvSpPr>
        <xdr:cNvPr id="378" name="n_3aveValue【公営住宅】&#10;一人当たり面積"/>
        <xdr:cNvSpPr txBox="1"/>
      </xdr:nvSpPr>
      <xdr:spPr>
        <a:xfrm>
          <a:off x="7626427" y="1427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34307</xdr:rowOff>
    </xdr:from>
    <xdr:ext cx="469744" cy="259045"/>
    <xdr:sp macro="" textlink="">
      <xdr:nvSpPr>
        <xdr:cNvPr id="379" name="n_4aveValue【公営住宅】&#10;一人当たり面積"/>
        <xdr:cNvSpPr txBox="1"/>
      </xdr:nvSpPr>
      <xdr:spPr>
        <a:xfrm>
          <a:off x="6737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118763</xdr:rowOff>
    </xdr:from>
    <xdr:ext cx="469744" cy="259045"/>
    <xdr:sp macro="" textlink="">
      <xdr:nvSpPr>
        <xdr:cNvPr id="380" name="n_1mainValue【公営住宅】&#10;一人当たり面積"/>
        <xdr:cNvSpPr txBox="1"/>
      </xdr:nvSpPr>
      <xdr:spPr>
        <a:xfrm>
          <a:off x="9391727"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145432</xdr:rowOff>
    </xdr:from>
    <xdr:ext cx="469744" cy="259045"/>
    <xdr:sp macro="" textlink="">
      <xdr:nvSpPr>
        <xdr:cNvPr id="381" name="n_2mainValue【公営住宅】&#10;一人当たり面積"/>
        <xdr:cNvSpPr txBox="1"/>
      </xdr:nvSpPr>
      <xdr:spPr>
        <a:xfrm>
          <a:off x="8515427" y="1334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158766</xdr:rowOff>
    </xdr:from>
    <xdr:ext cx="469744" cy="259045"/>
    <xdr:sp macro="" textlink="">
      <xdr:nvSpPr>
        <xdr:cNvPr id="382" name="n_3mainValue【公営住宅】&#10;一人当たり面積"/>
        <xdr:cNvSpPr txBox="1"/>
      </xdr:nvSpPr>
      <xdr:spPr>
        <a:xfrm>
          <a:off x="7626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170197</xdr:rowOff>
    </xdr:from>
    <xdr:ext cx="469744" cy="259045"/>
    <xdr:sp macro="" textlink="">
      <xdr:nvSpPr>
        <xdr:cNvPr id="383" name="n_4mainValue【公営住宅】&#10;一人当たり面積"/>
        <xdr:cNvSpPr txBox="1"/>
      </xdr:nvSpPr>
      <xdr:spPr>
        <a:xfrm>
          <a:off x="67374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0" name="テキスト ボックス 4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12" name="テキスト ボックス 41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22" name="テキスト ボックス 42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4" name="テキスト ボックス 4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56606</xdr:rowOff>
    </xdr:to>
    <xdr:cxnSp macro="">
      <xdr:nvCxnSpPr>
        <xdr:cNvPr id="426" name="直線コネクタ 425"/>
        <xdr:cNvCxnSpPr/>
      </xdr:nvCxnSpPr>
      <xdr:spPr>
        <a:xfrm flipV="1">
          <a:off x="16318864" y="5814060"/>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427" name="【認定こども園・幼稚園・保育所】&#10;有形固定資産減価償却率最小値テキスト"/>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428" name="直線コネクタ 427"/>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29" name="【認定こども園・幼稚園・保育所】&#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30" name="直線コネクタ 429"/>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431"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32" name="フローチャート: 判断 431"/>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27033</xdr:rowOff>
    </xdr:from>
    <xdr:to>
      <xdr:col>81</xdr:col>
      <xdr:colOff>101600</xdr:colOff>
      <xdr:row>39</xdr:row>
      <xdr:rowOff>128633</xdr:rowOff>
    </xdr:to>
    <xdr:sp macro="" textlink="">
      <xdr:nvSpPr>
        <xdr:cNvPr id="433" name="フローチャート: 判断 432"/>
        <xdr:cNvSpPr/>
      </xdr:nvSpPr>
      <xdr:spPr>
        <a:xfrm>
          <a:off x="15430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90715</xdr:rowOff>
    </xdr:from>
    <xdr:to>
      <xdr:col>76</xdr:col>
      <xdr:colOff>165100</xdr:colOff>
      <xdr:row>39</xdr:row>
      <xdr:rowOff>20865</xdr:rowOff>
    </xdr:to>
    <xdr:sp macro="" textlink="">
      <xdr:nvSpPr>
        <xdr:cNvPr id="434" name="フローチャート: 判断 433"/>
        <xdr:cNvSpPr/>
      </xdr:nvSpPr>
      <xdr:spPr>
        <a:xfrm>
          <a:off x="14541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129903</xdr:rowOff>
    </xdr:from>
    <xdr:to>
      <xdr:col>72</xdr:col>
      <xdr:colOff>38100</xdr:colOff>
      <xdr:row>39</xdr:row>
      <xdr:rowOff>60053</xdr:rowOff>
    </xdr:to>
    <xdr:sp macro="" textlink="">
      <xdr:nvSpPr>
        <xdr:cNvPr id="435" name="フローチャート: 判断 434"/>
        <xdr:cNvSpPr/>
      </xdr:nvSpPr>
      <xdr:spPr>
        <a:xfrm>
          <a:off x="13652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84183</xdr:rowOff>
    </xdr:from>
    <xdr:to>
      <xdr:col>67</xdr:col>
      <xdr:colOff>101600</xdr:colOff>
      <xdr:row>39</xdr:row>
      <xdr:rowOff>14333</xdr:rowOff>
    </xdr:to>
    <xdr:sp macro="" textlink="">
      <xdr:nvSpPr>
        <xdr:cNvPr id="436" name="フローチャート: 判断 435"/>
        <xdr:cNvSpPr/>
      </xdr:nvSpPr>
      <xdr:spPr>
        <a:xfrm>
          <a:off x="12763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442" name="楕円 441"/>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443" name="【認定こども園・幼稚園・保育所】&#10;有形固定資産減価償却率該当値テキスト"/>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44" name="楕円 443"/>
        <xdr:cNvSpPr/>
      </xdr:nvSpPr>
      <xdr:spPr>
        <a:xfrm>
          <a:off x="1543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46809</xdr:rowOff>
    </xdr:to>
    <xdr:cxnSp macro="">
      <xdr:nvCxnSpPr>
        <xdr:cNvPr id="445" name="直線コネクタ 444"/>
        <xdr:cNvCxnSpPr/>
      </xdr:nvCxnSpPr>
      <xdr:spPr>
        <a:xfrm>
          <a:off x="15481300" y="68525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446" name="楕円 445"/>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123553</xdr:rowOff>
    </xdr:from>
    <xdr:to>
      <xdr:col>81</xdr:col>
      <xdr:colOff>50800</xdr:colOff>
      <xdr:row>39</xdr:row>
      <xdr:rowOff>166007</xdr:rowOff>
    </xdr:to>
    <xdr:cxnSp macro="">
      <xdr:nvCxnSpPr>
        <xdr:cNvPr id="447" name="直線コネクタ 446"/>
        <xdr:cNvCxnSpPr/>
      </xdr:nvCxnSpPr>
      <xdr:spPr>
        <a:xfrm>
          <a:off x="14592300" y="68101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48" name="楕円 447"/>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123553</xdr:rowOff>
    </xdr:to>
    <xdr:cxnSp macro="">
      <xdr:nvCxnSpPr>
        <xdr:cNvPr id="449" name="直線コネクタ 448"/>
        <xdr:cNvCxnSpPr/>
      </xdr:nvCxnSpPr>
      <xdr:spPr>
        <a:xfrm>
          <a:off x="13703300" y="672192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450" name="楕円 449"/>
        <xdr:cNvSpPr/>
      </xdr:nvSpPr>
      <xdr:spPr>
        <a:xfrm>
          <a:off x="1276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33746</xdr:rowOff>
    </xdr:from>
    <xdr:to>
      <xdr:col>71</xdr:col>
      <xdr:colOff>177800</xdr:colOff>
      <xdr:row>39</xdr:row>
      <xdr:rowOff>35378</xdr:rowOff>
    </xdr:to>
    <xdr:cxnSp macro="">
      <xdr:nvCxnSpPr>
        <xdr:cNvPr id="451" name="直線コネクタ 450"/>
        <xdr:cNvCxnSpPr/>
      </xdr:nvCxnSpPr>
      <xdr:spPr>
        <a:xfrm>
          <a:off x="12814300" y="6548846"/>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145160</xdr:rowOff>
    </xdr:from>
    <xdr:ext cx="405111" cy="259045"/>
    <xdr:sp macro="" textlink="">
      <xdr:nvSpPr>
        <xdr:cNvPr id="452" name="n_1aveValue【認定こども園・幼稚園・保育所】&#10;有形固定資産減価償却率"/>
        <xdr:cNvSpPr txBox="1"/>
      </xdr:nvSpPr>
      <xdr:spPr>
        <a:xfrm>
          <a:off x="152660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37391</xdr:rowOff>
    </xdr:from>
    <xdr:ext cx="405111" cy="259045"/>
    <xdr:sp macro="" textlink="">
      <xdr:nvSpPr>
        <xdr:cNvPr id="453" name="n_2aveValue【認定こども園・幼稚園・保育所】&#10;有形固定資産減価償却率"/>
        <xdr:cNvSpPr txBox="1"/>
      </xdr:nvSpPr>
      <xdr:spPr>
        <a:xfrm>
          <a:off x="14389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76580</xdr:rowOff>
    </xdr:from>
    <xdr:ext cx="405111" cy="259045"/>
    <xdr:sp macro="" textlink="">
      <xdr:nvSpPr>
        <xdr:cNvPr id="454" name="n_3aveValue【認定こども園・幼稚園・保育所】&#10;有形固定資産減価償却率"/>
        <xdr:cNvSpPr txBox="1"/>
      </xdr:nvSpPr>
      <xdr:spPr>
        <a:xfrm>
          <a:off x="13500744" y="642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5460</xdr:rowOff>
    </xdr:from>
    <xdr:ext cx="405111" cy="259045"/>
    <xdr:sp macro="" textlink="">
      <xdr:nvSpPr>
        <xdr:cNvPr id="455" name="n_4aveValue【認定こども園・幼稚園・保育所】&#10;有形固定資産減価償却率"/>
        <xdr:cNvSpPr txBox="1"/>
      </xdr:nvSpPr>
      <xdr:spPr>
        <a:xfrm>
          <a:off x="12611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56" name="n_1mainValue【認定こども園・幼稚園・保育所】&#10;有形固定資産減価償却率"/>
        <xdr:cNvSpPr txBox="1"/>
      </xdr:nvSpPr>
      <xdr:spPr>
        <a:xfrm>
          <a:off x="15266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457" name="n_2mainValue【認定こども園・幼稚園・保育所】&#10;有形固定資産減価償却率"/>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58" name="n_3mainValue【認定こども園・幼稚園・保育所】&#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101073</xdr:rowOff>
    </xdr:from>
    <xdr:ext cx="405111" cy="259045"/>
    <xdr:sp macro="" textlink="">
      <xdr:nvSpPr>
        <xdr:cNvPr id="459" name="n_4mainValue【認定こども園・幼稚園・保育所】&#10;有形固定資産減価償却率"/>
        <xdr:cNvSpPr txBox="1"/>
      </xdr:nvSpPr>
      <xdr:spPr>
        <a:xfrm>
          <a:off x="12611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95250</xdr:rowOff>
    </xdr:to>
    <xdr:cxnSp macro="">
      <xdr:nvCxnSpPr>
        <xdr:cNvPr id="483" name="直線コネクタ 482"/>
        <xdr:cNvCxnSpPr/>
      </xdr:nvCxnSpPr>
      <xdr:spPr>
        <a:xfrm flipV="1">
          <a:off x="22160864" y="5867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84"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85" name="直線コネクタ 484"/>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86"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87" name="直線コネクタ 486"/>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22877</xdr:rowOff>
    </xdr:from>
    <xdr:ext cx="469744" cy="259045"/>
    <xdr:sp macro="" textlink="">
      <xdr:nvSpPr>
        <xdr:cNvPr id="488" name="【認定こども園・幼稚園・保育所】&#10;一人当たり面積平均値テキスト"/>
        <xdr:cNvSpPr txBox="1"/>
      </xdr:nvSpPr>
      <xdr:spPr>
        <a:xfrm>
          <a:off x="221996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89" name="フローチャート: 判断 488"/>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90" name="フローチャート: 判断 48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91" name="フローチャート: 判断 49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92" name="フローチャート: 判断 49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3" name="フローチャート: 判断 49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499" name="楕円 498"/>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500" name="【認定こども園・幼稚園・保育所】&#10;一人当たり面積該当値テキスト"/>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25400</xdr:rowOff>
    </xdr:from>
    <xdr:to>
      <xdr:col>112</xdr:col>
      <xdr:colOff>38100</xdr:colOff>
      <xdr:row>37</xdr:row>
      <xdr:rowOff>127000</xdr:rowOff>
    </xdr:to>
    <xdr:sp macro="" textlink="">
      <xdr:nvSpPr>
        <xdr:cNvPr id="501" name="楕円 500"/>
        <xdr:cNvSpPr/>
      </xdr:nvSpPr>
      <xdr:spPr>
        <a:xfrm>
          <a:off x="2127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76200</xdr:rowOff>
    </xdr:from>
    <xdr:to>
      <xdr:col>116</xdr:col>
      <xdr:colOff>63500</xdr:colOff>
      <xdr:row>37</xdr:row>
      <xdr:rowOff>110490</xdr:rowOff>
    </xdr:to>
    <xdr:cxnSp macro="">
      <xdr:nvCxnSpPr>
        <xdr:cNvPr id="502" name="直線コネクタ 501"/>
        <xdr:cNvCxnSpPr/>
      </xdr:nvCxnSpPr>
      <xdr:spPr>
        <a:xfrm>
          <a:off x="21323300" y="6419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166370</xdr:rowOff>
    </xdr:from>
    <xdr:to>
      <xdr:col>107</xdr:col>
      <xdr:colOff>101600</xdr:colOff>
      <xdr:row>37</xdr:row>
      <xdr:rowOff>96520</xdr:rowOff>
    </xdr:to>
    <xdr:sp macro="" textlink="">
      <xdr:nvSpPr>
        <xdr:cNvPr id="503" name="楕円 502"/>
        <xdr:cNvSpPr/>
      </xdr:nvSpPr>
      <xdr:spPr>
        <a:xfrm>
          <a:off x="2038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45720</xdr:rowOff>
    </xdr:from>
    <xdr:to>
      <xdr:col>111</xdr:col>
      <xdr:colOff>177800</xdr:colOff>
      <xdr:row>37</xdr:row>
      <xdr:rowOff>76200</xdr:rowOff>
    </xdr:to>
    <xdr:cxnSp macro="">
      <xdr:nvCxnSpPr>
        <xdr:cNvPr id="504" name="直線コネクタ 503"/>
        <xdr:cNvCxnSpPr/>
      </xdr:nvCxnSpPr>
      <xdr:spPr>
        <a:xfrm>
          <a:off x="20434300" y="6389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05" name="楕円 504"/>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45720</xdr:rowOff>
    </xdr:from>
    <xdr:to>
      <xdr:col>107</xdr:col>
      <xdr:colOff>50800</xdr:colOff>
      <xdr:row>37</xdr:row>
      <xdr:rowOff>57150</xdr:rowOff>
    </xdr:to>
    <xdr:cxnSp macro="">
      <xdr:nvCxnSpPr>
        <xdr:cNvPr id="506" name="直線コネクタ 505"/>
        <xdr:cNvCxnSpPr/>
      </xdr:nvCxnSpPr>
      <xdr:spPr>
        <a:xfrm flipV="1">
          <a:off x="19545300" y="6389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507" name="楕円 506"/>
        <xdr:cNvSpPr/>
      </xdr:nvSpPr>
      <xdr:spPr>
        <a:xfrm>
          <a:off x="18605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57150</xdr:rowOff>
    </xdr:from>
    <xdr:to>
      <xdr:col>102</xdr:col>
      <xdr:colOff>114300</xdr:colOff>
      <xdr:row>37</xdr:row>
      <xdr:rowOff>156210</xdr:rowOff>
    </xdr:to>
    <xdr:cxnSp macro="">
      <xdr:nvCxnSpPr>
        <xdr:cNvPr id="508" name="直線コネクタ 507"/>
        <xdr:cNvCxnSpPr/>
      </xdr:nvCxnSpPr>
      <xdr:spPr>
        <a:xfrm flipV="1">
          <a:off x="18656300" y="6400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9"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10"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11"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12"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143527</xdr:rowOff>
    </xdr:from>
    <xdr:ext cx="469744" cy="259045"/>
    <xdr:sp macro="" textlink="">
      <xdr:nvSpPr>
        <xdr:cNvPr id="513" name="n_1mainValue【認定こども園・幼稚園・保育所】&#10;一人当たり面積"/>
        <xdr:cNvSpPr txBox="1"/>
      </xdr:nvSpPr>
      <xdr:spPr>
        <a:xfrm>
          <a:off x="21075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113047</xdr:rowOff>
    </xdr:from>
    <xdr:ext cx="469744" cy="259045"/>
    <xdr:sp macro="" textlink="">
      <xdr:nvSpPr>
        <xdr:cNvPr id="514" name="n_2mainValue【認定こども園・幼稚園・保育所】&#10;一人当たり面積"/>
        <xdr:cNvSpPr txBox="1"/>
      </xdr:nvSpPr>
      <xdr:spPr>
        <a:xfrm>
          <a:off x="20199427"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515"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16" name="n_4mainValue【認定こども園・幼稚園・保育所】&#10;一人当たり面積"/>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9" name="テキスト ボックス 5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5" name="テキスト ボックス 5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157734</xdr:rowOff>
    </xdr:from>
    <xdr:to>
      <xdr:col>85</xdr:col>
      <xdr:colOff>126364</xdr:colOff>
      <xdr:row>63</xdr:row>
      <xdr:rowOff>6858</xdr:rowOff>
    </xdr:to>
    <xdr:cxnSp macro="">
      <xdr:nvCxnSpPr>
        <xdr:cNvPr id="539" name="直線コネクタ 538"/>
        <xdr:cNvCxnSpPr/>
      </xdr:nvCxnSpPr>
      <xdr:spPr>
        <a:xfrm flipV="1">
          <a:off x="16318864" y="9930384"/>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10685</xdr:rowOff>
    </xdr:from>
    <xdr:ext cx="405111" cy="259045"/>
    <xdr:sp macro="" textlink="">
      <xdr:nvSpPr>
        <xdr:cNvPr id="540" name="【学校施設】&#10;有形固定資産減価償却率最小値テキスト"/>
        <xdr:cNvSpPr txBox="1"/>
      </xdr:nvSpPr>
      <xdr:spPr>
        <a:xfrm>
          <a:off x="16357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xdr:rowOff>
    </xdr:from>
    <xdr:to>
      <xdr:col>86</xdr:col>
      <xdr:colOff>25400</xdr:colOff>
      <xdr:row>63</xdr:row>
      <xdr:rowOff>6858</xdr:rowOff>
    </xdr:to>
    <xdr:cxnSp macro="">
      <xdr:nvCxnSpPr>
        <xdr:cNvPr id="541" name="直線コネクタ 540"/>
        <xdr:cNvCxnSpPr/>
      </xdr:nvCxnSpPr>
      <xdr:spPr>
        <a:xfrm>
          <a:off x="16230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104411</xdr:rowOff>
    </xdr:from>
    <xdr:ext cx="405111" cy="259045"/>
    <xdr:sp macro="" textlink="">
      <xdr:nvSpPr>
        <xdr:cNvPr id="542" name="【学校施設】&#10;有形固定資産減価償却率最大値テキスト"/>
        <xdr:cNvSpPr txBox="1"/>
      </xdr:nvSpPr>
      <xdr:spPr>
        <a:xfrm>
          <a:off x="16357600" y="970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157734</xdr:rowOff>
    </xdr:from>
    <xdr:to>
      <xdr:col>86</xdr:col>
      <xdr:colOff>25400</xdr:colOff>
      <xdr:row>57</xdr:row>
      <xdr:rowOff>157734</xdr:rowOff>
    </xdr:to>
    <xdr:cxnSp macro="">
      <xdr:nvCxnSpPr>
        <xdr:cNvPr id="543" name="直線コネクタ 542"/>
        <xdr:cNvCxnSpPr/>
      </xdr:nvCxnSpPr>
      <xdr:spPr>
        <a:xfrm>
          <a:off x="16230600" y="993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140225</xdr:rowOff>
    </xdr:from>
    <xdr:ext cx="405111" cy="259045"/>
    <xdr:sp macro="" textlink="">
      <xdr:nvSpPr>
        <xdr:cNvPr id="544" name="【学校施設】&#10;有形固定資産減価償却率平均値テキスト"/>
        <xdr:cNvSpPr txBox="1"/>
      </xdr:nvSpPr>
      <xdr:spPr>
        <a:xfrm>
          <a:off x="16357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45" name="フローチャート: 判断 544"/>
        <xdr:cNvSpPr/>
      </xdr:nvSpPr>
      <xdr:spPr>
        <a:xfrm>
          <a:off x="16268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46" name="フローチャート: 判断 545"/>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47" name="フローチャート: 判断 546"/>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48" name="フローチャート: 判断 547"/>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9" name="フローチャート: 判断 548"/>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555" name="楕円 554"/>
        <xdr:cNvSpPr/>
      </xdr:nvSpPr>
      <xdr:spPr>
        <a:xfrm>
          <a:off x="16268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108729</xdr:rowOff>
    </xdr:from>
    <xdr:ext cx="405111" cy="259045"/>
    <xdr:sp macro="" textlink="">
      <xdr:nvSpPr>
        <xdr:cNvPr id="556" name="【学校施設】&#10;有形固定資産減価償却率該当値テキスト"/>
        <xdr:cNvSpPr txBox="1"/>
      </xdr:nvSpPr>
      <xdr:spPr>
        <a:xfrm>
          <a:off x="16357600" y="988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102362</xdr:rowOff>
    </xdr:from>
    <xdr:to>
      <xdr:col>81</xdr:col>
      <xdr:colOff>101600</xdr:colOff>
      <xdr:row>58</xdr:row>
      <xdr:rowOff>32512</xdr:rowOff>
    </xdr:to>
    <xdr:sp macro="" textlink="">
      <xdr:nvSpPr>
        <xdr:cNvPr id="557" name="楕円 556"/>
        <xdr:cNvSpPr/>
      </xdr:nvSpPr>
      <xdr:spPr>
        <a:xfrm>
          <a:off x="15430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153162</xdr:rowOff>
    </xdr:from>
    <xdr:to>
      <xdr:col>85</xdr:col>
      <xdr:colOff>127000</xdr:colOff>
      <xdr:row>58</xdr:row>
      <xdr:rowOff>73152</xdr:rowOff>
    </xdr:to>
    <xdr:cxnSp macro="">
      <xdr:nvCxnSpPr>
        <xdr:cNvPr id="558" name="直線コネクタ 557"/>
        <xdr:cNvCxnSpPr/>
      </xdr:nvCxnSpPr>
      <xdr:spPr>
        <a:xfrm>
          <a:off x="15481300" y="99258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59" name="楕円 558"/>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153162</xdr:rowOff>
    </xdr:to>
    <xdr:cxnSp macro="">
      <xdr:nvCxnSpPr>
        <xdr:cNvPr id="560" name="直線コネクタ 559"/>
        <xdr:cNvCxnSpPr/>
      </xdr:nvCxnSpPr>
      <xdr:spPr>
        <a:xfrm>
          <a:off x="14592300" y="9852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141224</xdr:rowOff>
    </xdr:from>
    <xdr:to>
      <xdr:col>72</xdr:col>
      <xdr:colOff>38100</xdr:colOff>
      <xdr:row>57</xdr:row>
      <xdr:rowOff>71374</xdr:rowOff>
    </xdr:to>
    <xdr:sp macro="" textlink="">
      <xdr:nvSpPr>
        <xdr:cNvPr id="561" name="楕円 560"/>
        <xdr:cNvSpPr/>
      </xdr:nvSpPr>
      <xdr:spPr>
        <a:xfrm>
          <a:off x="13652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20574</xdr:rowOff>
    </xdr:from>
    <xdr:to>
      <xdr:col>76</xdr:col>
      <xdr:colOff>114300</xdr:colOff>
      <xdr:row>57</xdr:row>
      <xdr:rowOff>80010</xdr:rowOff>
    </xdr:to>
    <xdr:cxnSp macro="">
      <xdr:nvCxnSpPr>
        <xdr:cNvPr id="562" name="直線コネクタ 561"/>
        <xdr:cNvCxnSpPr/>
      </xdr:nvCxnSpPr>
      <xdr:spPr>
        <a:xfrm>
          <a:off x="13703300" y="97932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63" name="楕円 562"/>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20574</xdr:rowOff>
    </xdr:to>
    <xdr:cxnSp macro="">
      <xdr:nvCxnSpPr>
        <xdr:cNvPr id="564" name="直線コネクタ 563"/>
        <xdr:cNvCxnSpPr/>
      </xdr:nvCxnSpPr>
      <xdr:spPr>
        <a:xfrm>
          <a:off x="12814300" y="9784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65"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66"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67"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8"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49039</xdr:rowOff>
    </xdr:from>
    <xdr:ext cx="405111" cy="259045"/>
    <xdr:sp macro="" textlink="">
      <xdr:nvSpPr>
        <xdr:cNvPr id="569" name="n_1mainValue【学校施設】&#10;有形固定資産減価償却率"/>
        <xdr:cNvSpPr txBox="1"/>
      </xdr:nvSpPr>
      <xdr:spPr>
        <a:xfrm>
          <a:off x="152660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70" name="n_2mainValue【学校施設】&#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87901</xdr:rowOff>
    </xdr:from>
    <xdr:ext cx="405111" cy="259045"/>
    <xdr:sp macro="" textlink="">
      <xdr:nvSpPr>
        <xdr:cNvPr id="571" name="n_3mainValue【学校施設】&#10;有形固定資産減価償却率"/>
        <xdr:cNvSpPr txBox="1"/>
      </xdr:nvSpPr>
      <xdr:spPr>
        <a:xfrm>
          <a:off x="13500744"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72" name="n_4mainValue【学校施設】&#10;有形固定資産減価償却率"/>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25146</xdr:rowOff>
    </xdr:from>
    <xdr:to>
      <xdr:col>116</xdr:col>
      <xdr:colOff>62864</xdr:colOff>
      <xdr:row>61</xdr:row>
      <xdr:rowOff>153162</xdr:rowOff>
    </xdr:to>
    <xdr:cxnSp macro="">
      <xdr:nvCxnSpPr>
        <xdr:cNvPr id="595" name="直線コネクタ 594"/>
        <xdr:cNvCxnSpPr/>
      </xdr:nvCxnSpPr>
      <xdr:spPr>
        <a:xfrm flipV="1">
          <a:off x="22160864" y="9626346"/>
          <a:ext cx="0" cy="98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96" name="【学校施設】&#10;一人当たり面積最小値テキスト"/>
        <xdr:cNvSpPr txBox="1"/>
      </xdr:nvSpPr>
      <xdr:spPr>
        <a:xfrm>
          <a:off x="22199600" y="1061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153162</xdr:rowOff>
    </xdr:from>
    <xdr:to>
      <xdr:col>116</xdr:col>
      <xdr:colOff>152400</xdr:colOff>
      <xdr:row>61</xdr:row>
      <xdr:rowOff>153162</xdr:rowOff>
    </xdr:to>
    <xdr:cxnSp macro="">
      <xdr:nvCxnSpPr>
        <xdr:cNvPr id="597" name="直線コネクタ 596"/>
        <xdr:cNvCxnSpPr/>
      </xdr:nvCxnSpPr>
      <xdr:spPr>
        <a:xfrm>
          <a:off x="22072600" y="1061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143273</xdr:rowOff>
    </xdr:from>
    <xdr:ext cx="469744" cy="259045"/>
    <xdr:sp macro="" textlink="">
      <xdr:nvSpPr>
        <xdr:cNvPr id="598" name="【学校施設】&#10;一人当たり面積最大値テキスト"/>
        <xdr:cNvSpPr txBox="1"/>
      </xdr:nvSpPr>
      <xdr:spPr>
        <a:xfrm>
          <a:off x="22199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25146</xdr:rowOff>
    </xdr:from>
    <xdr:to>
      <xdr:col>116</xdr:col>
      <xdr:colOff>152400</xdr:colOff>
      <xdr:row>56</xdr:row>
      <xdr:rowOff>25146</xdr:rowOff>
    </xdr:to>
    <xdr:cxnSp macro="">
      <xdr:nvCxnSpPr>
        <xdr:cNvPr id="599" name="直線コネクタ 598"/>
        <xdr:cNvCxnSpPr/>
      </xdr:nvCxnSpPr>
      <xdr:spPr>
        <a:xfrm>
          <a:off x="22072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12209</xdr:rowOff>
    </xdr:from>
    <xdr:ext cx="469744" cy="259045"/>
    <xdr:sp macro="" textlink="">
      <xdr:nvSpPr>
        <xdr:cNvPr id="600" name="【学校施設】&#10;一人当たり面積平均値テキスト"/>
        <xdr:cNvSpPr txBox="1"/>
      </xdr:nvSpPr>
      <xdr:spPr>
        <a:xfrm>
          <a:off x="22199600" y="1012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33782</xdr:rowOff>
    </xdr:from>
    <xdr:to>
      <xdr:col>116</xdr:col>
      <xdr:colOff>114300</xdr:colOff>
      <xdr:row>59</xdr:row>
      <xdr:rowOff>135382</xdr:rowOff>
    </xdr:to>
    <xdr:sp macro="" textlink="">
      <xdr:nvSpPr>
        <xdr:cNvPr id="601" name="フローチャート: 判断 600"/>
        <xdr:cNvSpPr/>
      </xdr:nvSpPr>
      <xdr:spPr>
        <a:xfrm>
          <a:off x="221107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148082</xdr:rowOff>
    </xdr:from>
    <xdr:to>
      <xdr:col>112</xdr:col>
      <xdr:colOff>38100</xdr:colOff>
      <xdr:row>63</xdr:row>
      <xdr:rowOff>78232</xdr:rowOff>
    </xdr:to>
    <xdr:sp macro="" textlink="">
      <xdr:nvSpPr>
        <xdr:cNvPr id="602" name="フローチャート: 判断 601"/>
        <xdr:cNvSpPr/>
      </xdr:nvSpPr>
      <xdr:spPr>
        <a:xfrm>
          <a:off x="21272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159512</xdr:rowOff>
    </xdr:from>
    <xdr:to>
      <xdr:col>107</xdr:col>
      <xdr:colOff>101600</xdr:colOff>
      <xdr:row>63</xdr:row>
      <xdr:rowOff>89662</xdr:rowOff>
    </xdr:to>
    <xdr:sp macro="" textlink="">
      <xdr:nvSpPr>
        <xdr:cNvPr id="603" name="フローチャート: 判断 602"/>
        <xdr:cNvSpPr/>
      </xdr:nvSpPr>
      <xdr:spPr>
        <a:xfrm>
          <a:off x="203835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04" name="フローチャート: 判断 603"/>
        <xdr:cNvSpPr/>
      </xdr:nvSpPr>
      <xdr:spPr>
        <a:xfrm>
          <a:off x="19494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136652</xdr:rowOff>
    </xdr:from>
    <xdr:to>
      <xdr:col>98</xdr:col>
      <xdr:colOff>38100</xdr:colOff>
      <xdr:row>64</xdr:row>
      <xdr:rowOff>66802</xdr:rowOff>
    </xdr:to>
    <xdr:sp macro="" textlink="">
      <xdr:nvSpPr>
        <xdr:cNvPr id="605" name="フローチャート: 判断 604"/>
        <xdr:cNvSpPr/>
      </xdr:nvSpPr>
      <xdr:spPr>
        <a:xfrm>
          <a:off x="18605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106934</xdr:rowOff>
    </xdr:from>
    <xdr:to>
      <xdr:col>116</xdr:col>
      <xdr:colOff>114300</xdr:colOff>
      <xdr:row>59</xdr:row>
      <xdr:rowOff>37084</xdr:rowOff>
    </xdr:to>
    <xdr:sp macro="" textlink="">
      <xdr:nvSpPr>
        <xdr:cNvPr id="611" name="楕円 610"/>
        <xdr:cNvSpPr/>
      </xdr:nvSpPr>
      <xdr:spPr>
        <a:xfrm>
          <a:off x="221107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129811</xdr:rowOff>
    </xdr:from>
    <xdr:ext cx="469744" cy="259045"/>
    <xdr:sp macro="" textlink="">
      <xdr:nvSpPr>
        <xdr:cNvPr id="612" name="【学校施設】&#10;一人当たり面積該当値テキスト"/>
        <xdr:cNvSpPr txBox="1"/>
      </xdr:nvSpPr>
      <xdr:spPr>
        <a:xfrm>
          <a:off x="22199600" y="990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13" name="楕円 612"/>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157734</xdr:rowOff>
    </xdr:from>
    <xdr:to>
      <xdr:col>116</xdr:col>
      <xdr:colOff>63500</xdr:colOff>
      <xdr:row>59</xdr:row>
      <xdr:rowOff>57150</xdr:rowOff>
    </xdr:to>
    <xdr:cxnSp macro="">
      <xdr:nvCxnSpPr>
        <xdr:cNvPr id="614" name="直線コネクタ 613"/>
        <xdr:cNvCxnSpPr/>
      </xdr:nvCxnSpPr>
      <xdr:spPr>
        <a:xfrm flipV="1">
          <a:off x="21323300" y="1010183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79502</xdr:rowOff>
    </xdr:from>
    <xdr:to>
      <xdr:col>107</xdr:col>
      <xdr:colOff>101600</xdr:colOff>
      <xdr:row>60</xdr:row>
      <xdr:rowOff>9652</xdr:rowOff>
    </xdr:to>
    <xdr:sp macro="" textlink="">
      <xdr:nvSpPr>
        <xdr:cNvPr id="615" name="楕円 614"/>
        <xdr:cNvSpPr/>
      </xdr:nvSpPr>
      <xdr:spPr>
        <a:xfrm>
          <a:off x="2038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130302</xdr:rowOff>
    </xdr:to>
    <xdr:cxnSp macro="">
      <xdr:nvCxnSpPr>
        <xdr:cNvPr id="616" name="直線コネクタ 615"/>
        <xdr:cNvCxnSpPr/>
      </xdr:nvCxnSpPr>
      <xdr:spPr>
        <a:xfrm flipV="1">
          <a:off x="20434300" y="101727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17" name="楕円 616"/>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130302</xdr:rowOff>
    </xdr:from>
    <xdr:to>
      <xdr:col>107</xdr:col>
      <xdr:colOff>50800</xdr:colOff>
      <xdr:row>60</xdr:row>
      <xdr:rowOff>0</xdr:rowOff>
    </xdr:to>
    <xdr:cxnSp macro="">
      <xdr:nvCxnSpPr>
        <xdr:cNvPr id="618" name="直線コネクタ 617"/>
        <xdr:cNvCxnSpPr/>
      </xdr:nvCxnSpPr>
      <xdr:spPr>
        <a:xfrm flipV="1">
          <a:off x="19545300" y="10245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13208</xdr:rowOff>
    </xdr:from>
    <xdr:to>
      <xdr:col>98</xdr:col>
      <xdr:colOff>38100</xdr:colOff>
      <xdr:row>59</xdr:row>
      <xdr:rowOff>114808</xdr:rowOff>
    </xdr:to>
    <xdr:sp macro="" textlink="">
      <xdr:nvSpPr>
        <xdr:cNvPr id="619" name="楕円 618"/>
        <xdr:cNvSpPr/>
      </xdr:nvSpPr>
      <xdr:spPr>
        <a:xfrm>
          <a:off x="18605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64008</xdr:rowOff>
    </xdr:from>
    <xdr:to>
      <xdr:col>102</xdr:col>
      <xdr:colOff>114300</xdr:colOff>
      <xdr:row>60</xdr:row>
      <xdr:rowOff>0</xdr:rowOff>
    </xdr:to>
    <xdr:cxnSp macro="">
      <xdr:nvCxnSpPr>
        <xdr:cNvPr id="620" name="直線コネクタ 619"/>
        <xdr:cNvCxnSpPr/>
      </xdr:nvCxnSpPr>
      <xdr:spPr>
        <a:xfrm>
          <a:off x="18656300" y="1017955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69359</xdr:rowOff>
    </xdr:from>
    <xdr:ext cx="469744" cy="259045"/>
    <xdr:sp macro="" textlink="">
      <xdr:nvSpPr>
        <xdr:cNvPr id="621" name="n_1aveValue【学校施設】&#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622" name="n_2aveValue【学校施設】&#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623" name="n_3aveValue【学校施設】&#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57929</xdr:rowOff>
    </xdr:from>
    <xdr:ext cx="469744" cy="259045"/>
    <xdr:sp macro="" textlink="">
      <xdr:nvSpPr>
        <xdr:cNvPr id="624" name="n_4aveValue【学校施設】&#10;一人当たり面積"/>
        <xdr:cNvSpPr txBox="1"/>
      </xdr:nvSpPr>
      <xdr:spPr>
        <a:xfrm>
          <a:off x="18421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25" name="n_1mainValue【学校施設】&#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26179</xdr:rowOff>
    </xdr:from>
    <xdr:ext cx="469744" cy="259045"/>
    <xdr:sp macro="" textlink="">
      <xdr:nvSpPr>
        <xdr:cNvPr id="626" name="n_2mainValue【学校施設】&#10;一人当たり面積"/>
        <xdr:cNvSpPr txBox="1"/>
      </xdr:nvSpPr>
      <xdr:spPr>
        <a:xfrm>
          <a:off x="20199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27" name="n_3mainValue【学校施設】&#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131335</xdr:rowOff>
    </xdr:from>
    <xdr:ext cx="469744" cy="259045"/>
    <xdr:sp macro="" textlink="">
      <xdr:nvSpPr>
        <xdr:cNvPr id="628" name="n_4mainValue【学校施設】&#10;一人当たり面積"/>
        <xdr:cNvSpPr txBox="1"/>
      </xdr:nvSpPr>
      <xdr:spPr>
        <a:xfrm>
          <a:off x="18421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115824</xdr:rowOff>
    </xdr:to>
    <xdr:cxnSp macro="">
      <xdr:nvCxnSpPr>
        <xdr:cNvPr id="651" name="直線コネクタ 650"/>
        <xdr:cNvCxnSpPr/>
      </xdr:nvCxnSpPr>
      <xdr:spPr>
        <a:xfrm flipV="1">
          <a:off x="16318864" y="13283185"/>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119651</xdr:rowOff>
    </xdr:from>
    <xdr:ext cx="405111" cy="259045"/>
    <xdr:sp macro="" textlink="">
      <xdr:nvSpPr>
        <xdr:cNvPr id="652" name="【児童館】&#10;有形固定資産減価償却率最小値テキスト"/>
        <xdr:cNvSpPr txBox="1"/>
      </xdr:nvSpPr>
      <xdr:spPr>
        <a:xfrm>
          <a:off x="16357600" y="146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115824</xdr:rowOff>
    </xdr:from>
    <xdr:to>
      <xdr:col>86</xdr:col>
      <xdr:colOff>25400</xdr:colOff>
      <xdr:row>85</xdr:row>
      <xdr:rowOff>115824</xdr:rowOff>
    </xdr:to>
    <xdr:cxnSp macro="">
      <xdr:nvCxnSpPr>
        <xdr:cNvPr id="653" name="直線コネクタ 652"/>
        <xdr:cNvCxnSpPr/>
      </xdr:nvCxnSpPr>
      <xdr:spPr>
        <a:xfrm>
          <a:off x="16230600" y="1468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654" name="【児童館】&#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655" name="直線コネクタ 654"/>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60469</xdr:rowOff>
    </xdr:from>
    <xdr:ext cx="405111" cy="259045"/>
    <xdr:sp macro="" textlink="">
      <xdr:nvSpPr>
        <xdr:cNvPr id="656" name="【児童館】&#10;有形固定資産減価償却率平均値テキスト"/>
        <xdr:cNvSpPr txBox="1"/>
      </xdr:nvSpPr>
      <xdr:spPr>
        <a:xfrm>
          <a:off x="16357600" y="1343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37592</xdr:rowOff>
    </xdr:from>
    <xdr:to>
      <xdr:col>85</xdr:col>
      <xdr:colOff>177800</xdr:colOff>
      <xdr:row>79</xdr:row>
      <xdr:rowOff>139192</xdr:rowOff>
    </xdr:to>
    <xdr:sp macro="" textlink="">
      <xdr:nvSpPr>
        <xdr:cNvPr id="657" name="フローチャート: 判断 656"/>
        <xdr:cNvSpPr/>
      </xdr:nvSpPr>
      <xdr:spPr>
        <a:xfrm>
          <a:off x="162687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83313</xdr:rowOff>
    </xdr:from>
    <xdr:to>
      <xdr:col>81</xdr:col>
      <xdr:colOff>101600</xdr:colOff>
      <xdr:row>82</xdr:row>
      <xdr:rowOff>13463</xdr:rowOff>
    </xdr:to>
    <xdr:sp macro="" textlink="">
      <xdr:nvSpPr>
        <xdr:cNvPr id="658" name="フローチャート: 判断 657"/>
        <xdr:cNvSpPr/>
      </xdr:nvSpPr>
      <xdr:spPr>
        <a:xfrm>
          <a:off x="15430500" y="139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23876</xdr:rowOff>
    </xdr:from>
    <xdr:to>
      <xdr:col>76</xdr:col>
      <xdr:colOff>165100</xdr:colOff>
      <xdr:row>81</xdr:row>
      <xdr:rowOff>125476</xdr:rowOff>
    </xdr:to>
    <xdr:sp macro="" textlink="">
      <xdr:nvSpPr>
        <xdr:cNvPr id="659" name="フローチャート: 判断 658"/>
        <xdr:cNvSpPr/>
      </xdr:nvSpPr>
      <xdr:spPr>
        <a:xfrm>
          <a:off x="14541500" y="1391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60" name="フローチャート: 判断 659"/>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154178</xdr:rowOff>
    </xdr:from>
    <xdr:to>
      <xdr:col>67</xdr:col>
      <xdr:colOff>101600</xdr:colOff>
      <xdr:row>81</xdr:row>
      <xdr:rowOff>84328</xdr:rowOff>
    </xdr:to>
    <xdr:sp macro="" textlink="">
      <xdr:nvSpPr>
        <xdr:cNvPr id="661" name="フローチャート: 判断 660"/>
        <xdr:cNvSpPr/>
      </xdr:nvSpPr>
      <xdr:spPr>
        <a:xfrm>
          <a:off x="12763500" y="1387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167894</xdr:rowOff>
    </xdr:from>
    <xdr:to>
      <xdr:col>85</xdr:col>
      <xdr:colOff>177800</xdr:colOff>
      <xdr:row>84</xdr:row>
      <xdr:rowOff>98044</xdr:rowOff>
    </xdr:to>
    <xdr:sp macro="" textlink="">
      <xdr:nvSpPr>
        <xdr:cNvPr id="667" name="楕円 666"/>
        <xdr:cNvSpPr/>
      </xdr:nvSpPr>
      <xdr:spPr>
        <a:xfrm>
          <a:off x="16268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146321</xdr:rowOff>
    </xdr:from>
    <xdr:ext cx="405111" cy="259045"/>
    <xdr:sp macro="" textlink="">
      <xdr:nvSpPr>
        <xdr:cNvPr id="668" name="【児童館】&#10;有形固定資産減価償却率該当値テキスト"/>
        <xdr:cNvSpPr txBox="1"/>
      </xdr:nvSpPr>
      <xdr:spPr>
        <a:xfrm>
          <a:off x="16357600"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126746</xdr:rowOff>
    </xdr:from>
    <xdr:to>
      <xdr:col>81</xdr:col>
      <xdr:colOff>101600</xdr:colOff>
      <xdr:row>84</xdr:row>
      <xdr:rowOff>56896</xdr:rowOff>
    </xdr:to>
    <xdr:sp macro="" textlink="">
      <xdr:nvSpPr>
        <xdr:cNvPr id="669" name="楕円 668"/>
        <xdr:cNvSpPr/>
      </xdr:nvSpPr>
      <xdr:spPr>
        <a:xfrm>
          <a:off x="1543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xdr:rowOff>
    </xdr:from>
    <xdr:to>
      <xdr:col>85</xdr:col>
      <xdr:colOff>127000</xdr:colOff>
      <xdr:row>84</xdr:row>
      <xdr:rowOff>47244</xdr:rowOff>
    </xdr:to>
    <xdr:cxnSp macro="">
      <xdr:nvCxnSpPr>
        <xdr:cNvPr id="670" name="直線コネクタ 669"/>
        <xdr:cNvCxnSpPr/>
      </xdr:nvCxnSpPr>
      <xdr:spPr>
        <a:xfrm>
          <a:off x="15481300" y="14407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87885</xdr:rowOff>
    </xdr:from>
    <xdr:to>
      <xdr:col>76</xdr:col>
      <xdr:colOff>165100</xdr:colOff>
      <xdr:row>84</xdr:row>
      <xdr:rowOff>18035</xdr:rowOff>
    </xdr:to>
    <xdr:sp macro="" textlink="">
      <xdr:nvSpPr>
        <xdr:cNvPr id="671" name="楕円 670"/>
        <xdr:cNvSpPr/>
      </xdr:nvSpPr>
      <xdr:spPr>
        <a:xfrm>
          <a:off x="14541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138685</xdr:rowOff>
    </xdr:from>
    <xdr:to>
      <xdr:col>81</xdr:col>
      <xdr:colOff>50800</xdr:colOff>
      <xdr:row>84</xdr:row>
      <xdr:rowOff>6096</xdr:rowOff>
    </xdr:to>
    <xdr:cxnSp macro="">
      <xdr:nvCxnSpPr>
        <xdr:cNvPr id="672" name="直線コネクタ 671"/>
        <xdr:cNvCxnSpPr/>
      </xdr:nvCxnSpPr>
      <xdr:spPr>
        <a:xfrm>
          <a:off x="14592300" y="143690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46737</xdr:rowOff>
    </xdr:from>
    <xdr:to>
      <xdr:col>72</xdr:col>
      <xdr:colOff>38100</xdr:colOff>
      <xdr:row>83</xdr:row>
      <xdr:rowOff>148337</xdr:rowOff>
    </xdr:to>
    <xdr:sp macro="" textlink="">
      <xdr:nvSpPr>
        <xdr:cNvPr id="673" name="楕円 672"/>
        <xdr:cNvSpPr/>
      </xdr:nvSpPr>
      <xdr:spPr>
        <a:xfrm>
          <a:off x="13652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97537</xdr:rowOff>
    </xdr:from>
    <xdr:to>
      <xdr:col>76</xdr:col>
      <xdr:colOff>114300</xdr:colOff>
      <xdr:row>83</xdr:row>
      <xdr:rowOff>138685</xdr:rowOff>
    </xdr:to>
    <xdr:cxnSp macro="">
      <xdr:nvCxnSpPr>
        <xdr:cNvPr id="674" name="直線コネクタ 673"/>
        <xdr:cNvCxnSpPr/>
      </xdr:nvCxnSpPr>
      <xdr:spPr>
        <a:xfrm>
          <a:off x="13703300" y="143278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7874</xdr:rowOff>
    </xdr:from>
    <xdr:to>
      <xdr:col>67</xdr:col>
      <xdr:colOff>101600</xdr:colOff>
      <xdr:row>83</xdr:row>
      <xdr:rowOff>109474</xdr:rowOff>
    </xdr:to>
    <xdr:sp macro="" textlink="">
      <xdr:nvSpPr>
        <xdr:cNvPr id="675" name="楕円 674"/>
        <xdr:cNvSpPr/>
      </xdr:nvSpPr>
      <xdr:spPr>
        <a:xfrm>
          <a:off x="12763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58674</xdr:rowOff>
    </xdr:from>
    <xdr:to>
      <xdr:col>71</xdr:col>
      <xdr:colOff>177800</xdr:colOff>
      <xdr:row>83</xdr:row>
      <xdr:rowOff>97537</xdr:rowOff>
    </xdr:to>
    <xdr:cxnSp macro="">
      <xdr:nvCxnSpPr>
        <xdr:cNvPr id="676" name="直線コネクタ 675"/>
        <xdr:cNvCxnSpPr/>
      </xdr:nvCxnSpPr>
      <xdr:spPr>
        <a:xfrm>
          <a:off x="12814300" y="1428902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29990</xdr:rowOff>
    </xdr:from>
    <xdr:ext cx="405111" cy="259045"/>
    <xdr:sp macro="" textlink="">
      <xdr:nvSpPr>
        <xdr:cNvPr id="677" name="n_1aveValue【児童館】&#10;有形固定資産減価償却率"/>
        <xdr:cNvSpPr txBox="1"/>
      </xdr:nvSpPr>
      <xdr:spPr>
        <a:xfrm>
          <a:off x="1526604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142003</xdr:rowOff>
    </xdr:from>
    <xdr:ext cx="405111" cy="259045"/>
    <xdr:sp macro="" textlink="">
      <xdr:nvSpPr>
        <xdr:cNvPr id="678" name="n_2aveValue【児童館】&#10;有形固定資産減価償却率"/>
        <xdr:cNvSpPr txBox="1"/>
      </xdr:nvSpPr>
      <xdr:spPr>
        <a:xfrm>
          <a:off x="14389744" y="1368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79" name="n_3ave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100855</xdr:rowOff>
    </xdr:from>
    <xdr:ext cx="405111" cy="259045"/>
    <xdr:sp macro="" textlink="">
      <xdr:nvSpPr>
        <xdr:cNvPr id="680" name="n_4aveValue【児童館】&#10;有形固定資産減価償却率"/>
        <xdr:cNvSpPr txBox="1"/>
      </xdr:nvSpPr>
      <xdr:spPr>
        <a:xfrm>
          <a:off x="12611744" y="1364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48023</xdr:rowOff>
    </xdr:from>
    <xdr:ext cx="405111" cy="259045"/>
    <xdr:sp macro="" textlink="">
      <xdr:nvSpPr>
        <xdr:cNvPr id="681" name="n_1mainValue【児童館】&#10;有形固定資産減価償却率"/>
        <xdr:cNvSpPr txBox="1"/>
      </xdr:nvSpPr>
      <xdr:spPr>
        <a:xfrm>
          <a:off x="152660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9162</xdr:rowOff>
    </xdr:from>
    <xdr:ext cx="405111" cy="259045"/>
    <xdr:sp macro="" textlink="">
      <xdr:nvSpPr>
        <xdr:cNvPr id="682" name="n_2mainValue【児童館】&#10;有形固定資産減価償却率"/>
        <xdr:cNvSpPr txBox="1"/>
      </xdr:nvSpPr>
      <xdr:spPr>
        <a:xfrm>
          <a:off x="143897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139464</xdr:rowOff>
    </xdr:from>
    <xdr:ext cx="405111" cy="259045"/>
    <xdr:sp macro="" textlink="">
      <xdr:nvSpPr>
        <xdr:cNvPr id="683" name="n_3mainValue【児童館】&#10;有形固定資産減価償却率"/>
        <xdr:cNvSpPr txBox="1"/>
      </xdr:nvSpPr>
      <xdr:spPr>
        <a:xfrm>
          <a:off x="13500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100601</xdr:rowOff>
    </xdr:from>
    <xdr:ext cx="405111" cy="259045"/>
    <xdr:sp macro="" textlink="">
      <xdr:nvSpPr>
        <xdr:cNvPr id="684" name="n_4mainValue【児童館】&#10;有形固定資産減価償却率"/>
        <xdr:cNvSpPr txBox="1"/>
      </xdr:nvSpPr>
      <xdr:spPr>
        <a:xfrm>
          <a:off x="12611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87</xdr:row>
      <xdr:rowOff>19050</xdr:rowOff>
    </xdr:to>
    <xdr:cxnSp macro="">
      <xdr:nvCxnSpPr>
        <xdr:cNvPr id="709" name="直線コネクタ 708"/>
        <xdr:cNvCxnSpPr/>
      </xdr:nvCxnSpPr>
      <xdr:spPr>
        <a:xfrm flipV="1">
          <a:off x="22160864" y="13525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710"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711" name="直線コネクタ 710"/>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2"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3" name="直線コネクタ 712"/>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4"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5" name="フローチャート: 判断 71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7" name="フローチャート: 判断 716"/>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8" name="フローチャート: 判断 717"/>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9" name="フローチャート: 判断 718"/>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5" name="楕円 724"/>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6"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7" name="楕円 72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133350</xdr:rowOff>
    </xdr:to>
    <xdr:cxnSp macro="">
      <xdr:nvCxnSpPr>
        <xdr:cNvPr id="728" name="直線コネクタ 727"/>
        <xdr:cNvCxnSpPr/>
      </xdr:nvCxnSpPr>
      <xdr:spPr>
        <a:xfrm>
          <a:off x="21323300" y="14592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9" name="楕円 728"/>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30" name="直線コネクタ 729"/>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31" name="楕円 730"/>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32" name="直線コネクタ 731"/>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33" name="楕円 732"/>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34" name="直線コネクタ 733"/>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6"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7"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8" name="n_4ave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9"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40"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41"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42"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3" name="テキスト ボックス 7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4" name="直線コネクタ 7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5" name="テキスト ボックス 7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6" name="直線コネクタ 7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7" name="テキスト ボックス 7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8" name="直線コネクタ 7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9" name="テキスト ボックス 7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0" name="直線コネクタ 7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1" name="テキスト ボックス 7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67056</xdr:rowOff>
    </xdr:from>
    <xdr:to>
      <xdr:col>85</xdr:col>
      <xdr:colOff>126364</xdr:colOff>
      <xdr:row>108</xdr:row>
      <xdr:rowOff>121920</xdr:rowOff>
    </xdr:to>
    <xdr:cxnSp macro="">
      <xdr:nvCxnSpPr>
        <xdr:cNvPr id="765" name="直線コネクタ 764"/>
        <xdr:cNvCxnSpPr/>
      </xdr:nvCxnSpPr>
      <xdr:spPr>
        <a:xfrm flipV="1">
          <a:off x="16318864" y="1721205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6" name="【公民館】&#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7" name="直線コネクタ 766"/>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13733</xdr:rowOff>
    </xdr:from>
    <xdr:ext cx="405111" cy="259045"/>
    <xdr:sp macro="" textlink="">
      <xdr:nvSpPr>
        <xdr:cNvPr id="768" name="【公民館】&#10;有形固定資産減価償却率最大値テキスト"/>
        <xdr:cNvSpPr txBox="1"/>
      </xdr:nvSpPr>
      <xdr:spPr>
        <a:xfrm>
          <a:off x="16357600" y="1698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67056</xdr:rowOff>
    </xdr:from>
    <xdr:to>
      <xdr:col>86</xdr:col>
      <xdr:colOff>25400</xdr:colOff>
      <xdr:row>100</xdr:row>
      <xdr:rowOff>67056</xdr:rowOff>
    </xdr:to>
    <xdr:cxnSp macro="">
      <xdr:nvCxnSpPr>
        <xdr:cNvPr id="769" name="直線コネクタ 768"/>
        <xdr:cNvCxnSpPr/>
      </xdr:nvCxnSpPr>
      <xdr:spPr>
        <a:xfrm>
          <a:off x="16230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0"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1" name="フローチャート: 判断 770"/>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157987</xdr:rowOff>
    </xdr:from>
    <xdr:to>
      <xdr:col>81</xdr:col>
      <xdr:colOff>101600</xdr:colOff>
      <xdr:row>103</xdr:row>
      <xdr:rowOff>88137</xdr:rowOff>
    </xdr:to>
    <xdr:sp macro="" textlink="">
      <xdr:nvSpPr>
        <xdr:cNvPr id="772" name="フローチャート: 判断 771"/>
        <xdr:cNvSpPr/>
      </xdr:nvSpPr>
      <xdr:spPr>
        <a:xfrm>
          <a:off x="15430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57404</xdr:rowOff>
    </xdr:from>
    <xdr:to>
      <xdr:col>76</xdr:col>
      <xdr:colOff>165100</xdr:colOff>
      <xdr:row>102</xdr:row>
      <xdr:rowOff>159004</xdr:rowOff>
    </xdr:to>
    <xdr:sp macro="" textlink="">
      <xdr:nvSpPr>
        <xdr:cNvPr id="773" name="フローチャート: 判断 772"/>
        <xdr:cNvSpPr/>
      </xdr:nvSpPr>
      <xdr:spPr>
        <a:xfrm>
          <a:off x="145415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109982</xdr:rowOff>
    </xdr:from>
    <xdr:to>
      <xdr:col>72</xdr:col>
      <xdr:colOff>38100</xdr:colOff>
      <xdr:row>102</xdr:row>
      <xdr:rowOff>40132</xdr:rowOff>
    </xdr:to>
    <xdr:sp macro="" textlink="">
      <xdr:nvSpPr>
        <xdr:cNvPr id="774" name="フローチャート: 判断 773"/>
        <xdr:cNvSpPr/>
      </xdr:nvSpPr>
      <xdr:spPr>
        <a:xfrm>
          <a:off x="13652500" y="1742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18542</xdr:rowOff>
    </xdr:from>
    <xdr:to>
      <xdr:col>67</xdr:col>
      <xdr:colOff>101600</xdr:colOff>
      <xdr:row>101</xdr:row>
      <xdr:rowOff>120142</xdr:rowOff>
    </xdr:to>
    <xdr:sp macro="" textlink="">
      <xdr:nvSpPr>
        <xdr:cNvPr id="775" name="フローチャート: 判断 774"/>
        <xdr:cNvSpPr/>
      </xdr:nvSpPr>
      <xdr:spPr>
        <a:xfrm>
          <a:off x="12763500" y="1733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130556</xdr:rowOff>
    </xdr:from>
    <xdr:to>
      <xdr:col>85</xdr:col>
      <xdr:colOff>177800</xdr:colOff>
      <xdr:row>107</xdr:row>
      <xdr:rowOff>60706</xdr:rowOff>
    </xdr:to>
    <xdr:sp macro="" textlink="">
      <xdr:nvSpPr>
        <xdr:cNvPr id="781" name="楕円 780"/>
        <xdr:cNvSpPr/>
      </xdr:nvSpPr>
      <xdr:spPr>
        <a:xfrm>
          <a:off x="16268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108983</xdr:rowOff>
    </xdr:from>
    <xdr:ext cx="405111" cy="259045"/>
    <xdr:sp macro="" textlink="">
      <xdr:nvSpPr>
        <xdr:cNvPr id="782" name="【公民館】&#10;有形固定資産減価償却率該当値テキスト"/>
        <xdr:cNvSpPr txBox="1"/>
      </xdr:nvSpPr>
      <xdr:spPr>
        <a:xfrm>
          <a:off x="16357600"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83" name="楕円 782"/>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107</xdr:row>
      <xdr:rowOff>9906</xdr:rowOff>
    </xdr:to>
    <xdr:cxnSp macro="">
      <xdr:nvCxnSpPr>
        <xdr:cNvPr id="784" name="直線コネクタ 783"/>
        <xdr:cNvCxnSpPr/>
      </xdr:nvCxnSpPr>
      <xdr:spPr>
        <a:xfrm>
          <a:off x="15481300" y="1818132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89408</xdr:rowOff>
    </xdr:from>
    <xdr:to>
      <xdr:col>76</xdr:col>
      <xdr:colOff>165100</xdr:colOff>
      <xdr:row>105</xdr:row>
      <xdr:rowOff>19558</xdr:rowOff>
    </xdr:to>
    <xdr:sp macro="" textlink="">
      <xdr:nvSpPr>
        <xdr:cNvPr id="785" name="楕円 784"/>
        <xdr:cNvSpPr/>
      </xdr:nvSpPr>
      <xdr:spPr>
        <a:xfrm>
          <a:off x="14541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140208</xdr:rowOff>
    </xdr:from>
    <xdr:to>
      <xdr:col>81</xdr:col>
      <xdr:colOff>50800</xdr:colOff>
      <xdr:row>106</xdr:row>
      <xdr:rowOff>7620</xdr:rowOff>
    </xdr:to>
    <xdr:cxnSp macro="">
      <xdr:nvCxnSpPr>
        <xdr:cNvPr id="786" name="直線コネクタ 785"/>
        <xdr:cNvCxnSpPr/>
      </xdr:nvCxnSpPr>
      <xdr:spPr>
        <a:xfrm>
          <a:off x="14592300" y="179710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23113</xdr:rowOff>
    </xdr:from>
    <xdr:to>
      <xdr:col>72</xdr:col>
      <xdr:colOff>38100</xdr:colOff>
      <xdr:row>103</xdr:row>
      <xdr:rowOff>124713</xdr:rowOff>
    </xdr:to>
    <xdr:sp macro="" textlink="">
      <xdr:nvSpPr>
        <xdr:cNvPr id="787" name="楕円 786"/>
        <xdr:cNvSpPr/>
      </xdr:nvSpPr>
      <xdr:spPr>
        <a:xfrm>
          <a:off x="13652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73913</xdr:rowOff>
    </xdr:from>
    <xdr:to>
      <xdr:col>76</xdr:col>
      <xdr:colOff>114300</xdr:colOff>
      <xdr:row>104</xdr:row>
      <xdr:rowOff>140208</xdr:rowOff>
    </xdr:to>
    <xdr:cxnSp macro="">
      <xdr:nvCxnSpPr>
        <xdr:cNvPr id="788" name="直線コネクタ 787"/>
        <xdr:cNvCxnSpPr/>
      </xdr:nvCxnSpPr>
      <xdr:spPr>
        <a:xfrm>
          <a:off x="13703300" y="17733263"/>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119126</xdr:rowOff>
    </xdr:from>
    <xdr:to>
      <xdr:col>67</xdr:col>
      <xdr:colOff>101600</xdr:colOff>
      <xdr:row>102</xdr:row>
      <xdr:rowOff>49276</xdr:rowOff>
    </xdr:to>
    <xdr:sp macro="" textlink="">
      <xdr:nvSpPr>
        <xdr:cNvPr id="789" name="楕円 788"/>
        <xdr:cNvSpPr/>
      </xdr:nvSpPr>
      <xdr:spPr>
        <a:xfrm>
          <a:off x="12763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169926</xdr:rowOff>
    </xdr:from>
    <xdr:to>
      <xdr:col>71</xdr:col>
      <xdr:colOff>177800</xdr:colOff>
      <xdr:row>103</xdr:row>
      <xdr:rowOff>73913</xdr:rowOff>
    </xdr:to>
    <xdr:cxnSp macro="">
      <xdr:nvCxnSpPr>
        <xdr:cNvPr id="790" name="直線コネクタ 789"/>
        <xdr:cNvCxnSpPr/>
      </xdr:nvCxnSpPr>
      <xdr:spPr>
        <a:xfrm>
          <a:off x="12814300" y="17486376"/>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104664</xdr:rowOff>
    </xdr:from>
    <xdr:ext cx="405111" cy="259045"/>
    <xdr:sp macro="" textlink="">
      <xdr:nvSpPr>
        <xdr:cNvPr id="791" name="n_1aveValue【公民館】&#10;有形固定資産減価償却率"/>
        <xdr:cNvSpPr txBox="1"/>
      </xdr:nvSpPr>
      <xdr:spPr>
        <a:xfrm>
          <a:off x="15266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4081</xdr:rowOff>
    </xdr:from>
    <xdr:ext cx="405111" cy="259045"/>
    <xdr:sp macro="" textlink="">
      <xdr:nvSpPr>
        <xdr:cNvPr id="792" name="n_2aveValue【公民館】&#10;有形固定資産減価償却率"/>
        <xdr:cNvSpPr txBox="1"/>
      </xdr:nvSpPr>
      <xdr:spPr>
        <a:xfrm>
          <a:off x="143897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56659</xdr:rowOff>
    </xdr:from>
    <xdr:ext cx="405111" cy="259045"/>
    <xdr:sp macro="" textlink="">
      <xdr:nvSpPr>
        <xdr:cNvPr id="793" name="n_3aveValue【公民館】&#10;有形固定資産減価償却率"/>
        <xdr:cNvSpPr txBox="1"/>
      </xdr:nvSpPr>
      <xdr:spPr>
        <a:xfrm>
          <a:off x="13500744" y="1720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136669</xdr:rowOff>
    </xdr:from>
    <xdr:ext cx="405111" cy="259045"/>
    <xdr:sp macro="" textlink="">
      <xdr:nvSpPr>
        <xdr:cNvPr id="794" name="n_4aveValue【公民館】&#10;有形固定資産減価償却率"/>
        <xdr:cNvSpPr txBox="1"/>
      </xdr:nvSpPr>
      <xdr:spPr>
        <a:xfrm>
          <a:off x="126117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95" name="n_1main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10685</xdr:rowOff>
    </xdr:from>
    <xdr:ext cx="405111" cy="259045"/>
    <xdr:sp macro="" textlink="">
      <xdr:nvSpPr>
        <xdr:cNvPr id="796" name="n_2mainValue【公民館】&#10;有形固定資産減価償却率"/>
        <xdr:cNvSpPr txBox="1"/>
      </xdr:nvSpPr>
      <xdr:spPr>
        <a:xfrm>
          <a:off x="14389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115840</xdr:rowOff>
    </xdr:from>
    <xdr:ext cx="405111" cy="259045"/>
    <xdr:sp macro="" textlink="">
      <xdr:nvSpPr>
        <xdr:cNvPr id="797" name="n_3mainValue【公民館】&#10;有形固定資産減価償却率"/>
        <xdr:cNvSpPr txBox="1"/>
      </xdr:nvSpPr>
      <xdr:spPr>
        <a:xfrm>
          <a:off x="13500744" y="177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40403</xdr:rowOff>
    </xdr:from>
    <xdr:ext cx="405111" cy="259045"/>
    <xdr:sp macro="" textlink="">
      <xdr:nvSpPr>
        <xdr:cNvPr id="798" name="n_4mainValue【公民館】&#10;有形固定資産減価償却率"/>
        <xdr:cNvSpPr txBox="1"/>
      </xdr:nvSpPr>
      <xdr:spPr>
        <a:xfrm>
          <a:off x="12611744" y="1752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0" name="直線コネクタ 8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1" name="テキスト ボックス 8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4" name="直線コネクタ 81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5" name="テキスト ボックス 81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81914</xdr:rowOff>
    </xdr:from>
    <xdr:to>
      <xdr:col>116</xdr:col>
      <xdr:colOff>62864</xdr:colOff>
      <xdr:row>108</xdr:row>
      <xdr:rowOff>59055</xdr:rowOff>
    </xdr:to>
    <xdr:cxnSp macro="">
      <xdr:nvCxnSpPr>
        <xdr:cNvPr id="819" name="直線コネクタ 818"/>
        <xdr:cNvCxnSpPr/>
      </xdr:nvCxnSpPr>
      <xdr:spPr>
        <a:xfrm flipV="1">
          <a:off x="22160864" y="17398364"/>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62882</xdr:rowOff>
    </xdr:from>
    <xdr:ext cx="469744" cy="259045"/>
    <xdr:sp macro="" textlink="">
      <xdr:nvSpPr>
        <xdr:cNvPr id="820" name="【公民館】&#10;一人当たり面積最小値テキスト"/>
        <xdr:cNvSpPr txBox="1"/>
      </xdr:nvSpPr>
      <xdr:spPr>
        <a:xfrm>
          <a:off x="22199600"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821" name="直線コネクタ 820"/>
        <xdr:cNvCxnSpPr/>
      </xdr:nvCxnSpPr>
      <xdr:spPr>
        <a:xfrm>
          <a:off x="22072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28591</xdr:rowOff>
    </xdr:from>
    <xdr:ext cx="469744" cy="259045"/>
    <xdr:sp macro="" textlink="">
      <xdr:nvSpPr>
        <xdr:cNvPr id="822" name="【公民館】&#10;一人当たり面積最大値テキスト"/>
        <xdr:cNvSpPr txBox="1"/>
      </xdr:nvSpPr>
      <xdr:spPr>
        <a:xfrm>
          <a:off x="221996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81914</xdr:rowOff>
    </xdr:from>
    <xdr:to>
      <xdr:col>116</xdr:col>
      <xdr:colOff>152400</xdr:colOff>
      <xdr:row>101</xdr:row>
      <xdr:rowOff>81914</xdr:rowOff>
    </xdr:to>
    <xdr:cxnSp macro="">
      <xdr:nvCxnSpPr>
        <xdr:cNvPr id="823" name="直線コネクタ 822"/>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168291</xdr:rowOff>
    </xdr:from>
    <xdr:ext cx="469744" cy="259045"/>
    <xdr:sp macro="" textlink="">
      <xdr:nvSpPr>
        <xdr:cNvPr id="824" name="【公民館】&#10;一人当たり面積平均値テキスト"/>
        <xdr:cNvSpPr txBox="1"/>
      </xdr:nvSpPr>
      <xdr:spPr>
        <a:xfrm>
          <a:off x="22199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825" name="フローチャート: 判断 824"/>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826" name="フローチャート: 判断 825"/>
        <xdr:cNvSpPr/>
      </xdr:nvSpPr>
      <xdr:spPr>
        <a:xfrm>
          <a:off x="21272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53975</xdr:rowOff>
    </xdr:from>
    <xdr:to>
      <xdr:col>107</xdr:col>
      <xdr:colOff>101600</xdr:colOff>
      <xdr:row>106</xdr:row>
      <xdr:rowOff>155575</xdr:rowOff>
    </xdr:to>
    <xdr:sp macro="" textlink="">
      <xdr:nvSpPr>
        <xdr:cNvPr id="827" name="フローチャート: 判断 826"/>
        <xdr:cNvSpPr/>
      </xdr:nvSpPr>
      <xdr:spPr>
        <a:xfrm>
          <a:off x="20383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828" name="フローチャート: 判断 827"/>
        <xdr:cNvSpPr/>
      </xdr:nvSpPr>
      <xdr:spPr>
        <a:xfrm>
          <a:off x="19494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829" name="フローチャート: 判断 828"/>
        <xdr:cNvSpPr/>
      </xdr:nvSpPr>
      <xdr:spPr>
        <a:xfrm>
          <a:off x="186055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99695</xdr:rowOff>
    </xdr:from>
    <xdr:to>
      <xdr:col>116</xdr:col>
      <xdr:colOff>114300</xdr:colOff>
      <xdr:row>106</xdr:row>
      <xdr:rowOff>29845</xdr:rowOff>
    </xdr:to>
    <xdr:sp macro="" textlink="">
      <xdr:nvSpPr>
        <xdr:cNvPr id="835" name="楕円 834"/>
        <xdr:cNvSpPr/>
      </xdr:nvSpPr>
      <xdr:spPr>
        <a:xfrm>
          <a:off x="22110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78122</xdr:rowOff>
    </xdr:from>
    <xdr:ext cx="469744" cy="259045"/>
    <xdr:sp macro="" textlink="">
      <xdr:nvSpPr>
        <xdr:cNvPr id="836" name="【公民館】&#10;一人当たり面積該当値テキスト"/>
        <xdr:cNvSpPr txBox="1"/>
      </xdr:nvSpPr>
      <xdr:spPr>
        <a:xfrm>
          <a:off x="22199600"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837" name="楕円 836"/>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150495</xdr:rowOff>
    </xdr:to>
    <xdr:cxnSp macro="">
      <xdr:nvCxnSpPr>
        <xdr:cNvPr id="838" name="直線コネクタ 837"/>
        <xdr:cNvCxnSpPr/>
      </xdr:nvCxnSpPr>
      <xdr:spPr>
        <a:xfrm>
          <a:off x="21323300" y="18147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39" name="楕円 838"/>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156211</xdr:rowOff>
    </xdr:to>
    <xdr:cxnSp macro="">
      <xdr:nvCxnSpPr>
        <xdr:cNvPr id="840" name="直線コネクタ 839"/>
        <xdr:cNvCxnSpPr/>
      </xdr:nvCxnSpPr>
      <xdr:spPr>
        <a:xfrm flipV="1">
          <a:off x="20434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41" name="楕円 840"/>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156211</xdr:rowOff>
    </xdr:to>
    <xdr:cxnSp macro="">
      <xdr:nvCxnSpPr>
        <xdr:cNvPr id="842" name="直線コネクタ 841"/>
        <xdr:cNvCxnSpPr/>
      </xdr:nvCxnSpPr>
      <xdr:spPr>
        <a:xfrm>
          <a:off x="19545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843" name="楕円 842"/>
        <xdr:cNvSpPr/>
      </xdr:nvSpPr>
      <xdr:spPr>
        <a:xfrm>
          <a:off x="18605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161925</xdr:rowOff>
    </xdr:from>
    <xdr:to>
      <xdr:col>102</xdr:col>
      <xdr:colOff>114300</xdr:colOff>
      <xdr:row>105</xdr:row>
      <xdr:rowOff>156211</xdr:rowOff>
    </xdr:to>
    <xdr:cxnSp macro="">
      <xdr:nvCxnSpPr>
        <xdr:cNvPr id="844" name="直線コネクタ 843"/>
        <xdr:cNvCxnSpPr/>
      </xdr:nvCxnSpPr>
      <xdr:spPr>
        <a:xfrm>
          <a:off x="18656300" y="17821275"/>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845" name="n_1ave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146702</xdr:rowOff>
    </xdr:from>
    <xdr:ext cx="469744" cy="259045"/>
    <xdr:sp macro="" textlink="">
      <xdr:nvSpPr>
        <xdr:cNvPr id="846" name="n_2aveValue【公民館】&#10;一人当たり面積"/>
        <xdr:cNvSpPr txBox="1"/>
      </xdr:nvSpPr>
      <xdr:spPr>
        <a:xfrm>
          <a:off x="20199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847" name="n_3aveValue【公民館】&#10;一人当たり面積"/>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26688</xdr:rowOff>
    </xdr:from>
    <xdr:ext cx="469744" cy="259045"/>
    <xdr:sp macro="" textlink="">
      <xdr:nvSpPr>
        <xdr:cNvPr id="848" name="n_4aveValue【公民館】&#10;一人当たり面積"/>
        <xdr:cNvSpPr txBox="1"/>
      </xdr:nvSpPr>
      <xdr:spPr>
        <a:xfrm>
          <a:off x="18421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849" name="n_1main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50" name="n_2main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51" name="n_3main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852" name="n_4mainValue【公民館】&#10;一人当たり面積"/>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おおよそ各施設について類似団体と比較して有形固定資産減価償却率が高くなっているが、特に高くなっている施設は、「橋りょう・トンネル」、「公営住宅」及び「児童館」であり、唯一低くなっているのが「学校施設」である。</a:t>
          </a:r>
          <a:endParaRPr lang="ja-JP" altLang="ja-JP" sz="1400">
            <a:effectLst/>
          </a:endParaRPr>
        </a:p>
        <a:p>
          <a:r>
            <a:rPr kumimoji="1" lang="ja-JP" altLang="ja-JP" sz="1100">
              <a:solidFill>
                <a:schemeClr val="dk1"/>
              </a:solidFill>
              <a:effectLst/>
              <a:latin typeface="+mn-lt"/>
              <a:ea typeface="+mn-ea"/>
              <a:cs typeface="+mn-cs"/>
            </a:rPr>
            <a:t>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要因と考えられる。</a:t>
          </a:r>
          <a:endParaRPr lang="ja-JP" altLang="ja-JP" sz="1400">
            <a:effectLst/>
          </a:endParaRPr>
        </a:p>
        <a:p>
          <a:r>
            <a:rPr kumimoji="1" lang="ja-JP" altLang="ja-JP" sz="1100">
              <a:solidFill>
                <a:schemeClr val="dk1"/>
              </a:solidFill>
              <a:effectLst/>
              <a:latin typeface="+mn-lt"/>
              <a:ea typeface="+mn-ea"/>
              <a:cs typeface="+mn-cs"/>
            </a:rPr>
            <a:t>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400">
            <a:effectLst/>
          </a:endParaRPr>
        </a:p>
        <a:p>
          <a:r>
            <a:rPr kumimoji="1" lang="ja-JP" altLang="ja-JP" sz="1100">
              <a:solidFill>
                <a:schemeClr val="dk1"/>
              </a:solidFill>
              <a:effectLst/>
              <a:latin typeface="+mn-lt"/>
              <a:ea typeface="+mn-ea"/>
              <a:cs typeface="+mn-cs"/>
            </a:rPr>
            <a:t>「公営住宅」の率が高い要因については、市町村合併により管理戸数が増えたためである。また、老朽化している施設が多数あり、入居の状況に応じて必要な修繕を行っているが、その一方で解体や払い下げを実施しており、その結果として維持管理費の軽減を図っている。</a:t>
          </a:r>
          <a:endParaRPr lang="ja-JP" altLang="ja-JP" sz="1400">
            <a:effectLst/>
          </a:endParaRPr>
        </a:p>
        <a:p>
          <a:r>
            <a:rPr kumimoji="1" lang="ja-JP" altLang="ja-JP" sz="1100">
              <a:solidFill>
                <a:schemeClr val="dk1"/>
              </a:solidFill>
              <a:effectLst/>
              <a:latin typeface="+mn-lt"/>
              <a:ea typeface="+mn-ea"/>
              <a:cs typeface="+mn-cs"/>
            </a:rPr>
            <a:t>「学校施設」の一人当たり面積については、校区再編により各学校の統廃合を進めており、年々下がってくるものと考える。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78486</xdr:rowOff>
    </xdr:from>
    <xdr:to>
      <xdr:col>24</xdr:col>
      <xdr:colOff>62865</xdr:colOff>
      <xdr:row>41</xdr:row>
      <xdr:rowOff>57912</xdr:rowOff>
    </xdr:to>
    <xdr:cxnSp macro="">
      <xdr:nvCxnSpPr>
        <xdr:cNvPr id="55" name="直線コネクタ 54"/>
        <xdr:cNvCxnSpPr/>
      </xdr:nvCxnSpPr>
      <xdr:spPr>
        <a:xfrm flipV="1">
          <a:off x="4634865" y="590778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図書館】&#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25163</xdr:rowOff>
    </xdr:from>
    <xdr:ext cx="405111" cy="259045"/>
    <xdr:sp macro="" textlink="">
      <xdr:nvSpPr>
        <xdr:cNvPr id="58" name="【図書館】&#10;有形固定資産減価償却率最大値テキスト"/>
        <xdr:cNvSpPr txBox="1"/>
      </xdr:nvSpPr>
      <xdr:spPr>
        <a:xfrm>
          <a:off x="46736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78486</xdr:rowOff>
    </xdr:from>
    <xdr:to>
      <xdr:col>24</xdr:col>
      <xdr:colOff>152400</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34561</xdr:rowOff>
    </xdr:from>
    <xdr:ext cx="405111" cy="259045"/>
    <xdr:sp macro="" textlink="">
      <xdr:nvSpPr>
        <xdr:cNvPr id="60" name="【図書館】&#10;有形固定資産減価償却率平均値テキスト"/>
        <xdr:cNvSpPr txBox="1"/>
      </xdr:nvSpPr>
      <xdr:spPr>
        <a:xfrm>
          <a:off x="4673600" y="620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61" name="フローチャート: 判断 60"/>
        <xdr:cNvSpPr/>
      </xdr:nvSpPr>
      <xdr:spPr>
        <a:xfrm>
          <a:off x="45847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xdr:rowOff>
    </xdr:from>
    <xdr:to>
      <xdr:col>20</xdr:col>
      <xdr:colOff>38100</xdr:colOff>
      <xdr:row>37</xdr:row>
      <xdr:rowOff>101854</xdr:rowOff>
    </xdr:to>
    <xdr:sp macro="" textlink="">
      <xdr:nvSpPr>
        <xdr:cNvPr id="62" name="フローチャート: 判断 61"/>
        <xdr:cNvSpPr/>
      </xdr:nvSpPr>
      <xdr:spPr>
        <a:xfrm>
          <a:off x="3746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128270</xdr:rowOff>
    </xdr:from>
    <xdr:to>
      <xdr:col>10</xdr:col>
      <xdr:colOff>165100</xdr:colOff>
      <xdr:row>37</xdr:row>
      <xdr:rowOff>58420</xdr:rowOff>
    </xdr:to>
    <xdr:sp macro="" textlink="">
      <xdr:nvSpPr>
        <xdr:cNvPr id="64" name="フローチャート: 判断 63"/>
        <xdr:cNvSpPr/>
      </xdr:nvSpPr>
      <xdr:spPr>
        <a:xfrm>
          <a:off x="1968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80264</xdr:rowOff>
    </xdr:from>
    <xdr:to>
      <xdr:col>6</xdr:col>
      <xdr:colOff>38100</xdr:colOff>
      <xdr:row>37</xdr:row>
      <xdr:rowOff>10414</xdr:rowOff>
    </xdr:to>
    <xdr:sp macro="" textlink="">
      <xdr:nvSpPr>
        <xdr:cNvPr id="65" name="フローチャート: 判断 64"/>
        <xdr:cNvSpPr/>
      </xdr:nvSpPr>
      <xdr:spPr>
        <a:xfrm>
          <a:off x="1079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1" name="楕円 70"/>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31767</xdr:rowOff>
    </xdr:from>
    <xdr:ext cx="405111" cy="259045"/>
    <xdr:sp macro="" textlink="">
      <xdr:nvSpPr>
        <xdr:cNvPr id="72" name="【図書館】&#10;有形固定資産減価償却率該当値テキスト"/>
        <xdr:cNvSpPr txBox="1"/>
      </xdr:nvSpPr>
      <xdr:spPr>
        <a:xfrm>
          <a:off x="46736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3" name="楕円 72"/>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40</xdr:row>
      <xdr:rowOff>167640</xdr:rowOff>
    </xdr:to>
    <xdr:cxnSp macro="">
      <xdr:nvCxnSpPr>
        <xdr:cNvPr id="74" name="直線コネクタ 73"/>
        <xdr:cNvCxnSpPr/>
      </xdr:nvCxnSpPr>
      <xdr:spPr>
        <a:xfrm>
          <a:off x="3797300" y="6979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5" name="楕円 74"/>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121920</xdr:rowOff>
    </xdr:to>
    <xdr:cxnSp macro="">
      <xdr:nvCxnSpPr>
        <xdr:cNvPr id="76" name="直線コネクタ 75"/>
        <xdr:cNvCxnSpPr/>
      </xdr:nvCxnSpPr>
      <xdr:spPr>
        <a:xfrm>
          <a:off x="2908300" y="693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151130</xdr:rowOff>
    </xdr:from>
    <xdr:to>
      <xdr:col>10</xdr:col>
      <xdr:colOff>165100</xdr:colOff>
      <xdr:row>40</xdr:row>
      <xdr:rowOff>81280</xdr:rowOff>
    </xdr:to>
    <xdr:sp macro="" textlink="">
      <xdr:nvSpPr>
        <xdr:cNvPr id="77" name="楕円 76"/>
        <xdr:cNvSpPr/>
      </xdr:nvSpPr>
      <xdr:spPr>
        <a:xfrm>
          <a:off x="196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76200</xdr:rowOff>
    </xdr:to>
    <xdr:cxnSp macro="">
      <xdr:nvCxnSpPr>
        <xdr:cNvPr id="78" name="直線コネクタ 77"/>
        <xdr:cNvCxnSpPr/>
      </xdr:nvCxnSpPr>
      <xdr:spPr>
        <a:xfrm>
          <a:off x="2019300" y="688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79" name="楕円 78"/>
        <xdr:cNvSpPr/>
      </xdr:nvSpPr>
      <xdr:spPr>
        <a:xfrm>
          <a:off x="107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30480</xdr:rowOff>
    </xdr:to>
    <xdr:cxnSp macro="">
      <xdr:nvCxnSpPr>
        <xdr:cNvPr id="80" name="直線コネクタ 79"/>
        <xdr:cNvCxnSpPr/>
      </xdr:nvCxnSpPr>
      <xdr:spPr>
        <a:xfrm>
          <a:off x="1130300" y="684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118381</xdr:rowOff>
    </xdr:from>
    <xdr:ext cx="405111" cy="259045"/>
    <xdr:sp macro="" textlink="">
      <xdr:nvSpPr>
        <xdr:cNvPr id="81" name="n_1aveValue【図書館】&#10;有形固定資産減価償却率"/>
        <xdr:cNvSpPr txBox="1"/>
      </xdr:nvSpPr>
      <xdr:spPr>
        <a:xfrm>
          <a:off x="35820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3" name="n_3aveValue【図書館】&#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26941</xdr:rowOff>
    </xdr:from>
    <xdr:ext cx="405111" cy="259045"/>
    <xdr:sp macro="" textlink="">
      <xdr:nvSpPr>
        <xdr:cNvPr id="84" name="n_4aveValue【図書館】&#10;有形固定資産減価償却率"/>
        <xdr:cNvSpPr txBox="1"/>
      </xdr:nvSpPr>
      <xdr:spPr>
        <a:xfrm>
          <a:off x="927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5" name="n_1mainValue【図書館】&#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6"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72407</xdr:rowOff>
    </xdr:from>
    <xdr:ext cx="405111" cy="259045"/>
    <xdr:sp macro="" textlink="">
      <xdr:nvSpPr>
        <xdr:cNvPr id="87" name="n_3mainValue【図書館】&#10;有形固定資産減価償却率"/>
        <xdr:cNvSpPr txBox="1"/>
      </xdr:nvSpPr>
      <xdr:spPr>
        <a:xfrm>
          <a:off x="1816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88" name="n_4mainValue【図書館】&#10;有形固定資産減価償却率"/>
        <xdr:cNvSpPr txBox="1"/>
      </xdr:nvSpPr>
      <xdr:spPr>
        <a:xfrm>
          <a:off x="927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2722</xdr:rowOff>
    </xdr:from>
    <xdr:to>
      <xdr:col>54</xdr:col>
      <xdr:colOff>189865</xdr:colOff>
      <xdr:row>41</xdr:row>
      <xdr:rowOff>117022</xdr:rowOff>
    </xdr:to>
    <xdr:cxnSp macro="">
      <xdr:nvCxnSpPr>
        <xdr:cNvPr id="114" name="直線コネクタ 113"/>
        <xdr:cNvCxnSpPr/>
      </xdr:nvCxnSpPr>
      <xdr:spPr>
        <a:xfrm flipV="1">
          <a:off x="10476865" y="56605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120849</xdr:rowOff>
    </xdr:from>
    <xdr:ext cx="469744" cy="259045"/>
    <xdr:sp macro="" textlink="">
      <xdr:nvSpPr>
        <xdr:cNvPr id="117" name="【図書館】&#10;一人当たり面積最大値テキスト"/>
        <xdr:cNvSpPr txBox="1"/>
      </xdr:nvSpPr>
      <xdr:spPr>
        <a:xfrm>
          <a:off x="10515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2722</xdr:rowOff>
    </xdr:from>
    <xdr:to>
      <xdr:col>55</xdr:col>
      <xdr:colOff>88900</xdr:colOff>
      <xdr:row>33</xdr:row>
      <xdr:rowOff>2722</xdr:rowOff>
    </xdr:to>
    <xdr:cxnSp macro="">
      <xdr:nvCxnSpPr>
        <xdr:cNvPr id="118" name="直線コネクタ 117"/>
        <xdr:cNvCxnSpPr/>
      </xdr:nvCxnSpPr>
      <xdr:spPr>
        <a:xfrm>
          <a:off x="10388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64605</xdr:rowOff>
    </xdr:from>
    <xdr:ext cx="469744" cy="259045"/>
    <xdr:sp macro="" textlink="">
      <xdr:nvSpPr>
        <xdr:cNvPr id="119" name="【図書館】&#10;一人当たり面積平均値テキスト"/>
        <xdr:cNvSpPr txBox="1"/>
      </xdr:nvSpPr>
      <xdr:spPr>
        <a:xfrm>
          <a:off x="10515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フローチャート: 判断 11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21" name="フローチャート: 判断 12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22" name="フローチャート: 判断 12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115207</xdr:rowOff>
    </xdr:from>
    <xdr:to>
      <xdr:col>41</xdr:col>
      <xdr:colOff>101600</xdr:colOff>
      <xdr:row>38</xdr:row>
      <xdr:rowOff>45357</xdr:rowOff>
    </xdr:to>
    <xdr:sp macro="" textlink="">
      <xdr:nvSpPr>
        <xdr:cNvPr id="123" name="フローチャート: 判断 122"/>
        <xdr:cNvSpPr/>
      </xdr:nvSpPr>
      <xdr:spPr>
        <a:xfrm>
          <a:off x="7810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98878</xdr:rowOff>
    </xdr:from>
    <xdr:to>
      <xdr:col>36</xdr:col>
      <xdr:colOff>165100</xdr:colOff>
      <xdr:row>38</xdr:row>
      <xdr:rowOff>29028</xdr:rowOff>
    </xdr:to>
    <xdr:sp macro="" textlink="">
      <xdr:nvSpPr>
        <xdr:cNvPr id="124" name="フローチャート: 判断 123"/>
        <xdr:cNvSpPr/>
      </xdr:nvSpPr>
      <xdr:spPr>
        <a:xfrm>
          <a:off x="6921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74385</xdr:rowOff>
    </xdr:from>
    <xdr:to>
      <xdr:col>55</xdr:col>
      <xdr:colOff>50800</xdr:colOff>
      <xdr:row>41</xdr:row>
      <xdr:rowOff>4535</xdr:rowOff>
    </xdr:to>
    <xdr:sp macro="" textlink="">
      <xdr:nvSpPr>
        <xdr:cNvPr id="130" name="楕円 129"/>
        <xdr:cNvSpPr/>
      </xdr:nvSpPr>
      <xdr:spPr>
        <a:xfrm>
          <a:off x="10426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52812</xdr:rowOff>
    </xdr:from>
    <xdr:ext cx="469744" cy="259045"/>
    <xdr:sp macro="" textlink="">
      <xdr:nvSpPr>
        <xdr:cNvPr id="131" name="【図書館】&#10;一人当たり面積該当値テキスト"/>
        <xdr:cNvSpPr txBox="1"/>
      </xdr:nvSpPr>
      <xdr:spPr>
        <a:xfrm>
          <a:off x="10515600"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32" name="楕円 131"/>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125185</xdr:rowOff>
    </xdr:from>
    <xdr:to>
      <xdr:col>55</xdr:col>
      <xdr:colOff>0</xdr:colOff>
      <xdr:row>40</xdr:row>
      <xdr:rowOff>125185</xdr:rowOff>
    </xdr:to>
    <xdr:cxnSp macro="">
      <xdr:nvCxnSpPr>
        <xdr:cNvPr id="133" name="直線コネクタ 132"/>
        <xdr:cNvCxnSpPr/>
      </xdr:nvCxnSpPr>
      <xdr:spPr>
        <a:xfrm>
          <a:off x="9639300" y="698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4" name="楕円 133"/>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125185</xdr:rowOff>
    </xdr:from>
    <xdr:to>
      <xdr:col>50</xdr:col>
      <xdr:colOff>114300</xdr:colOff>
      <xdr:row>40</xdr:row>
      <xdr:rowOff>141515</xdr:rowOff>
    </xdr:to>
    <xdr:cxnSp macro="">
      <xdr:nvCxnSpPr>
        <xdr:cNvPr id="135" name="直線コネクタ 134"/>
        <xdr:cNvCxnSpPr/>
      </xdr:nvCxnSpPr>
      <xdr:spPr>
        <a:xfrm flipV="1">
          <a:off x="8750300" y="6983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6" name="楕円 135"/>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37" name="直線コネクタ 136"/>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38" name="楕円 137"/>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39" name="直線コネクタ 138"/>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40"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41"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42" name="n_3aveValue【図書館】&#10;一人当たり面積"/>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45555</xdr:rowOff>
    </xdr:from>
    <xdr:ext cx="469744" cy="259045"/>
    <xdr:sp macro="" textlink="">
      <xdr:nvSpPr>
        <xdr:cNvPr id="143" name="n_4aveValue【図書館】&#10;一人当たり面積"/>
        <xdr:cNvSpPr txBox="1"/>
      </xdr:nvSpPr>
      <xdr:spPr>
        <a:xfrm>
          <a:off x="6737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44"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45"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6"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47" name="n_4mainValue【図書館】&#10;一人当たり面積"/>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0" name="テキスト ボックス 1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0" name="テキスト ボックス 1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64</xdr:row>
      <xdr:rowOff>104503</xdr:rowOff>
    </xdr:to>
    <xdr:cxnSp macro="">
      <xdr:nvCxnSpPr>
        <xdr:cNvPr id="174" name="直線コネクタ 173"/>
        <xdr:cNvCxnSpPr/>
      </xdr:nvCxnSpPr>
      <xdr:spPr>
        <a:xfrm flipV="1">
          <a:off x="4634865" y="9620794"/>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108330</xdr:rowOff>
    </xdr:from>
    <xdr:ext cx="405111" cy="259045"/>
    <xdr:sp macro="" textlink="">
      <xdr:nvSpPr>
        <xdr:cNvPr id="175" name="【体育館・プール】&#10;有形固定資産減価償却率最小値テキスト"/>
        <xdr:cNvSpPr txBox="1"/>
      </xdr:nvSpPr>
      <xdr:spPr>
        <a:xfrm>
          <a:off x="4673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104503</xdr:rowOff>
    </xdr:from>
    <xdr:to>
      <xdr:col>24</xdr:col>
      <xdr:colOff>152400</xdr:colOff>
      <xdr:row>64</xdr:row>
      <xdr:rowOff>104503</xdr:rowOff>
    </xdr:to>
    <xdr:cxnSp macro="">
      <xdr:nvCxnSpPr>
        <xdr:cNvPr id="176" name="直線コネクタ 175"/>
        <xdr:cNvCxnSpPr/>
      </xdr:nvCxnSpPr>
      <xdr:spPr>
        <a:xfrm>
          <a:off x="4546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405111" cy="259045"/>
    <xdr:sp macro="" textlink="">
      <xdr:nvSpPr>
        <xdr:cNvPr id="177" name="【体育館・プール】&#10;有形固定資産減価償却率最大値テキスト"/>
        <xdr:cNvSpPr txBox="1"/>
      </xdr:nvSpPr>
      <xdr:spPr>
        <a:xfrm>
          <a:off x="46736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9"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81" name="フローチャート: 判断 180"/>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82" name="フローチャート: 判断 181"/>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32476</xdr:rowOff>
    </xdr:from>
    <xdr:to>
      <xdr:col>10</xdr:col>
      <xdr:colOff>165100</xdr:colOff>
      <xdr:row>59</xdr:row>
      <xdr:rowOff>134076</xdr:rowOff>
    </xdr:to>
    <xdr:sp macro="" textlink="">
      <xdr:nvSpPr>
        <xdr:cNvPr id="183" name="フローチャート: 判断 182"/>
        <xdr:cNvSpPr/>
      </xdr:nvSpPr>
      <xdr:spPr>
        <a:xfrm>
          <a:off x="1968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145143</xdr:rowOff>
    </xdr:from>
    <xdr:to>
      <xdr:col>6</xdr:col>
      <xdr:colOff>38100</xdr:colOff>
      <xdr:row>59</xdr:row>
      <xdr:rowOff>75293</xdr:rowOff>
    </xdr:to>
    <xdr:sp macro="" textlink="">
      <xdr:nvSpPr>
        <xdr:cNvPr id="184" name="フローチャート: 判断 183"/>
        <xdr:cNvSpPr/>
      </xdr:nvSpPr>
      <xdr:spPr>
        <a:xfrm>
          <a:off x="1079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90" name="楕円 189"/>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91" name="【体育館・プール】&#10;有形固定資産減価償却率該当値テキスト"/>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92" name="楕円 191"/>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166551</xdr:rowOff>
    </xdr:to>
    <xdr:cxnSp macro="">
      <xdr:nvCxnSpPr>
        <xdr:cNvPr id="193" name="直線コネクタ 192"/>
        <xdr:cNvCxnSpPr/>
      </xdr:nvCxnSpPr>
      <xdr:spPr>
        <a:xfrm>
          <a:off x="3797300" y="107670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24312</xdr:rowOff>
    </xdr:from>
    <xdr:to>
      <xdr:col>15</xdr:col>
      <xdr:colOff>101600</xdr:colOff>
      <xdr:row>62</xdr:row>
      <xdr:rowOff>125912</xdr:rowOff>
    </xdr:to>
    <xdr:sp macro="" textlink="">
      <xdr:nvSpPr>
        <xdr:cNvPr id="194" name="楕円 193"/>
        <xdr:cNvSpPr/>
      </xdr:nvSpPr>
      <xdr:spPr>
        <a:xfrm>
          <a:off x="2857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137160</xdr:rowOff>
    </xdr:to>
    <xdr:cxnSp macro="">
      <xdr:nvCxnSpPr>
        <xdr:cNvPr id="195" name="直線コネクタ 194"/>
        <xdr:cNvCxnSpPr/>
      </xdr:nvCxnSpPr>
      <xdr:spPr>
        <a:xfrm>
          <a:off x="2908300" y="107050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96" name="楕円 195"/>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xdr:rowOff>
    </xdr:from>
    <xdr:to>
      <xdr:col>15</xdr:col>
      <xdr:colOff>50800</xdr:colOff>
      <xdr:row>62</xdr:row>
      <xdr:rowOff>75112</xdr:rowOff>
    </xdr:to>
    <xdr:cxnSp macro="">
      <xdr:nvCxnSpPr>
        <xdr:cNvPr id="197" name="直線コネクタ 196"/>
        <xdr:cNvCxnSpPr/>
      </xdr:nvCxnSpPr>
      <xdr:spPr>
        <a:xfrm>
          <a:off x="2019300" y="1063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8" name="楕円 197"/>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62</xdr:row>
      <xdr:rowOff>6531</xdr:rowOff>
    </xdr:to>
    <xdr:cxnSp macro="">
      <xdr:nvCxnSpPr>
        <xdr:cNvPr id="199" name="直線コネクタ 198"/>
        <xdr:cNvCxnSpPr/>
      </xdr:nvCxnSpPr>
      <xdr:spPr>
        <a:xfrm>
          <a:off x="1130300" y="1035884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200" name="n_1aveValue【体育館・プー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20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150603</xdr:rowOff>
    </xdr:from>
    <xdr:ext cx="405111" cy="259045"/>
    <xdr:sp macro="" textlink="">
      <xdr:nvSpPr>
        <xdr:cNvPr id="202" name="n_3aveValue【体育館・プール】&#10;有形固定資産減価償却率"/>
        <xdr:cNvSpPr txBox="1"/>
      </xdr:nvSpPr>
      <xdr:spPr>
        <a:xfrm>
          <a:off x="1816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91820</xdr:rowOff>
    </xdr:from>
    <xdr:ext cx="405111" cy="259045"/>
    <xdr:sp macro="" textlink="">
      <xdr:nvSpPr>
        <xdr:cNvPr id="203" name="n_4aveValue【体育館・プール】&#10;有形固定資産減価償却率"/>
        <xdr:cNvSpPr txBox="1"/>
      </xdr:nvSpPr>
      <xdr:spPr>
        <a:xfrm>
          <a:off x="927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20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117039</xdr:rowOff>
    </xdr:from>
    <xdr:ext cx="405111" cy="259045"/>
    <xdr:sp macro="" textlink="">
      <xdr:nvSpPr>
        <xdr:cNvPr id="205" name="n_2mainValue【体育館・プール】&#10;有形固定資産減価償却率"/>
        <xdr:cNvSpPr txBox="1"/>
      </xdr:nvSpPr>
      <xdr:spPr>
        <a:xfrm>
          <a:off x="2705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6" name="n_3mainValue【体育館・プール】&#10;有形固定資産減価償却率"/>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113773</xdr:rowOff>
    </xdr:from>
    <xdr:ext cx="405111" cy="259045"/>
    <xdr:sp macro="" textlink="">
      <xdr:nvSpPr>
        <xdr:cNvPr id="207" name="n_4mainValue【体育館・プール】&#10;有形固定資産減価償却率"/>
        <xdr:cNvSpPr txBox="1"/>
      </xdr:nvSpPr>
      <xdr:spPr>
        <a:xfrm>
          <a:off x="927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166878</xdr:rowOff>
    </xdr:from>
    <xdr:to>
      <xdr:col>54</xdr:col>
      <xdr:colOff>189865</xdr:colOff>
      <xdr:row>63</xdr:row>
      <xdr:rowOff>130302</xdr:rowOff>
    </xdr:to>
    <xdr:cxnSp macro="">
      <xdr:nvCxnSpPr>
        <xdr:cNvPr id="230" name="直線コネクタ 229"/>
        <xdr:cNvCxnSpPr/>
      </xdr:nvCxnSpPr>
      <xdr:spPr>
        <a:xfrm flipV="1">
          <a:off x="10476865" y="959662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134129</xdr:rowOff>
    </xdr:from>
    <xdr:ext cx="469744" cy="259045"/>
    <xdr:sp macro="" textlink="">
      <xdr:nvSpPr>
        <xdr:cNvPr id="231" name="【体育館・プール】&#10;一人当たり面積最小値テキスト"/>
        <xdr:cNvSpPr txBox="1"/>
      </xdr:nvSpPr>
      <xdr:spPr>
        <a:xfrm>
          <a:off x="105156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130302</xdr:rowOff>
    </xdr:from>
    <xdr:to>
      <xdr:col>55</xdr:col>
      <xdr:colOff>88900</xdr:colOff>
      <xdr:row>63</xdr:row>
      <xdr:rowOff>130302</xdr:rowOff>
    </xdr:to>
    <xdr:cxnSp macro="">
      <xdr:nvCxnSpPr>
        <xdr:cNvPr id="232" name="直線コネクタ 231"/>
        <xdr:cNvCxnSpPr/>
      </xdr:nvCxnSpPr>
      <xdr:spPr>
        <a:xfrm>
          <a:off x="10388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113555</xdr:rowOff>
    </xdr:from>
    <xdr:ext cx="469744" cy="259045"/>
    <xdr:sp macro="" textlink="">
      <xdr:nvSpPr>
        <xdr:cNvPr id="233" name="【体育館・プール】&#10;一人当たり面積最大値テキスト"/>
        <xdr:cNvSpPr txBox="1"/>
      </xdr:nvSpPr>
      <xdr:spPr>
        <a:xfrm>
          <a:off x="10515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166878</xdr:rowOff>
    </xdr:from>
    <xdr:to>
      <xdr:col>55</xdr:col>
      <xdr:colOff>88900</xdr:colOff>
      <xdr:row>55</xdr:row>
      <xdr:rowOff>166878</xdr:rowOff>
    </xdr:to>
    <xdr:cxnSp macro="">
      <xdr:nvCxnSpPr>
        <xdr:cNvPr id="234" name="直線コネクタ 233"/>
        <xdr:cNvCxnSpPr/>
      </xdr:nvCxnSpPr>
      <xdr:spPr>
        <a:xfrm>
          <a:off x="10388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5" name="【体育館・プール】&#10;一人当たり面積平均値テキスト"/>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6" name="フローチャート: 判断 235"/>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93218</xdr:rowOff>
    </xdr:from>
    <xdr:to>
      <xdr:col>50</xdr:col>
      <xdr:colOff>165100</xdr:colOff>
      <xdr:row>62</xdr:row>
      <xdr:rowOff>23368</xdr:rowOff>
    </xdr:to>
    <xdr:sp macro="" textlink="">
      <xdr:nvSpPr>
        <xdr:cNvPr id="237" name="フローチャート: 判断 236"/>
        <xdr:cNvSpPr/>
      </xdr:nvSpPr>
      <xdr:spPr>
        <a:xfrm>
          <a:off x="958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65786</xdr:rowOff>
    </xdr:from>
    <xdr:to>
      <xdr:col>46</xdr:col>
      <xdr:colOff>38100</xdr:colOff>
      <xdr:row>61</xdr:row>
      <xdr:rowOff>167386</xdr:rowOff>
    </xdr:to>
    <xdr:sp macro="" textlink="">
      <xdr:nvSpPr>
        <xdr:cNvPr id="238" name="フローチャート: 判断 237"/>
        <xdr:cNvSpPr/>
      </xdr:nvSpPr>
      <xdr:spPr>
        <a:xfrm>
          <a:off x="8699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54356</xdr:rowOff>
    </xdr:from>
    <xdr:to>
      <xdr:col>41</xdr:col>
      <xdr:colOff>101600</xdr:colOff>
      <xdr:row>60</xdr:row>
      <xdr:rowOff>155956</xdr:rowOff>
    </xdr:to>
    <xdr:sp macro="" textlink="">
      <xdr:nvSpPr>
        <xdr:cNvPr id="239" name="フローチャート: 判断 238"/>
        <xdr:cNvSpPr/>
      </xdr:nvSpPr>
      <xdr:spPr>
        <a:xfrm>
          <a:off x="7810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45212</xdr:rowOff>
    </xdr:from>
    <xdr:to>
      <xdr:col>36</xdr:col>
      <xdr:colOff>165100</xdr:colOff>
      <xdr:row>60</xdr:row>
      <xdr:rowOff>146812</xdr:rowOff>
    </xdr:to>
    <xdr:sp macro="" textlink="">
      <xdr:nvSpPr>
        <xdr:cNvPr id="240" name="フローチャート: 判断 239"/>
        <xdr:cNvSpPr/>
      </xdr:nvSpPr>
      <xdr:spPr>
        <a:xfrm>
          <a:off x="69215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79502</xdr:rowOff>
    </xdr:from>
    <xdr:to>
      <xdr:col>55</xdr:col>
      <xdr:colOff>50800</xdr:colOff>
      <xdr:row>64</xdr:row>
      <xdr:rowOff>9652</xdr:rowOff>
    </xdr:to>
    <xdr:sp macro="" textlink="">
      <xdr:nvSpPr>
        <xdr:cNvPr id="246" name="楕円 245"/>
        <xdr:cNvSpPr/>
      </xdr:nvSpPr>
      <xdr:spPr>
        <a:xfrm>
          <a:off x="10426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165879</xdr:rowOff>
    </xdr:from>
    <xdr:ext cx="469744" cy="259045"/>
    <xdr:sp macro="" textlink="">
      <xdr:nvSpPr>
        <xdr:cNvPr id="247" name="【体育館・プール】&#10;一人当たり面積該当値テキスト"/>
        <xdr:cNvSpPr txBox="1"/>
      </xdr:nvSpPr>
      <xdr:spPr>
        <a:xfrm>
          <a:off x="10515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159512</xdr:rowOff>
    </xdr:from>
    <xdr:to>
      <xdr:col>50</xdr:col>
      <xdr:colOff>165100</xdr:colOff>
      <xdr:row>63</xdr:row>
      <xdr:rowOff>89662</xdr:rowOff>
    </xdr:to>
    <xdr:sp macro="" textlink="">
      <xdr:nvSpPr>
        <xdr:cNvPr id="248" name="楕円 247"/>
        <xdr:cNvSpPr/>
      </xdr:nvSpPr>
      <xdr:spPr>
        <a:xfrm>
          <a:off x="9588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38862</xdr:rowOff>
    </xdr:from>
    <xdr:to>
      <xdr:col>55</xdr:col>
      <xdr:colOff>0</xdr:colOff>
      <xdr:row>63</xdr:row>
      <xdr:rowOff>130302</xdr:rowOff>
    </xdr:to>
    <xdr:cxnSp macro="">
      <xdr:nvCxnSpPr>
        <xdr:cNvPr id="249" name="直線コネクタ 248"/>
        <xdr:cNvCxnSpPr/>
      </xdr:nvCxnSpPr>
      <xdr:spPr>
        <a:xfrm>
          <a:off x="9639300" y="108402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159512</xdr:rowOff>
    </xdr:from>
    <xdr:to>
      <xdr:col>46</xdr:col>
      <xdr:colOff>38100</xdr:colOff>
      <xdr:row>63</xdr:row>
      <xdr:rowOff>89662</xdr:rowOff>
    </xdr:to>
    <xdr:sp macro="" textlink="">
      <xdr:nvSpPr>
        <xdr:cNvPr id="250" name="楕円 249"/>
        <xdr:cNvSpPr/>
      </xdr:nvSpPr>
      <xdr:spPr>
        <a:xfrm>
          <a:off x="8699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38862</xdr:rowOff>
    </xdr:from>
    <xdr:to>
      <xdr:col>50</xdr:col>
      <xdr:colOff>114300</xdr:colOff>
      <xdr:row>63</xdr:row>
      <xdr:rowOff>38862</xdr:rowOff>
    </xdr:to>
    <xdr:cxnSp macro="">
      <xdr:nvCxnSpPr>
        <xdr:cNvPr id="251" name="直線コネクタ 250"/>
        <xdr:cNvCxnSpPr/>
      </xdr:nvCxnSpPr>
      <xdr:spPr>
        <a:xfrm>
          <a:off x="8750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164084</xdr:rowOff>
    </xdr:from>
    <xdr:to>
      <xdr:col>41</xdr:col>
      <xdr:colOff>101600</xdr:colOff>
      <xdr:row>63</xdr:row>
      <xdr:rowOff>94234</xdr:rowOff>
    </xdr:to>
    <xdr:sp macro="" textlink="">
      <xdr:nvSpPr>
        <xdr:cNvPr id="252" name="楕円 251"/>
        <xdr:cNvSpPr/>
      </xdr:nvSpPr>
      <xdr:spPr>
        <a:xfrm>
          <a:off x="781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38862</xdr:rowOff>
    </xdr:from>
    <xdr:to>
      <xdr:col>45</xdr:col>
      <xdr:colOff>177800</xdr:colOff>
      <xdr:row>63</xdr:row>
      <xdr:rowOff>43434</xdr:rowOff>
    </xdr:to>
    <xdr:cxnSp macro="">
      <xdr:nvCxnSpPr>
        <xdr:cNvPr id="253" name="直線コネクタ 252"/>
        <xdr:cNvCxnSpPr/>
      </xdr:nvCxnSpPr>
      <xdr:spPr>
        <a:xfrm flipV="1">
          <a:off x="7861300" y="1084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24638</xdr:rowOff>
    </xdr:from>
    <xdr:to>
      <xdr:col>36</xdr:col>
      <xdr:colOff>165100</xdr:colOff>
      <xdr:row>63</xdr:row>
      <xdr:rowOff>126238</xdr:rowOff>
    </xdr:to>
    <xdr:sp macro="" textlink="">
      <xdr:nvSpPr>
        <xdr:cNvPr id="254" name="楕円 253"/>
        <xdr:cNvSpPr/>
      </xdr:nvSpPr>
      <xdr:spPr>
        <a:xfrm>
          <a:off x="692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43434</xdr:rowOff>
    </xdr:from>
    <xdr:to>
      <xdr:col>41</xdr:col>
      <xdr:colOff>50800</xdr:colOff>
      <xdr:row>63</xdr:row>
      <xdr:rowOff>75438</xdr:rowOff>
    </xdr:to>
    <xdr:cxnSp macro="">
      <xdr:nvCxnSpPr>
        <xdr:cNvPr id="255" name="直線コネクタ 254"/>
        <xdr:cNvCxnSpPr/>
      </xdr:nvCxnSpPr>
      <xdr:spPr>
        <a:xfrm flipV="1">
          <a:off x="6972300" y="10844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39895</xdr:rowOff>
    </xdr:from>
    <xdr:ext cx="469744" cy="259045"/>
    <xdr:sp macro="" textlink="">
      <xdr:nvSpPr>
        <xdr:cNvPr id="256" name="n_1aveValue【体育館・プール】&#10;一人当たり面積"/>
        <xdr:cNvSpPr txBox="1"/>
      </xdr:nvSpPr>
      <xdr:spPr>
        <a:xfrm>
          <a:off x="9391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12463</xdr:rowOff>
    </xdr:from>
    <xdr:ext cx="469744" cy="259045"/>
    <xdr:sp macro="" textlink="">
      <xdr:nvSpPr>
        <xdr:cNvPr id="257" name="n_2aveValue【体育館・プール】&#10;一人当たり面積"/>
        <xdr:cNvSpPr txBox="1"/>
      </xdr:nvSpPr>
      <xdr:spPr>
        <a:xfrm>
          <a:off x="8515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1033</xdr:rowOff>
    </xdr:from>
    <xdr:ext cx="469744" cy="259045"/>
    <xdr:sp macro="" textlink="">
      <xdr:nvSpPr>
        <xdr:cNvPr id="258" name="n_3aveValue【体育館・プール】&#10;一人当たり面積"/>
        <xdr:cNvSpPr txBox="1"/>
      </xdr:nvSpPr>
      <xdr:spPr>
        <a:xfrm>
          <a:off x="7626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163339</xdr:rowOff>
    </xdr:from>
    <xdr:ext cx="469744" cy="259045"/>
    <xdr:sp macro="" textlink="">
      <xdr:nvSpPr>
        <xdr:cNvPr id="259" name="n_4aveValue【体育館・プール】&#10;一人当たり面積"/>
        <xdr:cNvSpPr txBox="1"/>
      </xdr:nvSpPr>
      <xdr:spPr>
        <a:xfrm>
          <a:off x="6737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80789</xdr:rowOff>
    </xdr:from>
    <xdr:ext cx="469744" cy="259045"/>
    <xdr:sp macro="" textlink="">
      <xdr:nvSpPr>
        <xdr:cNvPr id="260" name="n_1mainValue【体育館・プール】&#10;一人当たり面積"/>
        <xdr:cNvSpPr txBox="1"/>
      </xdr:nvSpPr>
      <xdr:spPr>
        <a:xfrm>
          <a:off x="9391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80789</xdr:rowOff>
    </xdr:from>
    <xdr:ext cx="469744" cy="259045"/>
    <xdr:sp macro="" textlink="">
      <xdr:nvSpPr>
        <xdr:cNvPr id="261" name="n_2mainValue【体育館・プール】&#10;一人当たり面積"/>
        <xdr:cNvSpPr txBox="1"/>
      </xdr:nvSpPr>
      <xdr:spPr>
        <a:xfrm>
          <a:off x="8515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85361</xdr:rowOff>
    </xdr:from>
    <xdr:ext cx="469744" cy="259045"/>
    <xdr:sp macro="" textlink="">
      <xdr:nvSpPr>
        <xdr:cNvPr id="262" name="n_3mainValue【体育館・プール】&#10;一人当たり面積"/>
        <xdr:cNvSpPr txBox="1"/>
      </xdr:nvSpPr>
      <xdr:spPr>
        <a:xfrm>
          <a:off x="7626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117365</xdr:rowOff>
    </xdr:from>
    <xdr:ext cx="469744" cy="259045"/>
    <xdr:sp macro="" textlink="">
      <xdr:nvSpPr>
        <xdr:cNvPr id="263" name="n_4mainValue【体育館・プール】&#10;一人当たり面積"/>
        <xdr:cNvSpPr txBox="1"/>
      </xdr:nvSpPr>
      <xdr:spPr>
        <a:xfrm>
          <a:off x="6737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4" name="テキスト ボックス 27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6" name="テキスト ボックス 27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74676</xdr:rowOff>
    </xdr:from>
    <xdr:to>
      <xdr:col>24</xdr:col>
      <xdr:colOff>62865</xdr:colOff>
      <xdr:row>86</xdr:row>
      <xdr:rowOff>79248</xdr:rowOff>
    </xdr:to>
    <xdr:cxnSp macro="">
      <xdr:nvCxnSpPr>
        <xdr:cNvPr id="286" name="直線コネクタ 285"/>
        <xdr:cNvCxnSpPr/>
      </xdr:nvCxnSpPr>
      <xdr:spPr>
        <a:xfrm flipV="1">
          <a:off x="4634865" y="1379067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87" name="【福祉施設】&#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88" name="直線コネクタ 28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21353</xdr:rowOff>
    </xdr:from>
    <xdr:ext cx="405111" cy="259045"/>
    <xdr:sp macro="" textlink="">
      <xdr:nvSpPr>
        <xdr:cNvPr id="289" name="【福祉施設】&#10;有形固定資産減価償却率最大値テキスト"/>
        <xdr:cNvSpPr txBox="1"/>
      </xdr:nvSpPr>
      <xdr:spPr>
        <a:xfrm>
          <a:off x="4673600" y="1356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74676</xdr:rowOff>
    </xdr:from>
    <xdr:to>
      <xdr:col>24</xdr:col>
      <xdr:colOff>152400</xdr:colOff>
      <xdr:row>80</xdr:row>
      <xdr:rowOff>74676</xdr:rowOff>
    </xdr:to>
    <xdr:cxnSp macro="">
      <xdr:nvCxnSpPr>
        <xdr:cNvPr id="290" name="直線コネクタ 289"/>
        <xdr:cNvCxnSpPr/>
      </xdr:nvCxnSpPr>
      <xdr:spPr>
        <a:xfrm>
          <a:off x="4546600" y="1379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41164</xdr:rowOff>
    </xdr:from>
    <xdr:ext cx="405111" cy="259045"/>
    <xdr:sp macro="" textlink="">
      <xdr:nvSpPr>
        <xdr:cNvPr id="291" name="【福祉施設】&#10;有形固定資産減価償却率平均値テキスト"/>
        <xdr:cNvSpPr txBox="1"/>
      </xdr:nvSpPr>
      <xdr:spPr>
        <a:xfrm>
          <a:off x="4673600" y="1427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62737</xdr:rowOff>
    </xdr:from>
    <xdr:to>
      <xdr:col>24</xdr:col>
      <xdr:colOff>114300</xdr:colOff>
      <xdr:row>83</xdr:row>
      <xdr:rowOff>164337</xdr:rowOff>
    </xdr:to>
    <xdr:sp macro="" textlink="">
      <xdr:nvSpPr>
        <xdr:cNvPr id="292" name="フローチャート: 判断 291"/>
        <xdr:cNvSpPr/>
      </xdr:nvSpPr>
      <xdr:spPr>
        <a:xfrm>
          <a:off x="4584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93" name="フローチャート: 判断 292"/>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4" name="フローチャート: 判断 293"/>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37592</xdr:rowOff>
    </xdr:from>
    <xdr:to>
      <xdr:col>10</xdr:col>
      <xdr:colOff>165100</xdr:colOff>
      <xdr:row>82</xdr:row>
      <xdr:rowOff>139192</xdr:rowOff>
    </xdr:to>
    <xdr:sp macro="" textlink="">
      <xdr:nvSpPr>
        <xdr:cNvPr id="295" name="フローチャート: 判断 294"/>
        <xdr:cNvSpPr/>
      </xdr:nvSpPr>
      <xdr:spPr>
        <a:xfrm>
          <a:off x="196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113030</xdr:rowOff>
    </xdr:from>
    <xdr:to>
      <xdr:col>6</xdr:col>
      <xdr:colOff>38100</xdr:colOff>
      <xdr:row>82</xdr:row>
      <xdr:rowOff>43180</xdr:rowOff>
    </xdr:to>
    <xdr:sp macro="" textlink="">
      <xdr:nvSpPr>
        <xdr:cNvPr id="296" name="フローチャート: 判断 295"/>
        <xdr:cNvSpPr/>
      </xdr:nvSpPr>
      <xdr:spPr>
        <a:xfrm>
          <a:off x="1079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97028</xdr:rowOff>
    </xdr:from>
    <xdr:to>
      <xdr:col>24</xdr:col>
      <xdr:colOff>114300</xdr:colOff>
      <xdr:row>81</xdr:row>
      <xdr:rowOff>27178</xdr:rowOff>
    </xdr:to>
    <xdr:sp macro="" textlink="">
      <xdr:nvSpPr>
        <xdr:cNvPr id="302" name="楕円 301"/>
        <xdr:cNvSpPr/>
      </xdr:nvSpPr>
      <xdr:spPr>
        <a:xfrm>
          <a:off x="4584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11955</xdr:rowOff>
    </xdr:from>
    <xdr:ext cx="405111" cy="259045"/>
    <xdr:sp macro="" textlink="">
      <xdr:nvSpPr>
        <xdr:cNvPr id="303" name="【福祉施設】&#10;有形固定資産減価償却率該当値テキスト"/>
        <xdr:cNvSpPr txBox="1"/>
      </xdr:nvSpPr>
      <xdr:spPr>
        <a:xfrm>
          <a:off x="4673600" y="13727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51308</xdr:rowOff>
    </xdr:from>
    <xdr:to>
      <xdr:col>20</xdr:col>
      <xdr:colOff>38100</xdr:colOff>
      <xdr:row>80</xdr:row>
      <xdr:rowOff>152908</xdr:rowOff>
    </xdr:to>
    <xdr:sp macro="" textlink="">
      <xdr:nvSpPr>
        <xdr:cNvPr id="304" name="楕円 303"/>
        <xdr:cNvSpPr/>
      </xdr:nvSpPr>
      <xdr:spPr>
        <a:xfrm>
          <a:off x="3746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102108</xdr:rowOff>
    </xdr:from>
    <xdr:to>
      <xdr:col>24</xdr:col>
      <xdr:colOff>63500</xdr:colOff>
      <xdr:row>80</xdr:row>
      <xdr:rowOff>147828</xdr:rowOff>
    </xdr:to>
    <xdr:cxnSp macro="">
      <xdr:nvCxnSpPr>
        <xdr:cNvPr id="305" name="直線コネクタ 304"/>
        <xdr:cNvCxnSpPr/>
      </xdr:nvCxnSpPr>
      <xdr:spPr>
        <a:xfrm>
          <a:off x="3797300" y="138181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108458</xdr:rowOff>
    </xdr:from>
    <xdr:to>
      <xdr:col>15</xdr:col>
      <xdr:colOff>101600</xdr:colOff>
      <xdr:row>80</xdr:row>
      <xdr:rowOff>38608</xdr:rowOff>
    </xdr:to>
    <xdr:sp macro="" textlink="">
      <xdr:nvSpPr>
        <xdr:cNvPr id="306" name="楕円 305"/>
        <xdr:cNvSpPr/>
      </xdr:nvSpPr>
      <xdr:spPr>
        <a:xfrm>
          <a:off x="2857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159258</xdr:rowOff>
    </xdr:from>
    <xdr:to>
      <xdr:col>19</xdr:col>
      <xdr:colOff>177800</xdr:colOff>
      <xdr:row>80</xdr:row>
      <xdr:rowOff>102108</xdr:rowOff>
    </xdr:to>
    <xdr:cxnSp macro="">
      <xdr:nvCxnSpPr>
        <xdr:cNvPr id="307" name="直線コネクタ 306"/>
        <xdr:cNvCxnSpPr/>
      </xdr:nvCxnSpPr>
      <xdr:spPr>
        <a:xfrm>
          <a:off x="2908300" y="13703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165608</xdr:rowOff>
    </xdr:from>
    <xdr:to>
      <xdr:col>10</xdr:col>
      <xdr:colOff>165100</xdr:colOff>
      <xdr:row>79</xdr:row>
      <xdr:rowOff>95758</xdr:rowOff>
    </xdr:to>
    <xdr:sp macro="" textlink="">
      <xdr:nvSpPr>
        <xdr:cNvPr id="308" name="楕円 307"/>
        <xdr:cNvSpPr/>
      </xdr:nvSpPr>
      <xdr:spPr>
        <a:xfrm>
          <a:off x="1968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44958</xdr:rowOff>
    </xdr:from>
    <xdr:to>
      <xdr:col>15</xdr:col>
      <xdr:colOff>50800</xdr:colOff>
      <xdr:row>79</xdr:row>
      <xdr:rowOff>159258</xdr:rowOff>
    </xdr:to>
    <xdr:cxnSp macro="">
      <xdr:nvCxnSpPr>
        <xdr:cNvPr id="309" name="直線コネクタ 308"/>
        <xdr:cNvCxnSpPr/>
      </xdr:nvCxnSpPr>
      <xdr:spPr>
        <a:xfrm>
          <a:off x="2019300" y="135895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55880</xdr:rowOff>
    </xdr:from>
    <xdr:to>
      <xdr:col>6</xdr:col>
      <xdr:colOff>38100</xdr:colOff>
      <xdr:row>78</xdr:row>
      <xdr:rowOff>157480</xdr:rowOff>
    </xdr:to>
    <xdr:sp macro="" textlink="">
      <xdr:nvSpPr>
        <xdr:cNvPr id="310" name="楕円 309"/>
        <xdr:cNvSpPr/>
      </xdr:nvSpPr>
      <xdr:spPr>
        <a:xfrm>
          <a:off x="107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106680</xdr:rowOff>
    </xdr:from>
    <xdr:to>
      <xdr:col>10</xdr:col>
      <xdr:colOff>114300</xdr:colOff>
      <xdr:row>79</xdr:row>
      <xdr:rowOff>44958</xdr:rowOff>
    </xdr:to>
    <xdr:cxnSp macro="">
      <xdr:nvCxnSpPr>
        <xdr:cNvPr id="311" name="直線コネクタ 310"/>
        <xdr:cNvCxnSpPr/>
      </xdr:nvCxnSpPr>
      <xdr:spPr>
        <a:xfrm>
          <a:off x="1130300" y="13479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25164</xdr:rowOff>
    </xdr:from>
    <xdr:ext cx="405111" cy="259045"/>
    <xdr:sp macro="" textlink="">
      <xdr:nvSpPr>
        <xdr:cNvPr id="312"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3"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130319</xdr:rowOff>
    </xdr:from>
    <xdr:ext cx="405111" cy="259045"/>
    <xdr:sp macro="" textlink="">
      <xdr:nvSpPr>
        <xdr:cNvPr id="314" name="n_3aveValue【福祉施設】&#10;有形固定資産減価償却率"/>
        <xdr:cNvSpPr txBox="1"/>
      </xdr:nvSpPr>
      <xdr:spPr>
        <a:xfrm>
          <a:off x="1816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34307</xdr:rowOff>
    </xdr:from>
    <xdr:ext cx="405111" cy="259045"/>
    <xdr:sp macro="" textlink="">
      <xdr:nvSpPr>
        <xdr:cNvPr id="315" name="n_4aveValue【福祉施設】&#10;有形固定資産減価償却率"/>
        <xdr:cNvSpPr txBox="1"/>
      </xdr:nvSpPr>
      <xdr:spPr>
        <a:xfrm>
          <a:off x="927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169435</xdr:rowOff>
    </xdr:from>
    <xdr:ext cx="405111" cy="259045"/>
    <xdr:sp macro="" textlink="">
      <xdr:nvSpPr>
        <xdr:cNvPr id="316" name="n_1mainValue【福祉施設】&#10;有形固定資産減価償却率"/>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55135</xdr:rowOff>
    </xdr:from>
    <xdr:ext cx="405111" cy="259045"/>
    <xdr:sp macro="" textlink="">
      <xdr:nvSpPr>
        <xdr:cNvPr id="317" name="n_2mainValue【福祉施設】&#10;有形固定資産減価償却率"/>
        <xdr:cNvSpPr txBox="1"/>
      </xdr:nvSpPr>
      <xdr:spPr>
        <a:xfrm>
          <a:off x="2705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112285</xdr:rowOff>
    </xdr:from>
    <xdr:ext cx="405111" cy="259045"/>
    <xdr:sp macro="" textlink="">
      <xdr:nvSpPr>
        <xdr:cNvPr id="318" name="n_3mainValue【福祉施設】&#10;有形固定資産減価償却率"/>
        <xdr:cNvSpPr txBox="1"/>
      </xdr:nvSpPr>
      <xdr:spPr>
        <a:xfrm>
          <a:off x="1816744"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2557</xdr:rowOff>
    </xdr:from>
    <xdr:ext cx="405111" cy="259045"/>
    <xdr:sp macro="" textlink="">
      <xdr:nvSpPr>
        <xdr:cNvPr id="319" name="n_4mainValue【福祉施設】&#10;有形固定資産減価償却率"/>
        <xdr:cNvSpPr txBox="1"/>
      </xdr:nvSpPr>
      <xdr:spPr>
        <a:xfrm>
          <a:off x="927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103414</xdr:rowOff>
    </xdr:from>
    <xdr:to>
      <xdr:col>54</xdr:col>
      <xdr:colOff>189865</xdr:colOff>
      <xdr:row>86</xdr:row>
      <xdr:rowOff>48986</xdr:rowOff>
    </xdr:to>
    <xdr:cxnSp macro="">
      <xdr:nvCxnSpPr>
        <xdr:cNvPr id="345" name="直線コネクタ 344"/>
        <xdr:cNvCxnSpPr/>
      </xdr:nvCxnSpPr>
      <xdr:spPr>
        <a:xfrm flipV="1">
          <a:off x="10476865" y="134765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52813</xdr:rowOff>
    </xdr:from>
    <xdr:ext cx="469744" cy="259045"/>
    <xdr:sp macro="" textlink="">
      <xdr:nvSpPr>
        <xdr:cNvPr id="346" name="【福祉施設】&#10;一人当たり面積最小値テキスト"/>
        <xdr:cNvSpPr txBox="1"/>
      </xdr:nvSpPr>
      <xdr:spPr>
        <a:xfrm>
          <a:off x="105156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48986</xdr:rowOff>
    </xdr:from>
    <xdr:to>
      <xdr:col>55</xdr:col>
      <xdr:colOff>88900</xdr:colOff>
      <xdr:row>86</xdr:row>
      <xdr:rowOff>48986</xdr:rowOff>
    </xdr:to>
    <xdr:cxnSp macro="">
      <xdr:nvCxnSpPr>
        <xdr:cNvPr id="347" name="直線コネクタ 346"/>
        <xdr:cNvCxnSpPr/>
      </xdr:nvCxnSpPr>
      <xdr:spPr>
        <a:xfrm>
          <a:off x="10388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50091</xdr:rowOff>
    </xdr:from>
    <xdr:ext cx="469744" cy="259045"/>
    <xdr:sp macro="" textlink="">
      <xdr:nvSpPr>
        <xdr:cNvPr id="348" name="【福祉施設】&#10;一人当たり面積最大値テキスト"/>
        <xdr:cNvSpPr txBox="1"/>
      </xdr:nvSpPr>
      <xdr:spPr>
        <a:xfrm>
          <a:off x="10515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103414</xdr:rowOff>
    </xdr:from>
    <xdr:to>
      <xdr:col>55</xdr:col>
      <xdr:colOff>88900</xdr:colOff>
      <xdr:row>78</xdr:row>
      <xdr:rowOff>103414</xdr:rowOff>
    </xdr:to>
    <xdr:cxnSp macro="">
      <xdr:nvCxnSpPr>
        <xdr:cNvPr id="349" name="直線コネクタ 348"/>
        <xdr:cNvCxnSpPr/>
      </xdr:nvCxnSpPr>
      <xdr:spPr>
        <a:xfrm>
          <a:off x="10388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20156</xdr:rowOff>
    </xdr:from>
    <xdr:ext cx="469744" cy="259045"/>
    <xdr:sp macro="" textlink="">
      <xdr:nvSpPr>
        <xdr:cNvPr id="350" name="【福祉施設】&#10;一人当たり面積平均値テキスト"/>
        <xdr:cNvSpPr txBox="1"/>
      </xdr:nvSpPr>
      <xdr:spPr>
        <a:xfrm>
          <a:off x="10515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41729</xdr:rowOff>
    </xdr:from>
    <xdr:to>
      <xdr:col>55</xdr:col>
      <xdr:colOff>50800</xdr:colOff>
      <xdr:row>82</xdr:row>
      <xdr:rowOff>143329</xdr:rowOff>
    </xdr:to>
    <xdr:sp macro="" textlink="">
      <xdr:nvSpPr>
        <xdr:cNvPr id="351" name="フローチャート: 判断 350"/>
        <xdr:cNvSpPr/>
      </xdr:nvSpPr>
      <xdr:spPr>
        <a:xfrm>
          <a:off x="10426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126093</xdr:rowOff>
    </xdr:from>
    <xdr:to>
      <xdr:col>50</xdr:col>
      <xdr:colOff>165100</xdr:colOff>
      <xdr:row>82</xdr:row>
      <xdr:rowOff>56243</xdr:rowOff>
    </xdr:to>
    <xdr:sp macro="" textlink="">
      <xdr:nvSpPr>
        <xdr:cNvPr id="352" name="フローチャート: 判断 351"/>
        <xdr:cNvSpPr/>
      </xdr:nvSpPr>
      <xdr:spPr>
        <a:xfrm>
          <a:off x="9588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17236</xdr:rowOff>
    </xdr:from>
    <xdr:to>
      <xdr:col>46</xdr:col>
      <xdr:colOff>38100</xdr:colOff>
      <xdr:row>81</xdr:row>
      <xdr:rowOff>118836</xdr:rowOff>
    </xdr:to>
    <xdr:sp macro="" textlink="">
      <xdr:nvSpPr>
        <xdr:cNvPr id="353" name="フローチャート: 判断 352"/>
        <xdr:cNvSpPr/>
      </xdr:nvSpPr>
      <xdr:spPr>
        <a:xfrm>
          <a:off x="8699500" y="1390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49893</xdr:rowOff>
    </xdr:from>
    <xdr:to>
      <xdr:col>41</xdr:col>
      <xdr:colOff>101600</xdr:colOff>
      <xdr:row>81</xdr:row>
      <xdr:rowOff>151493</xdr:rowOff>
    </xdr:to>
    <xdr:sp macro="" textlink="">
      <xdr:nvSpPr>
        <xdr:cNvPr id="354" name="フローチャート: 判断 353"/>
        <xdr:cNvSpPr/>
      </xdr:nvSpPr>
      <xdr:spPr>
        <a:xfrm>
          <a:off x="7810500" y="139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60779</xdr:rowOff>
    </xdr:from>
    <xdr:to>
      <xdr:col>36</xdr:col>
      <xdr:colOff>165100</xdr:colOff>
      <xdr:row>81</xdr:row>
      <xdr:rowOff>162379</xdr:rowOff>
    </xdr:to>
    <xdr:sp macro="" textlink="">
      <xdr:nvSpPr>
        <xdr:cNvPr id="355" name="フローチャート: 判断 354"/>
        <xdr:cNvSpPr/>
      </xdr:nvSpPr>
      <xdr:spPr>
        <a:xfrm>
          <a:off x="6921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145143</xdr:rowOff>
    </xdr:from>
    <xdr:to>
      <xdr:col>55</xdr:col>
      <xdr:colOff>50800</xdr:colOff>
      <xdr:row>81</xdr:row>
      <xdr:rowOff>75293</xdr:rowOff>
    </xdr:to>
    <xdr:sp macro="" textlink="">
      <xdr:nvSpPr>
        <xdr:cNvPr id="361" name="楕円 360"/>
        <xdr:cNvSpPr/>
      </xdr:nvSpPr>
      <xdr:spPr>
        <a:xfrm>
          <a:off x="104267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168020</xdr:rowOff>
    </xdr:from>
    <xdr:ext cx="469744" cy="259045"/>
    <xdr:sp macro="" textlink="">
      <xdr:nvSpPr>
        <xdr:cNvPr id="362" name="【福祉施設】&#10;一人当たり面積該当値テキスト"/>
        <xdr:cNvSpPr txBox="1"/>
      </xdr:nvSpPr>
      <xdr:spPr>
        <a:xfrm>
          <a:off x="10515600" y="137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107043</xdr:rowOff>
    </xdr:from>
    <xdr:to>
      <xdr:col>50</xdr:col>
      <xdr:colOff>165100</xdr:colOff>
      <xdr:row>79</xdr:row>
      <xdr:rowOff>37193</xdr:rowOff>
    </xdr:to>
    <xdr:sp macro="" textlink="">
      <xdr:nvSpPr>
        <xdr:cNvPr id="363" name="楕円 362"/>
        <xdr:cNvSpPr/>
      </xdr:nvSpPr>
      <xdr:spPr>
        <a:xfrm>
          <a:off x="9588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157843</xdr:rowOff>
    </xdr:from>
    <xdr:to>
      <xdr:col>55</xdr:col>
      <xdr:colOff>0</xdr:colOff>
      <xdr:row>81</xdr:row>
      <xdr:rowOff>24493</xdr:rowOff>
    </xdr:to>
    <xdr:cxnSp macro="">
      <xdr:nvCxnSpPr>
        <xdr:cNvPr id="364" name="直線コネクタ 363"/>
        <xdr:cNvCxnSpPr/>
      </xdr:nvCxnSpPr>
      <xdr:spPr>
        <a:xfrm>
          <a:off x="9639300" y="13530943"/>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128814</xdr:rowOff>
    </xdr:from>
    <xdr:to>
      <xdr:col>46</xdr:col>
      <xdr:colOff>38100</xdr:colOff>
      <xdr:row>79</xdr:row>
      <xdr:rowOff>58964</xdr:rowOff>
    </xdr:to>
    <xdr:sp macro="" textlink="">
      <xdr:nvSpPr>
        <xdr:cNvPr id="365" name="楕円 364"/>
        <xdr:cNvSpPr/>
      </xdr:nvSpPr>
      <xdr:spPr>
        <a:xfrm>
          <a:off x="8699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157843</xdr:rowOff>
    </xdr:from>
    <xdr:to>
      <xdr:col>50</xdr:col>
      <xdr:colOff>114300</xdr:colOff>
      <xdr:row>79</xdr:row>
      <xdr:rowOff>8164</xdr:rowOff>
    </xdr:to>
    <xdr:cxnSp macro="">
      <xdr:nvCxnSpPr>
        <xdr:cNvPr id="366" name="直線コネクタ 365"/>
        <xdr:cNvCxnSpPr/>
      </xdr:nvCxnSpPr>
      <xdr:spPr>
        <a:xfrm flipV="1">
          <a:off x="8750300" y="135309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128814</xdr:rowOff>
    </xdr:from>
    <xdr:to>
      <xdr:col>41</xdr:col>
      <xdr:colOff>101600</xdr:colOff>
      <xdr:row>79</xdr:row>
      <xdr:rowOff>58964</xdr:rowOff>
    </xdr:to>
    <xdr:sp macro="" textlink="">
      <xdr:nvSpPr>
        <xdr:cNvPr id="367" name="楕円 366"/>
        <xdr:cNvSpPr/>
      </xdr:nvSpPr>
      <xdr:spPr>
        <a:xfrm>
          <a:off x="7810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8164</xdr:rowOff>
    </xdr:from>
    <xdr:to>
      <xdr:col>45</xdr:col>
      <xdr:colOff>177800</xdr:colOff>
      <xdr:row>79</xdr:row>
      <xdr:rowOff>8164</xdr:rowOff>
    </xdr:to>
    <xdr:cxnSp macro="">
      <xdr:nvCxnSpPr>
        <xdr:cNvPr id="368" name="直線コネクタ 367"/>
        <xdr:cNvCxnSpPr/>
      </xdr:nvCxnSpPr>
      <xdr:spPr>
        <a:xfrm>
          <a:off x="7861300" y="1355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69" name="楕円 368"/>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8164</xdr:rowOff>
    </xdr:from>
    <xdr:to>
      <xdr:col>41</xdr:col>
      <xdr:colOff>50800</xdr:colOff>
      <xdr:row>79</xdr:row>
      <xdr:rowOff>19050</xdr:rowOff>
    </xdr:to>
    <xdr:cxnSp macro="">
      <xdr:nvCxnSpPr>
        <xdr:cNvPr id="370" name="直線コネクタ 369"/>
        <xdr:cNvCxnSpPr/>
      </xdr:nvCxnSpPr>
      <xdr:spPr>
        <a:xfrm flipV="1">
          <a:off x="6972300" y="13552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47370</xdr:rowOff>
    </xdr:from>
    <xdr:ext cx="469744" cy="259045"/>
    <xdr:sp macro="" textlink="">
      <xdr:nvSpPr>
        <xdr:cNvPr id="371" name="n_1aveValue【福祉施設】&#10;一人当たり面積"/>
        <xdr:cNvSpPr txBox="1"/>
      </xdr:nvSpPr>
      <xdr:spPr>
        <a:xfrm>
          <a:off x="93917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109963</xdr:rowOff>
    </xdr:from>
    <xdr:ext cx="469744" cy="259045"/>
    <xdr:sp macro="" textlink="">
      <xdr:nvSpPr>
        <xdr:cNvPr id="372" name="n_2aveValue【福祉施設】&#10;一人当たり面積"/>
        <xdr:cNvSpPr txBox="1"/>
      </xdr:nvSpPr>
      <xdr:spPr>
        <a:xfrm>
          <a:off x="8515427" y="139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142620</xdr:rowOff>
    </xdr:from>
    <xdr:ext cx="469744" cy="259045"/>
    <xdr:sp macro="" textlink="">
      <xdr:nvSpPr>
        <xdr:cNvPr id="373" name="n_3aveValue【福祉施設】&#10;一人当たり面積"/>
        <xdr:cNvSpPr txBox="1"/>
      </xdr:nvSpPr>
      <xdr:spPr>
        <a:xfrm>
          <a:off x="7626427" y="1403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153506</xdr:rowOff>
    </xdr:from>
    <xdr:ext cx="469744" cy="259045"/>
    <xdr:sp macro="" textlink="">
      <xdr:nvSpPr>
        <xdr:cNvPr id="374" name="n_4aveValue【福祉施設】&#10;一人当たり面積"/>
        <xdr:cNvSpPr txBox="1"/>
      </xdr:nvSpPr>
      <xdr:spPr>
        <a:xfrm>
          <a:off x="6737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53720</xdr:rowOff>
    </xdr:from>
    <xdr:ext cx="469744" cy="259045"/>
    <xdr:sp macro="" textlink="">
      <xdr:nvSpPr>
        <xdr:cNvPr id="375" name="n_1mainValue【福祉施設】&#10;一人当たり面積"/>
        <xdr:cNvSpPr txBox="1"/>
      </xdr:nvSpPr>
      <xdr:spPr>
        <a:xfrm>
          <a:off x="93917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75491</xdr:rowOff>
    </xdr:from>
    <xdr:ext cx="469744" cy="259045"/>
    <xdr:sp macro="" textlink="">
      <xdr:nvSpPr>
        <xdr:cNvPr id="376" name="n_2mainValue【福祉施設】&#10;一人当たり面積"/>
        <xdr:cNvSpPr txBox="1"/>
      </xdr:nvSpPr>
      <xdr:spPr>
        <a:xfrm>
          <a:off x="8515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75491</xdr:rowOff>
    </xdr:from>
    <xdr:ext cx="469744" cy="259045"/>
    <xdr:sp macro="" textlink="">
      <xdr:nvSpPr>
        <xdr:cNvPr id="377" name="n_3mainValue【福祉施設】&#10;一人当たり面積"/>
        <xdr:cNvSpPr txBox="1"/>
      </xdr:nvSpPr>
      <xdr:spPr>
        <a:xfrm>
          <a:off x="7626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78" name="n_4mainValue【福祉施設】&#10;一人当たり面積"/>
        <xdr:cNvSpPr txBox="1"/>
      </xdr:nvSpPr>
      <xdr:spPr>
        <a:xfrm>
          <a:off x="6737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107</xdr:row>
      <xdr:rowOff>118111</xdr:rowOff>
    </xdr:to>
    <xdr:cxnSp macro="">
      <xdr:nvCxnSpPr>
        <xdr:cNvPr id="403" name="直線コネクタ 402"/>
        <xdr:cNvCxnSpPr/>
      </xdr:nvCxnSpPr>
      <xdr:spPr>
        <a:xfrm flipV="1">
          <a:off x="4634865" y="171526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404" name="【市民会館】&#10;有形固定資産減価償却率最小値テキスト"/>
        <xdr:cNvSpPr txBox="1"/>
      </xdr:nvSpPr>
      <xdr:spPr>
        <a:xfrm>
          <a:off x="4673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405" name="直線コネクタ 404"/>
        <xdr:cNvCxnSpPr/>
      </xdr:nvCxnSpPr>
      <xdr:spPr>
        <a:xfrm>
          <a:off x="4546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6"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7" name="直線コネクタ 406"/>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408" name="【市民会館】&#10;有形固定資産減価償却率平均値テキスト"/>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09" name="フローチャート: 判断 408"/>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10" name="フローチャート: 判断 409"/>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1" name="フローチャート: 判断 410"/>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2" name="フローチャート: 判断 411"/>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3" name="フローチャート: 判断 412"/>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53975</xdr:rowOff>
    </xdr:from>
    <xdr:to>
      <xdr:col>24</xdr:col>
      <xdr:colOff>114300</xdr:colOff>
      <xdr:row>103</xdr:row>
      <xdr:rowOff>155575</xdr:rowOff>
    </xdr:to>
    <xdr:sp macro="" textlink="">
      <xdr:nvSpPr>
        <xdr:cNvPr id="419" name="楕円 418"/>
        <xdr:cNvSpPr/>
      </xdr:nvSpPr>
      <xdr:spPr>
        <a:xfrm>
          <a:off x="4584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32402</xdr:rowOff>
    </xdr:from>
    <xdr:ext cx="405111" cy="259045"/>
    <xdr:sp macro="" textlink="">
      <xdr:nvSpPr>
        <xdr:cNvPr id="420" name="【市民会館】&#10;有形固定資産減価償却率該当値テキスト"/>
        <xdr:cNvSpPr txBox="1"/>
      </xdr:nvSpPr>
      <xdr:spPr>
        <a:xfrm>
          <a:off x="4673600"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21" name="楕円 420"/>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104775</xdr:rowOff>
    </xdr:to>
    <xdr:cxnSp macro="">
      <xdr:nvCxnSpPr>
        <xdr:cNvPr id="422" name="直線コネクタ 421"/>
        <xdr:cNvCxnSpPr/>
      </xdr:nvCxnSpPr>
      <xdr:spPr>
        <a:xfrm>
          <a:off x="3797300" y="17724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423" name="楕円 422"/>
        <xdr:cNvSpPr/>
      </xdr:nvSpPr>
      <xdr:spPr>
        <a:xfrm>
          <a:off x="2857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49530</xdr:rowOff>
    </xdr:from>
    <xdr:to>
      <xdr:col>19</xdr:col>
      <xdr:colOff>177800</xdr:colOff>
      <xdr:row>103</xdr:row>
      <xdr:rowOff>64770</xdr:rowOff>
    </xdr:to>
    <xdr:cxnSp macro="">
      <xdr:nvCxnSpPr>
        <xdr:cNvPr id="424" name="直線コネクタ 423"/>
        <xdr:cNvCxnSpPr/>
      </xdr:nvCxnSpPr>
      <xdr:spPr>
        <a:xfrm>
          <a:off x="2908300" y="17708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133986</xdr:rowOff>
    </xdr:from>
    <xdr:to>
      <xdr:col>10</xdr:col>
      <xdr:colOff>165100</xdr:colOff>
      <xdr:row>103</xdr:row>
      <xdr:rowOff>64136</xdr:rowOff>
    </xdr:to>
    <xdr:sp macro="" textlink="">
      <xdr:nvSpPr>
        <xdr:cNvPr id="425" name="楕円 424"/>
        <xdr:cNvSpPr/>
      </xdr:nvSpPr>
      <xdr:spPr>
        <a:xfrm>
          <a:off x="1968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13336</xdr:rowOff>
    </xdr:from>
    <xdr:to>
      <xdr:col>15</xdr:col>
      <xdr:colOff>50800</xdr:colOff>
      <xdr:row>103</xdr:row>
      <xdr:rowOff>49530</xdr:rowOff>
    </xdr:to>
    <xdr:cxnSp macro="">
      <xdr:nvCxnSpPr>
        <xdr:cNvPr id="426" name="直線コネクタ 425"/>
        <xdr:cNvCxnSpPr/>
      </xdr:nvCxnSpPr>
      <xdr:spPr>
        <a:xfrm>
          <a:off x="2019300" y="17672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93980</xdr:rowOff>
    </xdr:from>
    <xdr:to>
      <xdr:col>6</xdr:col>
      <xdr:colOff>38100</xdr:colOff>
      <xdr:row>103</xdr:row>
      <xdr:rowOff>24130</xdr:rowOff>
    </xdr:to>
    <xdr:sp macro="" textlink="">
      <xdr:nvSpPr>
        <xdr:cNvPr id="427" name="楕円 426"/>
        <xdr:cNvSpPr/>
      </xdr:nvSpPr>
      <xdr:spPr>
        <a:xfrm>
          <a:off x="107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144780</xdr:rowOff>
    </xdr:from>
    <xdr:to>
      <xdr:col>10</xdr:col>
      <xdr:colOff>114300</xdr:colOff>
      <xdr:row>103</xdr:row>
      <xdr:rowOff>13336</xdr:rowOff>
    </xdr:to>
    <xdr:cxnSp macro="">
      <xdr:nvCxnSpPr>
        <xdr:cNvPr id="428" name="直線コネクタ 427"/>
        <xdr:cNvCxnSpPr/>
      </xdr:nvCxnSpPr>
      <xdr:spPr>
        <a:xfrm>
          <a:off x="1130300" y="17632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9"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30"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1"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2"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33"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34" name="n_2main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80663</xdr:rowOff>
    </xdr:from>
    <xdr:ext cx="405111" cy="259045"/>
    <xdr:sp macro="" textlink="">
      <xdr:nvSpPr>
        <xdr:cNvPr id="435" name="n_3mainValue【市民会館】&#10;有形固定資産減価償却率"/>
        <xdr:cNvSpPr txBox="1"/>
      </xdr:nvSpPr>
      <xdr:spPr>
        <a:xfrm>
          <a:off x="1816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36" name="n_4main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7" name="テキスト ボックス 44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461" name="直線コネクタ 460"/>
        <xdr:cNvCxnSpPr/>
      </xdr:nvCxnSpPr>
      <xdr:spPr>
        <a:xfrm flipV="1">
          <a:off x="10476865" y="17175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2"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3" name="直線コネクタ 462"/>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64"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65" name="直線コネクタ 464"/>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3827</xdr:rowOff>
    </xdr:from>
    <xdr:ext cx="469744" cy="259045"/>
    <xdr:sp macro="" textlink="">
      <xdr:nvSpPr>
        <xdr:cNvPr id="466" name="【市民会館】&#10;一人当たり面積平均値テキスト"/>
        <xdr:cNvSpPr txBox="1"/>
      </xdr:nvSpPr>
      <xdr:spPr>
        <a:xfrm>
          <a:off x="10515600" y="1783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67" name="フローチャート: 判断 466"/>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468" name="フローチャート: 判断 467"/>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69" name="フローチャート: 判断 468"/>
        <xdr:cNvSpPr/>
      </xdr:nvSpPr>
      <xdr:spPr>
        <a:xfrm>
          <a:off x="8699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70" name="フローチャート: 判断 469"/>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71" name="フローチャート: 判断 470"/>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151130</xdr:rowOff>
    </xdr:from>
    <xdr:to>
      <xdr:col>55</xdr:col>
      <xdr:colOff>50800</xdr:colOff>
      <xdr:row>104</xdr:row>
      <xdr:rowOff>81280</xdr:rowOff>
    </xdr:to>
    <xdr:sp macro="" textlink="">
      <xdr:nvSpPr>
        <xdr:cNvPr id="477" name="楕円 476"/>
        <xdr:cNvSpPr/>
      </xdr:nvSpPr>
      <xdr:spPr>
        <a:xfrm>
          <a:off x="10426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2557</xdr:rowOff>
    </xdr:from>
    <xdr:ext cx="469744" cy="259045"/>
    <xdr:sp macro="" textlink="">
      <xdr:nvSpPr>
        <xdr:cNvPr id="478" name="【市民会館】&#10;一人当たり面積該当値テキスト"/>
        <xdr:cNvSpPr txBox="1"/>
      </xdr:nvSpPr>
      <xdr:spPr>
        <a:xfrm>
          <a:off x="10515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79" name="楕円 478"/>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45720</xdr:rowOff>
    </xdr:to>
    <xdr:cxnSp macro="">
      <xdr:nvCxnSpPr>
        <xdr:cNvPr id="480" name="直線コネクタ 479"/>
        <xdr:cNvCxnSpPr/>
      </xdr:nvCxnSpPr>
      <xdr:spPr>
        <a:xfrm flipV="1">
          <a:off x="9639300" y="17861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17780</xdr:rowOff>
    </xdr:from>
    <xdr:to>
      <xdr:col>46</xdr:col>
      <xdr:colOff>38100</xdr:colOff>
      <xdr:row>104</xdr:row>
      <xdr:rowOff>119380</xdr:rowOff>
    </xdr:to>
    <xdr:sp macro="" textlink="">
      <xdr:nvSpPr>
        <xdr:cNvPr id="481" name="楕円 480"/>
        <xdr:cNvSpPr/>
      </xdr:nvSpPr>
      <xdr:spPr>
        <a:xfrm>
          <a:off x="869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68580</xdr:rowOff>
    </xdr:to>
    <xdr:cxnSp macro="">
      <xdr:nvCxnSpPr>
        <xdr:cNvPr id="482" name="直線コネクタ 481"/>
        <xdr:cNvCxnSpPr/>
      </xdr:nvCxnSpPr>
      <xdr:spPr>
        <a:xfrm flipV="1">
          <a:off x="8750300" y="17876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483" name="楕円 482"/>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68580</xdr:rowOff>
    </xdr:from>
    <xdr:to>
      <xdr:col>45</xdr:col>
      <xdr:colOff>177800</xdr:colOff>
      <xdr:row>104</xdr:row>
      <xdr:rowOff>76200</xdr:rowOff>
    </xdr:to>
    <xdr:cxnSp macro="">
      <xdr:nvCxnSpPr>
        <xdr:cNvPr id="484" name="直線コネクタ 483"/>
        <xdr:cNvCxnSpPr/>
      </xdr:nvCxnSpPr>
      <xdr:spPr>
        <a:xfrm flipV="1">
          <a:off x="7861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33020</xdr:rowOff>
    </xdr:from>
    <xdr:to>
      <xdr:col>36</xdr:col>
      <xdr:colOff>165100</xdr:colOff>
      <xdr:row>104</xdr:row>
      <xdr:rowOff>134620</xdr:rowOff>
    </xdr:to>
    <xdr:sp macro="" textlink="">
      <xdr:nvSpPr>
        <xdr:cNvPr id="485" name="楕円 484"/>
        <xdr:cNvSpPr/>
      </xdr:nvSpPr>
      <xdr:spPr>
        <a:xfrm>
          <a:off x="6921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83820</xdr:rowOff>
    </xdr:to>
    <xdr:cxnSp macro="">
      <xdr:nvCxnSpPr>
        <xdr:cNvPr id="486" name="直線コネクタ 485"/>
        <xdr:cNvCxnSpPr/>
      </xdr:nvCxnSpPr>
      <xdr:spPr>
        <a:xfrm flipV="1">
          <a:off x="6972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487"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22877</xdr:rowOff>
    </xdr:from>
    <xdr:ext cx="469744" cy="259045"/>
    <xdr:sp macro="" textlink="">
      <xdr:nvSpPr>
        <xdr:cNvPr id="488" name="n_2aveValue【市民会館】&#10;一人当たり面積"/>
        <xdr:cNvSpPr txBox="1"/>
      </xdr:nvSpPr>
      <xdr:spPr>
        <a:xfrm>
          <a:off x="8515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9"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90"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91"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135907</xdr:rowOff>
    </xdr:from>
    <xdr:ext cx="469744" cy="259045"/>
    <xdr:sp macro="" textlink="">
      <xdr:nvSpPr>
        <xdr:cNvPr id="492" name="n_2mainValue【市民会館】&#10;一人当たり面積"/>
        <xdr:cNvSpPr txBox="1"/>
      </xdr:nvSpPr>
      <xdr:spPr>
        <a:xfrm>
          <a:off x="8515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493" name="n_3mainValue【市民会館】&#10;一人当たり面積"/>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151147</xdr:rowOff>
    </xdr:from>
    <xdr:ext cx="469744" cy="259045"/>
    <xdr:sp macro="" textlink="">
      <xdr:nvSpPr>
        <xdr:cNvPr id="494" name="n_4mainValue【市民会館】&#10;一人当たり面積"/>
        <xdr:cNvSpPr txBox="1"/>
      </xdr:nvSpPr>
      <xdr:spPr>
        <a:xfrm>
          <a:off x="6737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22860</xdr:rowOff>
    </xdr:from>
    <xdr:to>
      <xdr:col>85</xdr:col>
      <xdr:colOff>126364</xdr:colOff>
      <xdr:row>41</xdr:row>
      <xdr:rowOff>148590</xdr:rowOff>
    </xdr:to>
    <xdr:cxnSp macro="">
      <xdr:nvCxnSpPr>
        <xdr:cNvPr id="519" name="直線コネクタ 518"/>
        <xdr:cNvCxnSpPr/>
      </xdr:nvCxnSpPr>
      <xdr:spPr>
        <a:xfrm flipV="1">
          <a:off x="16318864" y="568071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20"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21" name="直線コネクタ 520"/>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140987</xdr:rowOff>
    </xdr:from>
    <xdr:ext cx="405111" cy="259045"/>
    <xdr:sp macro="" textlink="">
      <xdr:nvSpPr>
        <xdr:cNvPr id="522" name="【一般廃棄物処理施設】&#10;有形固定資産減価償却率最大値テキスト"/>
        <xdr:cNvSpPr txBox="1"/>
      </xdr:nvSpPr>
      <xdr:spPr>
        <a:xfrm>
          <a:off x="163576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22860</xdr:rowOff>
    </xdr:from>
    <xdr:to>
      <xdr:col>86</xdr:col>
      <xdr:colOff>25400</xdr:colOff>
      <xdr:row>33</xdr:row>
      <xdr:rowOff>22860</xdr:rowOff>
    </xdr:to>
    <xdr:cxnSp macro="">
      <xdr:nvCxnSpPr>
        <xdr:cNvPr id="523" name="直線コネクタ 522"/>
        <xdr:cNvCxnSpPr/>
      </xdr:nvCxnSpPr>
      <xdr:spPr>
        <a:xfrm>
          <a:off x="16230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60977</xdr:rowOff>
    </xdr:from>
    <xdr:ext cx="405111" cy="259045"/>
    <xdr:sp macro="" textlink="">
      <xdr:nvSpPr>
        <xdr:cNvPr id="524" name="【一般廃棄物処理施設】&#10;有形固定資産減価償却率平均値テキスト"/>
        <xdr:cNvSpPr txBox="1"/>
      </xdr:nvSpPr>
      <xdr:spPr>
        <a:xfrm>
          <a:off x="16357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25" name="フローチャート: 判断 524"/>
        <xdr:cNvSpPr/>
      </xdr:nvSpPr>
      <xdr:spPr>
        <a:xfrm>
          <a:off x="16268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27" name="フローチャート: 判断 526"/>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528" name="フローチャート: 判断 527"/>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40640</xdr:rowOff>
    </xdr:from>
    <xdr:to>
      <xdr:col>67</xdr:col>
      <xdr:colOff>101600</xdr:colOff>
      <xdr:row>38</xdr:row>
      <xdr:rowOff>142240</xdr:rowOff>
    </xdr:to>
    <xdr:sp macro="" textlink="">
      <xdr:nvSpPr>
        <xdr:cNvPr id="529" name="フローチャート: 判断 528"/>
        <xdr:cNvSpPr/>
      </xdr:nvSpPr>
      <xdr:spPr>
        <a:xfrm>
          <a:off x="1276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535" name="楕円 534"/>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147337</xdr:rowOff>
    </xdr:from>
    <xdr:ext cx="405111" cy="259045"/>
    <xdr:sp macro="" textlink="">
      <xdr:nvSpPr>
        <xdr:cNvPr id="536" name="【一般廃棄物処理施設】&#10;有形固定資産減価償却率該当値テキスト"/>
        <xdr:cNvSpPr txBox="1"/>
      </xdr:nvSpPr>
      <xdr:spPr>
        <a:xfrm>
          <a:off x="16357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537" name="楕円 536"/>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120015</xdr:rowOff>
    </xdr:from>
    <xdr:to>
      <xdr:col>85</xdr:col>
      <xdr:colOff>127000</xdr:colOff>
      <xdr:row>35</xdr:row>
      <xdr:rowOff>3810</xdr:rowOff>
    </xdr:to>
    <xdr:cxnSp macro="">
      <xdr:nvCxnSpPr>
        <xdr:cNvPr id="538" name="直線コネクタ 537"/>
        <xdr:cNvCxnSpPr/>
      </xdr:nvCxnSpPr>
      <xdr:spPr>
        <a:xfrm>
          <a:off x="15481300" y="59493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80645</xdr:rowOff>
    </xdr:from>
    <xdr:to>
      <xdr:col>76</xdr:col>
      <xdr:colOff>165100</xdr:colOff>
      <xdr:row>37</xdr:row>
      <xdr:rowOff>10795</xdr:rowOff>
    </xdr:to>
    <xdr:sp macro="" textlink="">
      <xdr:nvSpPr>
        <xdr:cNvPr id="539" name="楕円 538"/>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120015</xdr:rowOff>
    </xdr:from>
    <xdr:to>
      <xdr:col>81</xdr:col>
      <xdr:colOff>50800</xdr:colOff>
      <xdr:row>36</xdr:row>
      <xdr:rowOff>131445</xdr:rowOff>
    </xdr:to>
    <xdr:cxnSp macro="">
      <xdr:nvCxnSpPr>
        <xdr:cNvPr id="540" name="直線コネクタ 539"/>
        <xdr:cNvCxnSpPr/>
      </xdr:nvCxnSpPr>
      <xdr:spPr>
        <a:xfrm flipV="1">
          <a:off x="14592300" y="594931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541" name="楕円 540"/>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131445</xdr:rowOff>
    </xdr:to>
    <xdr:cxnSp macro="">
      <xdr:nvCxnSpPr>
        <xdr:cNvPr id="542" name="直線コネクタ 541"/>
        <xdr:cNvCxnSpPr/>
      </xdr:nvCxnSpPr>
      <xdr:spPr>
        <a:xfrm>
          <a:off x="13703300" y="6256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78740</xdr:rowOff>
    </xdr:from>
    <xdr:to>
      <xdr:col>67</xdr:col>
      <xdr:colOff>101600</xdr:colOff>
      <xdr:row>36</xdr:row>
      <xdr:rowOff>8890</xdr:rowOff>
    </xdr:to>
    <xdr:sp macro="" textlink="">
      <xdr:nvSpPr>
        <xdr:cNvPr id="543" name="楕円 542"/>
        <xdr:cNvSpPr/>
      </xdr:nvSpPr>
      <xdr:spPr>
        <a:xfrm>
          <a:off x="12763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129540</xdr:rowOff>
    </xdr:from>
    <xdr:to>
      <xdr:col>71</xdr:col>
      <xdr:colOff>177800</xdr:colOff>
      <xdr:row>36</xdr:row>
      <xdr:rowOff>83820</xdr:rowOff>
    </xdr:to>
    <xdr:cxnSp macro="">
      <xdr:nvCxnSpPr>
        <xdr:cNvPr id="544" name="直線コネクタ 543"/>
        <xdr:cNvCxnSpPr/>
      </xdr:nvCxnSpPr>
      <xdr:spPr>
        <a:xfrm>
          <a:off x="12814300" y="61302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45"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546" name="n_2aveValue【一般廃棄物処理施設】&#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547" name="n_3aveValue【一般廃棄物処理施設】&#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133367</xdr:rowOff>
    </xdr:from>
    <xdr:ext cx="405111" cy="259045"/>
    <xdr:sp macro="" textlink="">
      <xdr:nvSpPr>
        <xdr:cNvPr id="548" name="n_4aveValue【一般廃棄物処理施設】&#10;有形固定資産減価償却率"/>
        <xdr:cNvSpPr txBox="1"/>
      </xdr:nvSpPr>
      <xdr:spPr>
        <a:xfrm>
          <a:off x="12611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15892</xdr:rowOff>
    </xdr:from>
    <xdr:ext cx="405111" cy="259045"/>
    <xdr:sp macro="" textlink="">
      <xdr:nvSpPr>
        <xdr:cNvPr id="549" name="n_1mainValue【一般廃棄物処理施設】&#10;有形固定資産減価償却率"/>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27322</xdr:rowOff>
    </xdr:from>
    <xdr:ext cx="405111" cy="259045"/>
    <xdr:sp macro="" textlink="">
      <xdr:nvSpPr>
        <xdr:cNvPr id="550" name="n_2mainValue【一般廃棄物処理施設】&#10;有形固定資産減価償却率"/>
        <xdr:cNvSpPr txBox="1"/>
      </xdr:nvSpPr>
      <xdr:spPr>
        <a:xfrm>
          <a:off x="14389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551" name="n_3mainValue【一般廃棄物処理施設】&#10;有形固定資産減価償却率"/>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25417</xdr:rowOff>
    </xdr:from>
    <xdr:ext cx="405111" cy="259045"/>
    <xdr:sp macro="" textlink="">
      <xdr:nvSpPr>
        <xdr:cNvPr id="552" name="n_4mainValue【一般廃棄物処理施設】&#10;有形固定資産減価償却率"/>
        <xdr:cNvSpPr txBox="1"/>
      </xdr:nvSpPr>
      <xdr:spPr>
        <a:xfrm>
          <a:off x="12611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8" name="テキスト ボックス 5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0" name="テキスト ボックス 5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111138</xdr:rowOff>
    </xdr:from>
    <xdr:to>
      <xdr:col>116</xdr:col>
      <xdr:colOff>62864</xdr:colOff>
      <xdr:row>41</xdr:row>
      <xdr:rowOff>55649</xdr:rowOff>
    </xdr:to>
    <xdr:cxnSp macro="">
      <xdr:nvCxnSpPr>
        <xdr:cNvPr id="576" name="直線コネクタ 575"/>
        <xdr:cNvCxnSpPr/>
      </xdr:nvCxnSpPr>
      <xdr:spPr>
        <a:xfrm flipV="1">
          <a:off x="22160864" y="5768988"/>
          <a:ext cx="0" cy="131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59476</xdr:rowOff>
    </xdr:from>
    <xdr:ext cx="534377" cy="259045"/>
    <xdr:sp macro="" textlink="">
      <xdr:nvSpPr>
        <xdr:cNvPr id="577" name="【一般廃棄物処理施設】&#10;一人当たり有形固定資産（償却資産）額最小値テキスト"/>
        <xdr:cNvSpPr txBox="1"/>
      </xdr:nvSpPr>
      <xdr:spPr>
        <a:xfrm>
          <a:off x="22199600" y="70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55649</xdr:rowOff>
    </xdr:from>
    <xdr:to>
      <xdr:col>116</xdr:col>
      <xdr:colOff>152400</xdr:colOff>
      <xdr:row>41</xdr:row>
      <xdr:rowOff>55649</xdr:rowOff>
    </xdr:to>
    <xdr:cxnSp macro="">
      <xdr:nvCxnSpPr>
        <xdr:cNvPr id="578" name="直線コネクタ 577"/>
        <xdr:cNvCxnSpPr/>
      </xdr:nvCxnSpPr>
      <xdr:spPr>
        <a:xfrm>
          <a:off x="22072600" y="708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57815</xdr:rowOff>
    </xdr:from>
    <xdr:ext cx="599010" cy="259045"/>
    <xdr:sp macro="" textlink="">
      <xdr:nvSpPr>
        <xdr:cNvPr id="579" name="【一般廃棄物処理施設】&#10;一人当たり有形固定資産（償却資産）額最大値テキスト"/>
        <xdr:cNvSpPr txBox="1"/>
      </xdr:nvSpPr>
      <xdr:spPr>
        <a:xfrm>
          <a:off x="22199600" y="55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111138</xdr:rowOff>
    </xdr:from>
    <xdr:to>
      <xdr:col>116</xdr:col>
      <xdr:colOff>152400</xdr:colOff>
      <xdr:row>33</xdr:row>
      <xdr:rowOff>111138</xdr:rowOff>
    </xdr:to>
    <xdr:cxnSp macro="">
      <xdr:nvCxnSpPr>
        <xdr:cNvPr id="580" name="直線コネクタ 579"/>
        <xdr:cNvCxnSpPr/>
      </xdr:nvCxnSpPr>
      <xdr:spPr>
        <a:xfrm>
          <a:off x="22072600" y="57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118053</xdr:rowOff>
    </xdr:from>
    <xdr:ext cx="534377" cy="259045"/>
    <xdr:sp macro="" textlink="">
      <xdr:nvSpPr>
        <xdr:cNvPr id="581" name="【一般廃棄物処理施設】&#10;一人当たり有形固定資産（償却資産）額平均値テキスト"/>
        <xdr:cNvSpPr txBox="1"/>
      </xdr:nvSpPr>
      <xdr:spPr>
        <a:xfrm>
          <a:off x="22199600" y="6290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95176</xdr:rowOff>
    </xdr:from>
    <xdr:to>
      <xdr:col>116</xdr:col>
      <xdr:colOff>114300</xdr:colOff>
      <xdr:row>38</xdr:row>
      <xdr:rowOff>25326</xdr:rowOff>
    </xdr:to>
    <xdr:sp macro="" textlink="">
      <xdr:nvSpPr>
        <xdr:cNvPr id="582" name="フローチャート: 判断 581"/>
        <xdr:cNvSpPr/>
      </xdr:nvSpPr>
      <xdr:spPr>
        <a:xfrm>
          <a:off x="22110700" y="643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146954</xdr:rowOff>
    </xdr:from>
    <xdr:to>
      <xdr:col>112</xdr:col>
      <xdr:colOff>38100</xdr:colOff>
      <xdr:row>38</xdr:row>
      <xdr:rowOff>77104</xdr:rowOff>
    </xdr:to>
    <xdr:sp macro="" textlink="">
      <xdr:nvSpPr>
        <xdr:cNvPr id="583" name="フローチャート: 判断 582"/>
        <xdr:cNvSpPr/>
      </xdr:nvSpPr>
      <xdr:spPr>
        <a:xfrm>
          <a:off x="21272500" y="649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142169</xdr:rowOff>
    </xdr:from>
    <xdr:to>
      <xdr:col>107</xdr:col>
      <xdr:colOff>101600</xdr:colOff>
      <xdr:row>38</xdr:row>
      <xdr:rowOff>72319</xdr:rowOff>
    </xdr:to>
    <xdr:sp macro="" textlink="">
      <xdr:nvSpPr>
        <xdr:cNvPr id="584" name="フローチャート: 判断 583"/>
        <xdr:cNvSpPr/>
      </xdr:nvSpPr>
      <xdr:spPr>
        <a:xfrm>
          <a:off x="20383500" y="648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137612</xdr:rowOff>
    </xdr:from>
    <xdr:to>
      <xdr:col>102</xdr:col>
      <xdr:colOff>165100</xdr:colOff>
      <xdr:row>38</xdr:row>
      <xdr:rowOff>67762</xdr:rowOff>
    </xdr:to>
    <xdr:sp macro="" textlink="">
      <xdr:nvSpPr>
        <xdr:cNvPr id="585" name="フローチャート: 判断 584"/>
        <xdr:cNvSpPr/>
      </xdr:nvSpPr>
      <xdr:spPr>
        <a:xfrm>
          <a:off x="19494500" y="64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5108</xdr:rowOff>
    </xdr:from>
    <xdr:to>
      <xdr:col>98</xdr:col>
      <xdr:colOff>38100</xdr:colOff>
      <xdr:row>38</xdr:row>
      <xdr:rowOff>106708</xdr:rowOff>
    </xdr:to>
    <xdr:sp macro="" textlink="">
      <xdr:nvSpPr>
        <xdr:cNvPr id="586" name="フローチャート: 判断 585"/>
        <xdr:cNvSpPr/>
      </xdr:nvSpPr>
      <xdr:spPr>
        <a:xfrm>
          <a:off x="18605500" y="65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48427</xdr:rowOff>
    </xdr:from>
    <xdr:to>
      <xdr:col>116</xdr:col>
      <xdr:colOff>114300</xdr:colOff>
      <xdr:row>39</xdr:row>
      <xdr:rowOff>150027</xdr:rowOff>
    </xdr:to>
    <xdr:sp macro="" textlink="">
      <xdr:nvSpPr>
        <xdr:cNvPr id="592" name="楕円 591"/>
        <xdr:cNvSpPr/>
      </xdr:nvSpPr>
      <xdr:spPr>
        <a:xfrm>
          <a:off x="22110700" y="6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26854</xdr:rowOff>
    </xdr:from>
    <xdr:ext cx="534377" cy="259045"/>
    <xdr:sp macro="" textlink="">
      <xdr:nvSpPr>
        <xdr:cNvPr id="593" name="【一般廃棄物処理施設】&#10;一人当たり有形固定資産（償却資産）額該当値テキスト"/>
        <xdr:cNvSpPr txBox="1"/>
      </xdr:nvSpPr>
      <xdr:spPr>
        <a:xfrm>
          <a:off x="22199600" y="67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82466</xdr:rowOff>
    </xdr:from>
    <xdr:to>
      <xdr:col>112</xdr:col>
      <xdr:colOff>38100</xdr:colOff>
      <xdr:row>40</xdr:row>
      <xdr:rowOff>12616</xdr:rowOff>
    </xdr:to>
    <xdr:sp macro="" textlink="">
      <xdr:nvSpPr>
        <xdr:cNvPr id="594" name="楕円 593"/>
        <xdr:cNvSpPr/>
      </xdr:nvSpPr>
      <xdr:spPr>
        <a:xfrm>
          <a:off x="21272500" y="67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99227</xdr:rowOff>
    </xdr:from>
    <xdr:to>
      <xdr:col>116</xdr:col>
      <xdr:colOff>63500</xdr:colOff>
      <xdr:row>39</xdr:row>
      <xdr:rowOff>133266</xdr:rowOff>
    </xdr:to>
    <xdr:cxnSp macro="">
      <xdr:nvCxnSpPr>
        <xdr:cNvPr id="595" name="直線コネクタ 594"/>
        <xdr:cNvCxnSpPr/>
      </xdr:nvCxnSpPr>
      <xdr:spPr>
        <a:xfrm flipV="1">
          <a:off x="21323300" y="6785777"/>
          <a:ext cx="8382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8720</xdr:rowOff>
    </xdr:from>
    <xdr:to>
      <xdr:col>107</xdr:col>
      <xdr:colOff>101600</xdr:colOff>
      <xdr:row>40</xdr:row>
      <xdr:rowOff>110320</xdr:rowOff>
    </xdr:to>
    <xdr:sp macro="" textlink="">
      <xdr:nvSpPr>
        <xdr:cNvPr id="596" name="楕円 595"/>
        <xdr:cNvSpPr/>
      </xdr:nvSpPr>
      <xdr:spPr>
        <a:xfrm>
          <a:off x="20383500" y="68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133266</xdr:rowOff>
    </xdr:from>
    <xdr:to>
      <xdr:col>111</xdr:col>
      <xdr:colOff>177800</xdr:colOff>
      <xdr:row>40</xdr:row>
      <xdr:rowOff>59520</xdr:rowOff>
    </xdr:to>
    <xdr:cxnSp macro="">
      <xdr:nvCxnSpPr>
        <xdr:cNvPr id="597" name="直線コネクタ 596"/>
        <xdr:cNvCxnSpPr/>
      </xdr:nvCxnSpPr>
      <xdr:spPr>
        <a:xfrm flipV="1">
          <a:off x="20434300" y="6819816"/>
          <a:ext cx="8890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10914</xdr:rowOff>
    </xdr:from>
    <xdr:to>
      <xdr:col>102</xdr:col>
      <xdr:colOff>165100</xdr:colOff>
      <xdr:row>40</xdr:row>
      <xdr:rowOff>112514</xdr:rowOff>
    </xdr:to>
    <xdr:sp macro="" textlink="">
      <xdr:nvSpPr>
        <xdr:cNvPr id="598" name="楕円 597"/>
        <xdr:cNvSpPr/>
      </xdr:nvSpPr>
      <xdr:spPr>
        <a:xfrm>
          <a:off x="19494500" y="68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59520</xdr:rowOff>
    </xdr:from>
    <xdr:to>
      <xdr:col>107</xdr:col>
      <xdr:colOff>50800</xdr:colOff>
      <xdr:row>40</xdr:row>
      <xdr:rowOff>61714</xdr:rowOff>
    </xdr:to>
    <xdr:cxnSp macro="">
      <xdr:nvCxnSpPr>
        <xdr:cNvPr id="599" name="直線コネクタ 598"/>
        <xdr:cNvCxnSpPr/>
      </xdr:nvCxnSpPr>
      <xdr:spPr>
        <a:xfrm flipV="1">
          <a:off x="19545300" y="6917520"/>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35337</xdr:rowOff>
    </xdr:from>
    <xdr:to>
      <xdr:col>98</xdr:col>
      <xdr:colOff>38100</xdr:colOff>
      <xdr:row>40</xdr:row>
      <xdr:rowOff>136937</xdr:rowOff>
    </xdr:to>
    <xdr:sp macro="" textlink="">
      <xdr:nvSpPr>
        <xdr:cNvPr id="600" name="楕円 599"/>
        <xdr:cNvSpPr/>
      </xdr:nvSpPr>
      <xdr:spPr>
        <a:xfrm>
          <a:off x="18605500" y="68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61714</xdr:rowOff>
    </xdr:from>
    <xdr:to>
      <xdr:col>102</xdr:col>
      <xdr:colOff>114300</xdr:colOff>
      <xdr:row>40</xdr:row>
      <xdr:rowOff>86137</xdr:rowOff>
    </xdr:to>
    <xdr:cxnSp macro="">
      <xdr:nvCxnSpPr>
        <xdr:cNvPr id="601" name="直線コネクタ 600"/>
        <xdr:cNvCxnSpPr/>
      </xdr:nvCxnSpPr>
      <xdr:spPr>
        <a:xfrm flipV="1">
          <a:off x="18656300" y="6919714"/>
          <a:ext cx="8890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93631</xdr:rowOff>
    </xdr:from>
    <xdr:ext cx="534377" cy="259045"/>
    <xdr:sp macro="" textlink="">
      <xdr:nvSpPr>
        <xdr:cNvPr id="602" name="n_1aveValue【一般廃棄物処理施設】&#10;一人当たり有形固定資産（償却資産）額"/>
        <xdr:cNvSpPr txBox="1"/>
      </xdr:nvSpPr>
      <xdr:spPr>
        <a:xfrm>
          <a:off x="21043411" y="626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88846</xdr:rowOff>
    </xdr:from>
    <xdr:ext cx="534377" cy="259045"/>
    <xdr:sp macro="" textlink="">
      <xdr:nvSpPr>
        <xdr:cNvPr id="603" name="n_2aveValue【一般廃棄物処理施設】&#10;一人当たり有形固定資産（償却資産）額"/>
        <xdr:cNvSpPr txBox="1"/>
      </xdr:nvSpPr>
      <xdr:spPr>
        <a:xfrm>
          <a:off x="20167111" y="62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84289</xdr:rowOff>
    </xdr:from>
    <xdr:ext cx="534377" cy="259045"/>
    <xdr:sp macro="" textlink="">
      <xdr:nvSpPr>
        <xdr:cNvPr id="604" name="n_3aveValue【一般廃棄物処理施設】&#10;一人当たり有形固定資産（償却資産）額"/>
        <xdr:cNvSpPr txBox="1"/>
      </xdr:nvSpPr>
      <xdr:spPr>
        <a:xfrm>
          <a:off x="19278111" y="6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123235</xdr:rowOff>
    </xdr:from>
    <xdr:ext cx="534377" cy="259045"/>
    <xdr:sp macro="" textlink="">
      <xdr:nvSpPr>
        <xdr:cNvPr id="605" name="n_4aveValue【一般廃棄物処理施設】&#10;一人当たり有形固定資産（償却資産）額"/>
        <xdr:cNvSpPr txBox="1"/>
      </xdr:nvSpPr>
      <xdr:spPr>
        <a:xfrm>
          <a:off x="18389111" y="629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3743</xdr:rowOff>
    </xdr:from>
    <xdr:ext cx="534377" cy="259045"/>
    <xdr:sp macro="" textlink="">
      <xdr:nvSpPr>
        <xdr:cNvPr id="606" name="n_1mainValue【一般廃棄物処理施設】&#10;一人当たり有形固定資産（償却資産）額"/>
        <xdr:cNvSpPr txBox="1"/>
      </xdr:nvSpPr>
      <xdr:spPr>
        <a:xfrm>
          <a:off x="21043411" y="68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101447</xdr:rowOff>
    </xdr:from>
    <xdr:ext cx="534377" cy="259045"/>
    <xdr:sp macro="" textlink="">
      <xdr:nvSpPr>
        <xdr:cNvPr id="607" name="n_2mainValue【一般廃棄物処理施設】&#10;一人当たり有形固定資産（償却資産）額"/>
        <xdr:cNvSpPr txBox="1"/>
      </xdr:nvSpPr>
      <xdr:spPr>
        <a:xfrm>
          <a:off x="20167111" y="69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103641</xdr:rowOff>
    </xdr:from>
    <xdr:ext cx="534377" cy="259045"/>
    <xdr:sp macro="" textlink="">
      <xdr:nvSpPr>
        <xdr:cNvPr id="608" name="n_3mainValue【一般廃棄物処理施設】&#10;一人当たり有形固定資産（償却資産）額"/>
        <xdr:cNvSpPr txBox="1"/>
      </xdr:nvSpPr>
      <xdr:spPr>
        <a:xfrm>
          <a:off x="19278111" y="69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128064</xdr:rowOff>
    </xdr:from>
    <xdr:ext cx="534377" cy="259045"/>
    <xdr:sp macro="" textlink="">
      <xdr:nvSpPr>
        <xdr:cNvPr id="609" name="n_4mainValue【一般廃棄物処理施設】&#10;一人当たり有形固定資産（償却資産）額"/>
        <xdr:cNvSpPr txBox="1"/>
      </xdr:nvSpPr>
      <xdr:spPr>
        <a:xfrm>
          <a:off x="18389111" y="698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77724</xdr:rowOff>
    </xdr:from>
    <xdr:to>
      <xdr:col>85</xdr:col>
      <xdr:colOff>126364</xdr:colOff>
      <xdr:row>62</xdr:row>
      <xdr:rowOff>38862</xdr:rowOff>
    </xdr:to>
    <xdr:cxnSp macro="">
      <xdr:nvCxnSpPr>
        <xdr:cNvPr id="632" name="直線コネクタ 631"/>
        <xdr:cNvCxnSpPr/>
      </xdr:nvCxnSpPr>
      <xdr:spPr>
        <a:xfrm flipV="1">
          <a:off x="16318864" y="9678924"/>
          <a:ext cx="0" cy="98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42689</xdr:rowOff>
    </xdr:from>
    <xdr:ext cx="405111" cy="259045"/>
    <xdr:sp macro="" textlink="">
      <xdr:nvSpPr>
        <xdr:cNvPr id="633" name="【保健センター・保健所】&#10;有形固定資産減価償却率最小値テキスト"/>
        <xdr:cNvSpPr txBox="1"/>
      </xdr:nvSpPr>
      <xdr:spPr>
        <a:xfrm>
          <a:off x="16357600" y="1067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38862</xdr:rowOff>
    </xdr:from>
    <xdr:to>
      <xdr:col>86</xdr:col>
      <xdr:colOff>25400</xdr:colOff>
      <xdr:row>62</xdr:row>
      <xdr:rowOff>38862</xdr:rowOff>
    </xdr:to>
    <xdr:cxnSp macro="">
      <xdr:nvCxnSpPr>
        <xdr:cNvPr id="634" name="直線コネクタ 633"/>
        <xdr:cNvCxnSpPr/>
      </xdr:nvCxnSpPr>
      <xdr:spPr>
        <a:xfrm>
          <a:off x="16230600" y="10668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24401</xdr:rowOff>
    </xdr:from>
    <xdr:ext cx="405111" cy="259045"/>
    <xdr:sp macro="" textlink="">
      <xdr:nvSpPr>
        <xdr:cNvPr id="635" name="【保健センター・保健所】&#10;有形固定資産減価償却率最大値テキスト"/>
        <xdr:cNvSpPr txBox="1"/>
      </xdr:nvSpPr>
      <xdr:spPr>
        <a:xfrm>
          <a:off x="16357600" y="945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77724</xdr:rowOff>
    </xdr:from>
    <xdr:to>
      <xdr:col>86</xdr:col>
      <xdr:colOff>25400</xdr:colOff>
      <xdr:row>56</xdr:row>
      <xdr:rowOff>77724</xdr:rowOff>
    </xdr:to>
    <xdr:cxnSp macro="">
      <xdr:nvCxnSpPr>
        <xdr:cNvPr id="636" name="直線コネクタ 635"/>
        <xdr:cNvCxnSpPr/>
      </xdr:nvCxnSpPr>
      <xdr:spPr>
        <a:xfrm>
          <a:off x="16230600" y="967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78503</xdr:rowOff>
    </xdr:from>
    <xdr:ext cx="405111" cy="259045"/>
    <xdr:sp macro="" textlink="">
      <xdr:nvSpPr>
        <xdr:cNvPr id="637" name="【保健センター・保健所】&#10;有形固定資産減価償却率平均値テキスト"/>
        <xdr:cNvSpPr txBox="1"/>
      </xdr:nvSpPr>
      <xdr:spPr>
        <a:xfrm>
          <a:off x="16357600" y="9851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100076</xdr:rowOff>
    </xdr:from>
    <xdr:to>
      <xdr:col>85</xdr:col>
      <xdr:colOff>177800</xdr:colOff>
      <xdr:row>58</xdr:row>
      <xdr:rowOff>30226</xdr:rowOff>
    </xdr:to>
    <xdr:sp macro="" textlink="">
      <xdr:nvSpPr>
        <xdr:cNvPr id="638" name="フローチャート: 判断 637"/>
        <xdr:cNvSpPr/>
      </xdr:nvSpPr>
      <xdr:spPr>
        <a:xfrm>
          <a:off x="16268700" y="98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79502</xdr:rowOff>
    </xdr:from>
    <xdr:to>
      <xdr:col>81</xdr:col>
      <xdr:colOff>101600</xdr:colOff>
      <xdr:row>58</xdr:row>
      <xdr:rowOff>9652</xdr:rowOff>
    </xdr:to>
    <xdr:sp macro="" textlink="">
      <xdr:nvSpPr>
        <xdr:cNvPr id="639" name="フローチャート: 判断 638"/>
        <xdr:cNvSpPr/>
      </xdr:nvSpPr>
      <xdr:spPr>
        <a:xfrm>
          <a:off x="15430500" y="98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45212</xdr:rowOff>
    </xdr:from>
    <xdr:to>
      <xdr:col>76</xdr:col>
      <xdr:colOff>165100</xdr:colOff>
      <xdr:row>57</xdr:row>
      <xdr:rowOff>146812</xdr:rowOff>
    </xdr:to>
    <xdr:sp macro="" textlink="">
      <xdr:nvSpPr>
        <xdr:cNvPr id="640" name="フローチャート: 判断 639"/>
        <xdr:cNvSpPr/>
      </xdr:nvSpPr>
      <xdr:spPr>
        <a:xfrm>
          <a:off x="14541500" y="981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4064</xdr:rowOff>
    </xdr:from>
    <xdr:to>
      <xdr:col>72</xdr:col>
      <xdr:colOff>38100</xdr:colOff>
      <xdr:row>57</xdr:row>
      <xdr:rowOff>105664</xdr:rowOff>
    </xdr:to>
    <xdr:sp macro="" textlink="">
      <xdr:nvSpPr>
        <xdr:cNvPr id="641" name="フローチャート: 判断 640"/>
        <xdr:cNvSpPr/>
      </xdr:nvSpPr>
      <xdr:spPr>
        <a:xfrm>
          <a:off x="13652500" y="977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129794</xdr:rowOff>
    </xdr:from>
    <xdr:to>
      <xdr:col>67</xdr:col>
      <xdr:colOff>101600</xdr:colOff>
      <xdr:row>57</xdr:row>
      <xdr:rowOff>59944</xdr:rowOff>
    </xdr:to>
    <xdr:sp macro="" textlink="">
      <xdr:nvSpPr>
        <xdr:cNvPr id="642" name="フローチャート: 判断 641"/>
        <xdr:cNvSpPr/>
      </xdr:nvSpPr>
      <xdr:spPr>
        <a:xfrm>
          <a:off x="12763500" y="97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42926</xdr:rowOff>
    </xdr:from>
    <xdr:to>
      <xdr:col>85</xdr:col>
      <xdr:colOff>177800</xdr:colOff>
      <xdr:row>56</xdr:row>
      <xdr:rowOff>144526</xdr:rowOff>
    </xdr:to>
    <xdr:sp macro="" textlink="">
      <xdr:nvSpPr>
        <xdr:cNvPr id="648" name="楕円 647"/>
        <xdr:cNvSpPr/>
      </xdr:nvSpPr>
      <xdr:spPr>
        <a:xfrm>
          <a:off x="162687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151401</xdr:rowOff>
    </xdr:from>
    <xdr:ext cx="405111" cy="259045"/>
    <xdr:sp macro="" textlink="">
      <xdr:nvSpPr>
        <xdr:cNvPr id="649" name="【保健センター・保健所】&#10;有形固定資産減価償却率該当値テキスト"/>
        <xdr:cNvSpPr txBox="1"/>
      </xdr:nvSpPr>
      <xdr:spPr>
        <a:xfrm>
          <a:off x="16357600" y="958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650" name="楕円 649"/>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93726</xdr:rowOff>
    </xdr:to>
    <xdr:cxnSp macro="">
      <xdr:nvCxnSpPr>
        <xdr:cNvPr id="651" name="直線コネクタ 650"/>
        <xdr:cNvCxnSpPr/>
      </xdr:nvCxnSpPr>
      <xdr:spPr>
        <a:xfrm>
          <a:off x="15481300" y="96469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118364</xdr:rowOff>
    </xdr:from>
    <xdr:to>
      <xdr:col>76</xdr:col>
      <xdr:colOff>165100</xdr:colOff>
      <xdr:row>56</xdr:row>
      <xdr:rowOff>48514</xdr:rowOff>
    </xdr:to>
    <xdr:sp macro="" textlink="">
      <xdr:nvSpPr>
        <xdr:cNvPr id="652" name="楕円 651"/>
        <xdr:cNvSpPr/>
      </xdr:nvSpPr>
      <xdr:spPr>
        <a:xfrm>
          <a:off x="145415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169164</xdr:rowOff>
    </xdr:from>
    <xdr:to>
      <xdr:col>81</xdr:col>
      <xdr:colOff>50800</xdr:colOff>
      <xdr:row>56</xdr:row>
      <xdr:rowOff>45720</xdr:rowOff>
    </xdr:to>
    <xdr:cxnSp macro="">
      <xdr:nvCxnSpPr>
        <xdr:cNvPr id="653" name="直線コネクタ 652"/>
        <xdr:cNvCxnSpPr/>
      </xdr:nvCxnSpPr>
      <xdr:spPr>
        <a:xfrm>
          <a:off x="14592300" y="95989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70358</xdr:rowOff>
    </xdr:from>
    <xdr:to>
      <xdr:col>72</xdr:col>
      <xdr:colOff>38100</xdr:colOff>
      <xdr:row>56</xdr:row>
      <xdr:rowOff>508</xdr:rowOff>
    </xdr:to>
    <xdr:sp macro="" textlink="">
      <xdr:nvSpPr>
        <xdr:cNvPr id="654" name="楕円 653"/>
        <xdr:cNvSpPr/>
      </xdr:nvSpPr>
      <xdr:spPr>
        <a:xfrm>
          <a:off x="13652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121158</xdr:rowOff>
    </xdr:from>
    <xdr:to>
      <xdr:col>76</xdr:col>
      <xdr:colOff>114300</xdr:colOff>
      <xdr:row>55</xdr:row>
      <xdr:rowOff>169164</xdr:rowOff>
    </xdr:to>
    <xdr:cxnSp macro="">
      <xdr:nvCxnSpPr>
        <xdr:cNvPr id="655" name="直線コネクタ 654"/>
        <xdr:cNvCxnSpPr/>
      </xdr:nvCxnSpPr>
      <xdr:spPr>
        <a:xfrm>
          <a:off x="13703300" y="95509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24638</xdr:rowOff>
    </xdr:from>
    <xdr:to>
      <xdr:col>67</xdr:col>
      <xdr:colOff>101600</xdr:colOff>
      <xdr:row>55</xdr:row>
      <xdr:rowOff>126238</xdr:rowOff>
    </xdr:to>
    <xdr:sp macro="" textlink="">
      <xdr:nvSpPr>
        <xdr:cNvPr id="656" name="楕円 655"/>
        <xdr:cNvSpPr/>
      </xdr:nvSpPr>
      <xdr:spPr>
        <a:xfrm>
          <a:off x="12763500" y="9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75438</xdr:rowOff>
    </xdr:from>
    <xdr:to>
      <xdr:col>71</xdr:col>
      <xdr:colOff>177800</xdr:colOff>
      <xdr:row>55</xdr:row>
      <xdr:rowOff>121158</xdr:rowOff>
    </xdr:to>
    <xdr:cxnSp macro="">
      <xdr:nvCxnSpPr>
        <xdr:cNvPr id="657" name="直線コネクタ 656"/>
        <xdr:cNvCxnSpPr/>
      </xdr:nvCxnSpPr>
      <xdr:spPr>
        <a:xfrm>
          <a:off x="12814300" y="9505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779</xdr:rowOff>
    </xdr:from>
    <xdr:ext cx="405111" cy="259045"/>
    <xdr:sp macro="" textlink="">
      <xdr:nvSpPr>
        <xdr:cNvPr id="658" name="n_1aveValue【保健センター・保健所】&#10;有形固定資産減価償却率"/>
        <xdr:cNvSpPr txBox="1"/>
      </xdr:nvSpPr>
      <xdr:spPr>
        <a:xfrm>
          <a:off x="15266044" y="994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137939</xdr:rowOff>
    </xdr:from>
    <xdr:ext cx="405111" cy="259045"/>
    <xdr:sp macro="" textlink="">
      <xdr:nvSpPr>
        <xdr:cNvPr id="659" name="n_2aveValue【保健センター・保健所】&#10;有形固定資産減価償却率"/>
        <xdr:cNvSpPr txBox="1"/>
      </xdr:nvSpPr>
      <xdr:spPr>
        <a:xfrm>
          <a:off x="14389744" y="991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96791</xdr:rowOff>
    </xdr:from>
    <xdr:ext cx="405111" cy="259045"/>
    <xdr:sp macro="" textlink="">
      <xdr:nvSpPr>
        <xdr:cNvPr id="660" name="n_3aveValue【保健センター・保健所】&#10;有形固定資産減価償却率"/>
        <xdr:cNvSpPr txBox="1"/>
      </xdr:nvSpPr>
      <xdr:spPr>
        <a:xfrm>
          <a:off x="13500744" y="986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51071</xdr:rowOff>
    </xdr:from>
    <xdr:ext cx="405111" cy="259045"/>
    <xdr:sp macro="" textlink="">
      <xdr:nvSpPr>
        <xdr:cNvPr id="661" name="n_4aveValue【保健センター・保健所】&#10;有形固定資産減価償却率"/>
        <xdr:cNvSpPr txBox="1"/>
      </xdr:nvSpPr>
      <xdr:spPr>
        <a:xfrm>
          <a:off x="12611744" y="982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662"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65041</xdr:rowOff>
    </xdr:from>
    <xdr:ext cx="405111" cy="259045"/>
    <xdr:sp macro="" textlink="">
      <xdr:nvSpPr>
        <xdr:cNvPr id="663" name="n_2mainValue【保健センター・保健所】&#10;有形固定資産減価償却率"/>
        <xdr:cNvSpPr txBox="1"/>
      </xdr:nvSpPr>
      <xdr:spPr>
        <a:xfrm>
          <a:off x="14389744" y="932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17035</xdr:rowOff>
    </xdr:from>
    <xdr:ext cx="405111" cy="259045"/>
    <xdr:sp macro="" textlink="">
      <xdr:nvSpPr>
        <xdr:cNvPr id="664" name="n_3mainValue【保健センター・保健所】&#10;有形固定資産減価償却率"/>
        <xdr:cNvSpPr txBox="1"/>
      </xdr:nvSpPr>
      <xdr:spPr>
        <a:xfrm>
          <a:off x="13500744"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142765</xdr:rowOff>
    </xdr:from>
    <xdr:ext cx="405111" cy="259045"/>
    <xdr:sp macro="" textlink="">
      <xdr:nvSpPr>
        <xdr:cNvPr id="665" name="n_4mainValue【保健センター・保健所】&#10;有形固定資産減価償却率"/>
        <xdr:cNvSpPr txBox="1"/>
      </xdr:nvSpPr>
      <xdr:spPr>
        <a:xfrm>
          <a:off x="12611744" y="92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122465</xdr:rowOff>
    </xdr:from>
    <xdr:to>
      <xdr:col>116</xdr:col>
      <xdr:colOff>62864</xdr:colOff>
      <xdr:row>64</xdr:row>
      <xdr:rowOff>114300</xdr:rowOff>
    </xdr:to>
    <xdr:cxnSp macro="">
      <xdr:nvCxnSpPr>
        <xdr:cNvPr id="692" name="直線コネクタ 691"/>
        <xdr:cNvCxnSpPr/>
      </xdr:nvCxnSpPr>
      <xdr:spPr>
        <a:xfrm flipV="1">
          <a:off x="22160864" y="9552215"/>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118127</xdr:rowOff>
    </xdr:from>
    <xdr:ext cx="469744" cy="259045"/>
    <xdr:sp macro="" textlink="">
      <xdr:nvSpPr>
        <xdr:cNvPr id="693" name="【保健センター・保健所】&#10;一人当たり面積最小値テキスト"/>
        <xdr:cNvSpPr txBox="1"/>
      </xdr:nvSpPr>
      <xdr:spPr>
        <a:xfrm>
          <a:off x="22199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94" name="直線コネクタ 693"/>
        <xdr:cNvCxnSpPr/>
      </xdr:nvCxnSpPr>
      <xdr:spPr>
        <a:xfrm>
          <a:off x="22072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69142</xdr:rowOff>
    </xdr:from>
    <xdr:ext cx="469744" cy="259045"/>
    <xdr:sp macro="" textlink="">
      <xdr:nvSpPr>
        <xdr:cNvPr id="695" name="【保健センター・保健所】&#10;一人当たり面積最大値テキスト"/>
        <xdr:cNvSpPr txBox="1"/>
      </xdr:nvSpPr>
      <xdr:spPr>
        <a:xfrm>
          <a:off x="22199600" y="9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122465</xdr:rowOff>
    </xdr:from>
    <xdr:to>
      <xdr:col>116</xdr:col>
      <xdr:colOff>152400</xdr:colOff>
      <xdr:row>55</xdr:row>
      <xdr:rowOff>122465</xdr:rowOff>
    </xdr:to>
    <xdr:cxnSp macro="">
      <xdr:nvCxnSpPr>
        <xdr:cNvPr id="696" name="直線コネクタ 695"/>
        <xdr:cNvCxnSpPr/>
      </xdr:nvCxnSpPr>
      <xdr:spPr>
        <a:xfrm>
          <a:off x="22072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107242</xdr:rowOff>
    </xdr:from>
    <xdr:ext cx="469744" cy="259045"/>
    <xdr:sp macro="" textlink="">
      <xdr:nvSpPr>
        <xdr:cNvPr id="697" name="【保健センター・保健所】&#10;一人当たり面積平均値テキスト"/>
        <xdr:cNvSpPr txBox="1"/>
      </xdr:nvSpPr>
      <xdr:spPr>
        <a:xfrm>
          <a:off x="22199600" y="1039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698" name="フローチャート: 判断 697"/>
        <xdr:cNvSpPr/>
      </xdr:nvSpPr>
      <xdr:spPr>
        <a:xfrm>
          <a:off x="22110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9" name="フローチャート: 判断 69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700" name="フローチャート: 判断 699"/>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1" name="フローチャート: 判断 700"/>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79828</xdr:rowOff>
    </xdr:from>
    <xdr:to>
      <xdr:col>98</xdr:col>
      <xdr:colOff>38100</xdr:colOff>
      <xdr:row>63</xdr:row>
      <xdr:rowOff>9978</xdr:rowOff>
    </xdr:to>
    <xdr:sp macro="" textlink="">
      <xdr:nvSpPr>
        <xdr:cNvPr id="702" name="フローチャート: 判断 701"/>
        <xdr:cNvSpPr/>
      </xdr:nvSpPr>
      <xdr:spPr>
        <a:xfrm>
          <a:off x="186055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71665</xdr:rowOff>
    </xdr:from>
    <xdr:to>
      <xdr:col>116</xdr:col>
      <xdr:colOff>114300</xdr:colOff>
      <xdr:row>56</xdr:row>
      <xdr:rowOff>1815</xdr:rowOff>
    </xdr:to>
    <xdr:sp macro="" textlink="">
      <xdr:nvSpPr>
        <xdr:cNvPr id="708" name="楕円 707"/>
        <xdr:cNvSpPr/>
      </xdr:nvSpPr>
      <xdr:spPr>
        <a:xfrm>
          <a:off x="22110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24692</xdr:rowOff>
    </xdr:from>
    <xdr:ext cx="469744" cy="259045"/>
    <xdr:sp macro="" textlink="">
      <xdr:nvSpPr>
        <xdr:cNvPr id="709" name="【保健センター・保健所】&#10;一人当たり面積該当値テキスト"/>
        <xdr:cNvSpPr txBox="1"/>
      </xdr:nvSpPr>
      <xdr:spPr>
        <a:xfrm>
          <a:off x="22199600" y="945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87993</xdr:rowOff>
    </xdr:from>
    <xdr:to>
      <xdr:col>112</xdr:col>
      <xdr:colOff>38100</xdr:colOff>
      <xdr:row>56</xdr:row>
      <xdr:rowOff>18143</xdr:rowOff>
    </xdr:to>
    <xdr:sp macro="" textlink="">
      <xdr:nvSpPr>
        <xdr:cNvPr id="710" name="楕円 709"/>
        <xdr:cNvSpPr/>
      </xdr:nvSpPr>
      <xdr:spPr>
        <a:xfrm>
          <a:off x="21272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122465</xdr:rowOff>
    </xdr:from>
    <xdr:to>
      <xdr:col>116</xdr:col>
      <xdr:colOff>63500</xdr:colOff>
      <xdr:row>55</xdr:row>
      <xdr:rowOff>138793</xdr:rowOff>
    </xdr:to>
    <xdr:cxnSp macro="">
      <xdr:nvCxnSpPr>
        <xdr:cNvPr id="711" name="直線コネクタ 710"/>
        <xdr:cNvCxnSpPr/>
      </xdr:nvCxnSpPr>
      <xdr:spPr>
        <a:xfrm flipV="1">
          <a:off x="21323300" y="9552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712" name="楕円 711"/>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138793</xdr:rowOff>
    </xdr:from>
    <xdr:to>
      <xdr:col>111</xdr:col>
      <xdr:colOff>177800</xdr:colOff>
      <xdr:row>56</xdr:row>
      <xdr:rowOff>0</xdr:rowOff>
    </xdr:to>
    <xdr:cxnSp macro="">
      <xdr:nvCxnSpPr>
        <xdr:cNvPr id="713" name="直線コネクタ 712"/>
        <xdr:cNvCxnSpPr/>
      </xdr:nvCxnSpPr>
      <xdr:spPr>
        <a:xfrm flipV="1">
          <a:off x="20434300" y="956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136978</xdr:rowOff>
    </xdr:from>
    <xdr:to>
      <xdr:col>102</xdr:col>
      <xdr:colOff>165100</xdr:colOff>
      <xdr:row>56</xdr:row>
      <xdr:rowOff>67128</xdr:rowOff>
    </xdr:to>
    <xdr:sp macro="" textlink="">
      <xdr:nvSpPr>
        <xdr:cNvPr id="714" name="楕円 713"/>
        <xdr:cNvSpPr/>
      </xdr:nvSpPr>
      <xdr:spPr>
        <a:xfrm>
          <a:off x="19494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16328</xdr:rowOff>
    </xdr:to>
    <xdr:cxnSp macro="">
      <xdr:nvCxnSpPr>
        <xdr:cNvPr id="715" name="直線コネクタ 714"/>
        <xdr:cNvCxnSpPr/>
      </xdr:nvCxnSpPr>
      <xdr:spPr>
        <a:xfrm flipV="1">
          <a:off x="19545300" y="9601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153307</xdr:rowOff>
    </xdr:from>
    <xdr:to>
      <xdr:col>98</xdr:col>
      <xdr:colOff>38100</xdr:colOff>
      <xdr:row>56</xdr:row>
      <xdr:rowOff>83457</xdr:rowOff>
    </xdr:to>
    <xdr:sp macro="" textlink="">
      <xdr:nvSpPr>
        <xdr:cNvPr id="716" name="楕円 715"/>
        <xdr:cNvSpPr/>
      </xdr:nvSpPr>
      <xdr:spPr>
        <a:xfrm>
          <a:off x="18605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16328</xdr:rowOff>
    </xdr:from>
    <xdr:to>
      <xdr:col>102</xdr:col>
      <xdr:colOff>114300</xdr:colOff>
      <xdr:row>56</xdr:row>
      <xdr:rowOff>32657</xdr:rowOff>
    </xdr:to>
    <xdr:cxnSp macro="">
      <xdr:nvCxnSpPr>
        <xdr:cNvPr id="717" name="直線コネクタ 716"/>
        <xdr:cNvCxnSpPr/>
      </xdr:nvCxnSpPr>
      <xdr:spPr>
        <a:xfrm flipV="1">
          <a:off x="18656300" y="9617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8"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9"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0"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xdr:rowOff>
    </xdr:from>
    <xdr:ext cx="469744" cy="259045"/>
    <xdr:sp macro="" textlink="">
      <xdr:nvSpPr>
        <xdr:cNvPr id="721" name="n_4aveValue【保健センター・保健所】&#10;一人当たり面積"/>
        <xdr:cNvSpPr txBox="1"/>
      </xdr:nvSpPr>
      <xdr:spPr>
        <a:xfrm>
          <a:off x="18421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34670</xdr:rowOff>
    </xdr:from>
    <xdr:ext cx="469744" cy="259045"/>
    <xdr:sp macro="" textlink="">
      <xdr:nvSpPr>
        <xdr:cNvPr id="722" name="n_1mainValue【保健センター・保健所】&#10;一人当たり面積"/>
        <xdr:cNvSpPr txBox="1"/>
      </xdr:nvSpPr>
      <xdr:spPr>
        <a:xfrm>
          <a:off x="21075727" y="92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723" name="n_2mainValue【保健センター・保健所】&#10;一人当たり面積"/>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83655</xdr:rowOff>
    </xdr:from>
    <xdr:ext cx="469744" cy="259045"/>
    <xdr:sp macro="" textlink="">
      <xdr:nvSpPr>
        <xdr:cNvPr id="724" name="n_3mainValue【保健センター・保健所】&#10;一人当たり面積"/>
        <xdr:cNvSpPr txBox="1"/>
      </xdr:nvSpPr>
      <xdr:spPr>
        <a:xfrm>
          <a:off x="193104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99984</xdr:rowOff>
    </xdr:from>
    <xdr:ext cx="469744" cy="259045"/>
    <xdr:sp macro="" textlink="">
      <xdr:nvSpPr>
        <xdr:cNvPr id="725" name="n_4mainValue【保健センター・保健所】&#10;一人当たり面積"/>
        <xdr:cNvSpPr txBox="1"/>
      </xdr:nvSpPr>
      <xdr:spPr>
        <a:xfrm>
          <a:off x="18421427" y="93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122682</xdr:rowOff>
    </xdr:from>
    <xdr:to>
      <xdr:col>85</xdr:col>
      <xdr:colOff>126364</xdr:colOff>
      <xdr:row>86</xdr:row>
      <xdr:rowOff>38100</xdr:rowOff>
    </xdr:to>
    <xdr:cxnSp macro="">
      <xdr:nvCxnSpPr>
        <xdr:cNvPr id="748" name="直線コネクタ 747"/>
        <xdr:cNvCxnSpPr/>
      </xdr:nvCxnSpPr>
      <xdr:spPr>
        <a:xfrm flipV="1">
          <a:off x="16318864"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05111" cy="259045"/>
    <xdr:sp macro="" textlink="">
      <xdr:nvSpPr>
        <xdr:cNvPr id="749" name="【消防施設】&#10;有形固定資産減価償却率最小値テキスト"/>
        <xdr:cNvSpPr txBox="1"/>
      </xdr:nvSpPr>
      <xdr:spPr>
        <a:xfrm>
          <a:off x="16357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0" name="直線コネクタ 7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69359</xdr:rowOff>
    </xdr:from>
    <xdr:ext cx="405111" cy="259045"/>
    <xdr:sp macro="" textlink="">
      <xdr:nvSpPr>
        <xdr:cNvPr id="751" name="【消防施設】&#10;有形固定資産減価償却率最大値テキスト"/>
        <xdr:cNvSpPr txBox="1"/>
      </xdr:nvSpPr>
      <xdr:spPr>
        <a:xfrm>
          <a:off x="16357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122682</xdr:rowOff>
    </xdr:from>
    <xdr:to>
      <xdr:col>86</xdr:col>
      <xdr:colOff>25400</xdr:colOff>
      <xdr:row>77</xdr:row>
      <xdr:rowOff>122682</xdr:rowOff>
    </xdr:to>
    <xdr:cxnSp macro="">
      <xdr:nvCxnSpPr>
        <xdr:cNvPr id="752" name="直線コネクタ 751"/>
        <xdr:cNvCxnSpPr/>
      </xdr:nvCxnSpPr>
      <xdr:spPr>
        <a:xfrm>
          <a:off x="16230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消防施設】&#10;有形固定資産減価償却率平均値テキスト"/>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85</xdr:row>
      <xdr:rowOff>71882</xdr:rowOff>
    </xdr:from>
    <xdr:to>
      <xdr:col>81</xdr:col>
      <xdr:colOff>101600</xdr:colOff>
      <xdr:row>86</xdr:row>
      <xdr:rowOff>2032</xdr:rowOff>
    </xdr:to>
    <xdr:sp macro="" textlink="">
      <xdr:nvSpPr>
        <xdr:cNvPr id="755" name="フローチャート: 判断 754"/>
        <xdr:cNvSpPr/>
      </xdr:nvSpPr>
      <xdr:spPr>
        <a:xfrm>
          <a:off x="15430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163322</xdr:rowOff>
    </xdr:from>
    <xdr:to>
      <xdr:col>76</xdr:col>
      <xdr:colOff>165100</xdr:colOff>
      <xdr:row>86</xdr:row>
      <xdr:rowOff>93472</xdr:rowOff>
    </xdr:to>
    <xdr:sp macro="" textlink="">
      <xdr:nvSpPr>
        <xdr:cNvPr id="756" name="フローチャート: 判断 755"/>
        <xdr:cNvSpPr/>
      </xdr:nvSpPr>
      <xdr:spPr>
        <a:xfrm>
          <a:off x="14541500" y="1473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140463</xdr:rowOff>
    </xdr:from>
    <xdr:to>
      <xdr:col>72</xdr:col>
      <xdr:colOff>38100</xdr:colOff>
      <xdr:row>86</xdr:row>
      <xdr:rowOff>70613</xdr:rowOff>
    </xdr:to>
    <xdr:sp macro="" textlink="">
      <xdr:nvSpPr>
        <xdr:cNvPr id="757" name="フローチャート: 判断 756"/>
        <xdr:cNvSpPr/>
      </xdr:nvSpPr>
      <xdr:spPr>
        <a:xfrm>
          <a:off x="13652500" y="147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85598</xdr:rowOff>
    </xdr:from>
    <xdr:to>
      <xdr:col>67</xdr:col>
      <xdr:colOff>101600</xdr:colOff>
      <xdr:row>86</xdr:row>
      <xdr:rowOff>15748</xdr:rowOff>
    </xdr:to>
    <xdr:sp macro="" textlink="">
      <xdr:nvSpPr>
        <xdr:cNvPr id="758" name="フローチャート: 判断 757"/>
        <xdr:cNvSpPr/>
      </xdr:nvSpPr>
      <xdr:spPr>
        <a:xfrm>
          <a:off x="12763500" y="146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64" name="楕円 763"/>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765" name="【消防施設】&#10;有形固定資産減価償却率該当値テキスト"/>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37592</xdr:rowOff>
    </xdr:from>
    <xdr:to>
      <xdr:col>81</xdr:col>
      <xdr:colOff>101600</xdr:colOff>
      <xdr:row>82</xdr:row>
      <xdr:rowOff>139192</xdr:rowOff>
    </xdr:to>
    <xdr:sp macro="" textlink="">
      <xdr:nvSpPr>
        <xdr:cNvPr id="766" name="楕円 765"/>
        <xdr:cNvSpPr/>
      </xdr:nvSpPr>
      <xdr:spPr>
        <a:xfrm>
          <a:off x="1543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88392</xdr:rowOff>
    </xdr:from>
    <xdr:to>
      <xdr:col>85</xdr:col>
      <xdr:colOff>127000</xdr:colOff>
      <xdr:row>82</xdr:row>
      <xdr:rowOff>106680</xdr:rowOff>
    </xdr:to>
    <xdr:cxnSp macro="">
      <xdr:nvCxnSpPr>
        <xdr:cNvPr id="767" name="直線コネクタ 766"/>
        <xdr:cNvCxnSpPr/>
      </xdr:nvCxnSpPr>
      <xdr:spPr>
        <a:xfrm>
          <a:off x="15481300" y="14147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68" name="楕円 767"/>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82</xdr:row>
      <xdr:rowOff>88392</xdr:rowOff>
    </xdr:to>
    <xdr:cxnSp macro="">
      <xdr:nvCxnSpPr>
        <xdr:cNvPr id="769" name="直線コネクタ 768"/>
        <xdr:cNvCxnSpPr/>
      </xdr:nvCxnSpPr>
      <xdr:spPr>
        <a:xfrm>
          <a:off x="14592300" y="140055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83313</xdr:rowOff>
    </xdr:from>
    <xdr:to>
      <xdr:col>72</xdr:col>
      <xdr:colOff>38100</xdr:colOff>
      <xdr:row>81</xdr:row>
      <xdr:rowOff>13463</xdr:rowOff>
    </xdr:to>
    <xdr:sp macro="" textlink="">
      <xdr:nvSpPr>
        <xdr:cNvPr id="770" name="楕円 769"/>
        <xdr:cNvSpPr/>
      </xdr:nvSpPr>
      <xdr:spPr>
        <a:xfrm>
          <a:off x="13652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134113</xdr:rowOff>
    </xdr:from>
    <xdr:to>
      <xdr:col>76</xdr:col>
      <xdr:colOff>114300</xdr:colOff>
      <xdr:row>81</xdr:row>
      <xdr:rowOff>118111</xdr:rowOff>
    </xdr:to>
    <xdr:cxnSp macro="">
      <xdr:nvCxnSpPr>
        <xdr:cNvPr id="771" name="直線コネクタ 770"/>
        <xdr:cNvCxnSpPr/>
      </xdr:nvCxnSpPr>
      <xdr:spPr>
        <a:xfrm>
          <a:off x="13703300" y="138501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103887</xdr:rowOff>
    </xdr:from>
    <xdr:to>
      <xdr:col>67</xdr:col>
      <xdr:colOff>101600</xdr:colOff>
      <xdr:row>80</xdr:row>
      <xdr:rowOff>34037</xdr:rowOff>
    </xdr:to>
    <xdr:sp macro="" textlink="">
      <xdr:nvSpPr>
        <xdr:cNvPr id="772" name="楕円 771"/>
        <xdr:cNvSpPr/>
      </xdr:nvSpPr>
      <xdr:spPr>
        <a:xfrm>
          <a:off x="12763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154687</xdr:rowOff>
    </xdr:from>
    <xdr:to>
      <xdr:col>71</xdr:col>
      <xdr:colOff>177800</xdr:colOff>
      <xdr:row>80</xdr:row>
      <xdr:rowOff>134113</xdr:rowOff>
    </xdr:to>
    <xdr:cxnSp macro="">
      <xdr:nvCxnSpPr>
        <xdr:cNvPr id="773" name="直線コネクタ 772"/>
        <xdr:cNvCxnSpPr/>
      </xdr:nvCxnSpPr>
      <xdr:spPr>
        <a:xfrm>
          <a:off x="12814300" y="136992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164609</xdr:rowOff>
    </xdr:from>
    <xdr:ext cx="405111" cy="259045"/>
    <xdr:sp macro="" textlink="">
      <xdr:nvSpPr>
        <xdr:cNvPr id="774" name="n_1aveValue【消防施設】&#10;有形固定資産減価償却率"/>
        <xdr:cNvSpPr txBox="1"/>
      </xdr:nvSpPr>
      <xdr:spPr>
        <a:xfrm>
          <a:off x="15266044" y="147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84599</xdr:rowOff>
    </xdr:from>
    <xdr:ext cx="405111" cy="259045"/>
    <xdr:sp macro="" textlink="">
      <xdr:nvSpPr>
        <xdr:cNvPr id="775" name="n_2aveValue【消防施設】&#10;有形固定資産減価償却率"/>
        <xdr:cNvSpPr txBox="1"/>
      </xdr:nvSpPr>
      <xdr:spPr>
        <a:xfrm>
          <a:off x="14389744" y="1482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61740</xdr:rowOff>
    </xdr:from>
    <xdr:ext cx="405111" cy="259045"/>
    <xdr:sp macro="" textlink="">
      <xdr:nvSpPr>
        <xdr:cNvPr id="776" name="n_3aveValue【消防施設】&#10;有形固定資産減価償却率"/>
        <xdr:cNvSpPr txBox="1"/>
      </xdr:nvSpPr>
      <xdr:spPr>
        <a:xfrm>
          <a:off x="13500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6875</xdr:rowOff>
    </xdr:from>
    <xdr:ext cx="405111" cy="259045"/>
    <xdr:sp macro="" textlink="">
      <xdr:nvSpPr>
        <xdr:cNvPr id="777" name="n_4aveValue【消防施設】&#10;有形固定資産減価償却率"/>
        <xdr:cNvSpPr txBox="1"/>
      </xdr:nvSpPr>
      <xdr:spPr>
        <a:xfrm>
          <a:off x="126117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155719</xdr:rowOff>
    </xdr:from>
    <xdr:ext cx="405111" cy="259045"/>
    <xdr:sp macro="" textlink="">
      <xdr:nvSpPr>
        <xdr:cNvPr id="778" name="n_1mainValue【消防施設】&#10;有形固定資産減価償却率"/>
        <xdr:cNvSpPr txBox="1"/>
      </xdr:nvSpPr>
      <xdr:spPr>
        <a:xfrm>
          <a:off x="152660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79"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29990</xdr:rowOff>
    </xdr:from>
    <xdr:ext cx="405111" cy="259045"/>
    <xdr:sp macro="" textlink="">
      <xdr:nvSpPr>
        <xdr:cNvPr id="780" name="n_3mainValue【消防施設】&#10;有形固定資産減価償却率"/>
        <xdr:cNvSpPr txBox="1"/>
      </xdr:nvSpPr>
      <xdr:spPr>
        <a:xfrm>
          <a:off x="135007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50564</xdr:rowOff>
    </xdr:from>
    <xdr:ext cx="405111" cy="259045"/>
    <xdr:sp macro="" textlink="">
      <xdr:nvSpPr>
        <xdr:cNvPr id="781" name="n_4mainValue【消防施設】&#10;有形固定資産減価償却率"/>
        <xdr:cNvSpPr txBox="1"/>
      </xdr:nvSpPr>
      <xdr:spPr>
        <a:xfrm>
          <a:off x="12611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87</xdr:row>
      <xdr:rowOff>38100</xdr:rowOff>
    </xdr:to>
    <xdr:cxnSp macro="">
      <xdr:nvCxnSpPr>
        <xdr:cNvPr id="806" name="直線コネクタ 805"/>
        <xdr:cNvCxnSpPr/>
      </xdr:nvCxnSpPr>
      <xdr:spPr>
        <a:xfrm flipV="1">
          <a:off x="22160864" y="1341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41927</xdr:rowOff>
    </xdr:from>
    <xdr:ext cx="469744" cy="259045"/>
    <xdr:sp macro="" textlink="">
      <xdr:nvSpPr>
        <xdr:cNvPr id="807" name="【消防施設】&#10;一人当たり面積最小値テキスト"/>
        <xdr:cNvSpPr txBox="1"/>
      </xdr:nvSpPr>
      <xdr:spPr>
        <a:xfrm>
          <a:off x="221996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38100</xdr:rowOff>
    </xdr:from>
    <xdr:to>
      <xdr:col>116</xdr:col>
      <xdr:colOff>152400</xdr:colOff>
      <xdr:row>87</xdr:row>
      <xdr:rowOff>38100</xdr:rowOff>
    </xdr:to>
    <xdr:cxnSp macro="">
      <xdr:nvCxnSpPr>
        <xdr:cNvPr id="808" name="直線コネクタ 807"/>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09"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10" name="直線コネクタ 80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156227</xdr:rowOff>
    </xdr:from>
    <xdr:ext cx="469744" cy="259045"/>
    <xdr:sp macro="" textlink="">
      <xdr:nvSpPr>
        <xdr:cNvPr id="811" name="【消防施設】&#10;一人当たり面積平均値テキスト"/>
        <xdr:cNvSpPr txBox="1"/>
      </xdr:nvSpPr>
      <xdr:spPr>
        <a:xfrm>
          <a:off x="22199600" y="1404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12" name="フローチャート: 判断 811"/>
        <xdr:cNvSpPr/>
      </xdr:nvSpPr>
      <xdr:spPr>
        <a:xfrm>
          <a:off x="22110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25400</xdr:rowOff>
    </xdr:from>
    <xdr:to>
      <xdr:col>112</xdr:col>
      <xdr:colOff>38100</xdr:colOff>
      <xdr:row>86</xdr:row>
      <xdr:rowOff>127000</xdr:rowOff>
    </xdr:to>
    <xdr:sp macro="" textlink="">
      <xdr:nvSpPr>
        <xdr:cNvPr id="813" name="フローチャート: 判断 812"/>
        <xdr:cNvSpPr/>
      </xdr:nvSpPr>
      <xdr:spPr>
        <a:xfrm>
          <a:off x="21272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814" name="フローチャート: 判断 813"/>
        <xdr:cNvSpPr/>
      </xdr:nvSpPr>
      <xdr:spPr>
        <a:xfrm>
          <a:off x="20383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5" name="フローチャート: 判断 814"/>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6" name="フローチャート: 判断 815"/>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120650</xdr:rowOff>
    </xdr:from>
    <xdr:to>
      <xdr:col>116</xdr:col>
      <xdr:colOff>114300</xdr:colOff>
      <xdr:row>81</xdr:row>
      <xdr:rowOff>50800</xdr:rowOff>
    </xdr:to>
    <xdr:sp macro="" textlink="">
      <xdr:nvSpPr>
        <xdr:cNvPr id="822" name="楕円 821"/>
        <xdr:cNvSpPr/>
      </xdr:nvSpPr>
      <xdr:spPr>
        <a:xfrm>
          <a:off x="22110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143527</xdr:rowOff>
    </xdr:from>
    <xdr:ext cx="469744" cy="259045"/>
    <xdr:sp macro="" textlink="">
      <xdr:nvSpPr>
        <xdr:cNvPr id="823" name="【消防施設】&#10;一人当たり面積該当値テキスト"/>
        <xdr:cNvSpPr txBox="1"/>
      </xdr:nvSpPr>
      <xdr:spPr>
        <a:xfrm>
          <a:off x="22199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824" name="楕円 823"/>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81</xdr:row>
      <xdr:rowOff>0</xdr:rowOff>
    </xdr:to>
    <xdr:cxnSp macro="">
      <xdr:nvCxnSpPr>
        <xdr:cNvPr id="825" name="直線コネクタ 824"/>
        <xdr:cNvCxnSpPr/>
      </xdr:nvCxnSpPr>
      <xdr:spPr>
        <a:xfrm>
          <a:off x="21323300" y="134874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120650</xdr:rowOff>
    </xdr:from>
    <xdr:to>
      <xdr:col>107</xdr:col>
      <xdr:colOff>101600</xdr:colOff>
      <xdr:row>79</xdr:row>
      <xdr:rowOff>50800</xdr:rowOff>
    </xdr:to>
    <xdr:sp macro="" textlink="">
      <xdr:nvSpPr>
        <xdr:cNvPr id="826" name="楕円 825"/>
        <xdr:cNvSpPr/>
      </xdr:nvSpPr>
      <xdr:spPr>
        <a:xfrm>
          <a:off x="20383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79</xdr:row>
      <xdr:rowOff>0</xdr:rowOff>
    </xdr:to>
    <xdr:cxnSp macro="">
      <xdr:nvCxnSpPr>
        <xdr:cNvPr id="827" name="直線コネクタ 826"/>
        <xdr:cNvCxnSpPr/>
      </xdr:nvCxnSpPr>
      <xdr:spPr>
        <a:xfrm flipV="1">
          <a:off x="20434300" y="1348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139700</xdr:rowOff>
    </xdr:from>
    <xdr:to>
      <xdr:col>102</xdr:col>
      <xdr:colOff>165100</xdr:colOff>
      <xdr:row>79</xdr:row>
      <xdr:rowOff>69850</xdr:rowOff>
    </xdr:to>
    <xdr:sp macro="" textlink="">
      <xdr:nvSpPr>
        <xdr:cNvPr id="828" name="楕円 827"/>
        <xdr:cNvSpPr/>
      </xdr:nvSpPr>
      <xdr:spPr>
        <a:xfrm>
          <a:off x="19494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0</xdr:rowOff>
    </xdr:from>
    <xdr:to>
      <xdr:col>107</xdr:col>
      <xdr:colOff>50800</xdr:colOff>
      <xdr:row>79</xdr:row>
      <xdr:rowOff>19050</xdr:rowOff>
    </xdr:to>
    <xdr:cxnSp macro="">
      <xdr:nvCxnSpPr>
        <xdr:cNvPr id="829" name="直線コネクタ 828"/>
        <xdr:cNvCxnSpPr/>
      </xdr:nvCxnSpPr>
      <xdr:spPr>
        <a:xfrm flipV="1">
          <a:off x="19545300" y="13544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xdr:rowOff>
    </xdr:from>
    <xdr:to>
      <xdr:col>98</xdr:col>
      <xdr:colOff>38100</xdr:colOff>
      <xdr:row>79</xdr:row>
      <xdr:rowOff>107950</xdr:rowOff>
    </xdr:to>
    <xdr:sp macro="" textlink="">
      <xdr:nvSpPr>
        <xdr:cNvPr id="830" name="楕円 829"/>
        <xdr:cNvSpPr/>
      </xdr:nvSpPr>
      <xdr:spPr>
        <a:xfrm>
          <a:off x="18605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19050</xdr:rowOff>
    </xdr:from>
    <xdr:to>
      <xdr:col>102</xdr:col>
      <xdr:colOff>114300</xdr:colOff>
      <xdr:row>79</xdr:row>
      <xdr:rowOff>57150</xdr:rowOff>
    </xdr:to>
    <xdr:cxnSp macro="">
      <xdr:nvCxnSpPr>
        <xdr:cNvPr id="831" name="直線コネクタ 830"/>
        <xdr:cNvCxnSpPr/>
      </xdr:nvCxnSpPr>
      <xdr:spPr>
        <a:xfrm flipV="1">
          <a:off x="18656300" y="1356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118127</xdr:rowOff>
    </xdr:from>
    <xdr:ext cx="469744" cy="259045"/>
    <xdr:sp macro="" textlink="">
      <xdr:nvSpPr>
        <xdr:cNvPr id="832" name="n_1aveValue【消防施設】&#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3" name="n_2ave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4" name="n_3aveValue【消防施設】&#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5" name="n_4ave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836" name="n_1mainValue【消防施設】&#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67327</xdr:rowOff>
    </xdr:from>
    <xdr:ext cx="469744" cy="259045"/>
    <xdr:sp macro="" textlink="">
      <xdr:nvSpPr>
        <xdr:cNvPr id="837" name="n_2mainValue【消防施設】&#10;一人当たり面積"/>
        <xdr:cNvSpPr txBox="1"/>
      </xdr:nvSpPr>
      <xdr:spPr>
        <a:xfrm>
          <a:off x="20199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86377</xdr:rowOff>
    </xdr:from>
    <xdr:ext cx="469744" cy="259045"/>
    <xdr:sp macro="" textlink="">
      <xdr:nvSpPr>
        <xdr:cNvPr id="838" name="n_3mainValue【消防施設】&#10;一人当たり面積"/>
        <xdr:cNvSpPr txBox="1"/>
      </xdr:nvSpPr>
      <xdr:spPr>
        <a:xfrm>
          <a:off x="19310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124477</xdr:rowOff>
    </xdr:from>
    <xdr:ext cx="469744" cy="259045"/>
    <xdr:sp macro="" textlink="">
      <xdr:nvSpPr>
        <xdr:cNvPr id="839" name="n_4mainValue【消防施設】&#10;一人当たり面積"/>
        <xdr:cNvSpPr txBox="1"/>
      </xdr:nvSpPr>
      <xdr:spPr>
        <a:xfrm>
          <a:off x="18421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106</xdr:row>
      <xdr:rowOff>126819</xdr:rowOff>
    </xdr:to>
    <xdr:cxnSp macro="">
      <xdr:nvCxnSpPr>
        <xdr:cNvPr id="865" name="直線コネクタ 864"/>
        <xdr:cNvCxnSpPr/>
      </xdr:nvCxnSpPr>
      <xdr:spPr>
        <a:xfrm flipV="1">
          <a:off x="16318864" y="17149355"/>
          <a:ext cx="0" cy="1151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130646</xdr:rowOff>
    </xdr:from>
    <xdr:ext cx="405111" cy="259045"/>
    <xdr:sp macro="" textlink="">
      <xdr:nvSpPr>
        <xdr:cNvPr id="866" name="【庁舎】&#10;有形固定資産減価償却率最小値テキスト"/>
        <xdr:cNvSpPr txBox="1"/>
      </xdr:nvSpPr>
      <xdr:spPr>
        <a:xfrm>
          <a:off x="16357600" y="1830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126819</xdr:rowOff>
    </xdr:from>
    <xdr:to>
      <xdr:col>86</xdr:col>
      <xdr:colOff>25400</xdr:colOff>
      <xdr:row>106</xdr:row>
      <xdr:rowOff>126819</xdr:rowOff>
    </xdr:to>
    <xdr:cxnSp macro="">
      <xdr:nvCxnSpPr>
        <xdr:cNvPr id="867" name="直線コネクタ 866"/>
        <xdr:cNvCxnSpPr/>
      </xdr:nvCxnSpPr>
      <xdr:spPr>
        <a:xfrm>
          <a:off x="16230600" y="183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340478" cy="259045"/>
    <xdr:sp macro="" textlink="">
      <xdr:nvSpPr>
        <xdr:cNvPr id="868" name="【庁舎】&#10;有形固定資産減価償却率最大値テキスト"/>
        <xdr:cNvSpPr txBox="1"/>
      </xdr:nvSpPr>
      <xdr:spPr>
        <a:xfrm>
          <a:off x="16357600" y="16924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869" name="直線コネクタ 868"/>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870" name="【庁舎】&#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871" name="フローチャート: 判断 870"/>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2" name="フローチャート: 判断 871"/>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4" name="フローチャート: 判断 873"/>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5" name="フローチャート: 判断 874"/>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881" name="楕円 880"/>
        <xdr:cNvSpPr/>
      </xdr:nvSpPr>
      <xdr:spPr>
        <a:xfrm>
          <a:off x="16268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158948</xdr:rowOff>
    </xdr:from>
    <xdr:ext cx="405111" cy="259045"/>
    <xdr:sp macro="" textlink="">
      <xdr:nvSpPr>
        <xdr:cNvPr id="882" name="【庁舎】&#10;有形固定資産減価償却率該当値テキスト"/>
        <xdr:cNvSpPr txBox="1"/>
      </xdr:nvSpPr>
      <xdr:spPr>
        <a:xfrm>
          <a:off x="16357600"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129902</xdr:rowOff>
    </xdr:from>
    <xdr:to>
      <xdr:col>81</xdr:col>
      <xdr:colOff>101600</xdr:colOff>
      <xdr:row>103</xdr:row>
      <xdr:rowOff>60052</xdr:rowOff>
    </xdr:to>
    <xdr:sp macro="" textlink="">
      <xdr:nvSpPr>
        <xdr:cNvPr id="883" name="楕円 882"/>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xdr:rowOff>
    </xdr:from>
    <xdr:to>
      <xdr:col>85</xdr:col>
      <xdr:colOff>127000</xdr:colOff>
      <xdr:row>103</xdr:row>
      <xdr:rowOff>59871</xdr:rowOff>
    </xdr:to>
    <xdr:cxnSp macro="">
      <xdr:nvCxnSpPr>
        <xdr:cNvPr id="884" name="直線コネクタ 883"/>
        <xdr:cNvCxnSpPr/>
      </xdr:nvCxnSpPr>
      <xdr:spPr>
        <a:xfrm>
          <a:off x="15481300" y="1766860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121738</xdr:rowOff>
    </xdr:from>
    <xdr:to>
      <xdr:col>76</xdr:col>
      <xdr:colOff>165100</xdr:colOff>
      <xdr:row>103</xdr:row>
      <xdr:rowOff>51888</xdr:rowOff>
    </xdr:to>
    <xdr:sp macro="" textlink="">
      <xdr:nvSpPr>
        <xdr:cNvPr id="885" name="楕円 884"/>
        <xdr:cNvSpPr/>
      </xdr:nvSpPr>
      <xdr:spPr>
        <a:xfrm>
          <a:off x="14541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xdr:rowOff>
    </xdr:from>
    <xdr:to>
      <xdr:col>81</xdr:col>
      <xdr:colOff>50800</xdr:colOff>
      <xdr:row>103</xdr:row>
      <xdr:rowOff>9252</xdr:rowOff>
    </xdr:to>
    <xdr:cxnSp macro="">
      <xdr:nvCxnSpPr>
        <xdr:cNvPr id="886" name="直線コネクタ 885"/>
        <xdr:cNvCxnSpPr/>
      </xdr:nvCxnSpPr>
      <xdr:spPr>
        <a:xfrm>
          <a:off x="14592300" y="176604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887" name="楕円 886"/>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103</xdr:row>
      <xdr:rowOff>1088</xdr:rowOff>
    </xdr:to>
    <xdr:cxnSp macro="">
      <xdr:nvCxnSpPr>
        <xdr:cNvPr id="888" name="直線コネクタ 887"/>
        <xdr:cNvCxnSpPr/>
      </xdr:nvCxnSpPr>
      <xdr:spPr>
        <a:xfrm>
          <a:off x="13703300" y="1761308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125005</xdr:rowOff>
    </xdr:from>
    <xdr:to>
      <xdr:col>67</xdr:col>
      <xdr:colOff>101600</xdr:colOff>
      <xdr:row>108</xdr:row>
      <xdr:rowOff>55155</xdr:rowOff>
    </xdr:to>
    <xdr:sp macro="" textlink="">
      <xdr:nvSpPr>
        <xdr:cNvPr id="889" name="楕円 888"/>
        <xdr:cNvSpPr/>
      </xdr:nvSpPr>
      <xdr:spPr>
        <a:xfrm>
          <a:off x="1276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125186</xdr:rowOff>
    </xdr:from>
    <xdr:to>
      <xdr:col>71</xdr:col>
      <xdr:colOff>177800</xdr:colOff>
      <xdr:row>108</xdr:row>
      <xdr:rowOff>4355</xdr:rowOff>
    </xdr:to>
    <xdr:cxnSp macro="">
      <xdr:nvCxnSpPr>
        <xdr:cNvPr id="890" name="直線コネクタ 889"/>
        <xdr:cNvCxnSpPr/>
      </xdr:nvCxnSpPr>
      <xdr:spPr>
        <a:xfrm flipV="1">
          <a:off x="12814300" y="17613086"/>
          <a:ext cx="8890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1"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3"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4"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76579</xdr:rowOff>
    </xdr:from>
    <xdr:ext cx="405111" cy="259045"/>
    <xdr:sp macro="" textlink="">
      <xdr:nvSpPr>
        <xdr:cNvPr id="895" name="n_1mainValue【庁舎】&#10;有形固定資産減価償却率"/>
        <xdr:cNvSpPr txBox="1"/>
      </xdr:nvSpPr>
      <xdr:spPr>
        <a:xfrm>
          <a:off x="152660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68415</xdr:rowOff>
    </xdr:from>
    <xdr:ext cx="405111" cy="259045"/>
    <xdr:sp macro="" textlink="">
      <xdr:nvSpPr>
        <xdr:cNvPr id="896" name="n_2mainValue【庁舎】&#10;有形固定資産減価償却率"/>
        <xdr:cNvSpPr txBox="1"/>
      </xdr:nvSpPr>
      <xdr:spPr>
        <a:xfrm>
          <a:off x="14389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897" name="n_3mainValue【庁舎】&#10;有形固定資産減価償却率"/>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46282</xdr:rowOff>
    </xdr:from>
    <xdr:ext cx="405111" cy="259045"/>
    <xdr:sp macro="" textlink="">
      <xdr:nvSpPr>
        <xdr:cNvPr id="898" name="n_4mainValue【庁舎】&#10;有形固定資産減価償却率"/>
        <xdr:cNvSpPr txBox="1"/>
      </xdr:nvSpPr>
      <xdr:spPr>
        <a:xfrm>
          <a:off x="12611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21337</xdr:rowOff>
    </xdr:to>
    <xdr:cxnSp macro="">
      <xdr:nvCxnSpPr>
        <xdr:cNvPr id="921" name="直線コネクタ 920"/>
        <xdr:cNvCxnSpPr/>
      </xdr:nvCxnSpPr>
      <xdr:spPr>
        <a:xfrm flipV="1">
          <a:off x="22160864" y="17111472"/>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3" name="直線コネクタ 92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924" name="【庁舎】&#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925" name="直線コネクタ 924"/>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163847</xdr:rowOff>
    </xdr:from>
    <xdr:ext cx="469744" cy="259045"/>
    <xdr:sp macro="" textlink="">
      <xdr:nvSpPr>
        <xdr:cNvPr id="926" name="【庁舎】&#10;一人当たり面積平均値テキスト"/>
        <xdr:cNvSpPr txBox="1"/>
      </xdr:nvSpPr>
      <xdr:spPr>
        <a:xfrm>
          <a:off x="2219960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27" name="フローチャート: 判断 926"/>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xdr:rowOff>
    </xdr:from>
    <xdr:to>
      <xdr:col>112</xdr:col>
      <xdr:colOff>38100</xdr:colOff>
      <xdr:row>105</xdr:row>
      <xdr:rowOff>110998</xdr:rowOff>
    </xdr:to>
    <xdr:sp macro="" textlink="">
      <xdr:nvSpPr>
        <xdr:cNvPr id="928" name="フローチャート: 判断 927"/>
        <xdr:cNvSpPr/>
      </xdr:nvSpPr>
      <xdr:spPr>
        <a:xfrm>
          <a:off x="21272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929" name="フローチャート: 判断 928"/>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23113</xdr:rowOff>
    </xdr:from>
    <xdr:to>
      <xdr:col>102</xdr:col>
      <xdr:colOff>165100</xdr:colOff>
      <xdr:row>105</xdr:row>
      <xdr:rowOff>124713</xdr:rowOff>
    </xdr:to>
    <xdr:sp macro="" textlink="">
      <xdr:nvSpPr>
        <xdr:cNvPr id="930" name="フローチャート: 判断 929"/>
        <xdr:cNvSpPr/>
      </xdr:nvSpPr>
      <xdr:spPr>
        <a:xfrm>
          <a:off x="19494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31" name="フローチャート: 判断 930"/>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155702</xdr:rowOff>
    </xdr:from>
    <xdr:to>
      <xdr:col>116</xdr:col>
      <xdr:colOff>114300</xdr:colOff>
      <xdr:row>102</xdr:row>
      <xdr:rowOff>85852</xdr:rowOff>
    </xdr:to>
    <xdr:sp macro="" textlink="">
      <xdr:nvSpPr>
        <xdr:cNvPr id="937" name="楕円 936"/>
        <xdr:cNvSpPr/>
      </xdr:nvSpPr>
      <xdr:spPr>
        <a:xfrm>
          <a:off x="221107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7129</xdr:rowOff>
    </xdr:from>
    <xdr:ext cx="469744" cy="259045"/>
    <xdr:sp macro="" textlink="">
      <xdr:nvSpPr>
        <xdr:cNvPr id="938" name="【庁舎】&#10;一人当たり面積該当値テキスト"/>
        <xdr:cNvSpPr txBox="1"/>
      </xdr:nvSpPr>
      <xdr:spPr>
        <a:xfrm>
          <a:off x="22199600" y="1732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11685</xdr:rowOff>
    </xdr:from>
    <xdr:to>
      <xdr:col>112</xdr:col>
      <xdr:colOff>38100</xdr:colOff>
      <xdr:row>102</xdr:row>
      <xdr:rowOff>113285</xdr:rowOff>
    </xdr:to>
    <xdr:sp macro="" textlink="">
      <xdr:nvSpPr>
        <xdr:cNvPr id="939" name="楕円 938"/>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35052</xdr:rowOff>
    </xdr:from>
    <xdr:to>
      <xdr:col>116</xdr:col>
      <xdr:colOff>63500</xdr:colOff>
      <xdr:row>102</xdr:row>
      <xdr:rowOff>62485</xdr:rowOff>
    </xdr:to>
    <xdr:cxnSp macro="">
      <xdr:nvCxnSpPr>
        <xdr:cNvPr id="940" name="直線コネクタ 939"/>
        <xdr:cNvCxnSpPr/>
      </xdr:nvCxnSpPr>
      <xdr:spPr>
        <a:xfrm flipV="1">
          <a:off x="21323300" y="175229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50546</xdr:rowOff>
    </xdr:from>
    <xdr:to>
      <xdr:col>107</xdr:col>
      <xdr:colOff>101600</xdr:colOff>
      <xdr:row>101</xdr:row>
      <xdr:rowOff>152146</xdr:rowOff>
    </xdr:to>
    <xdr:sp macro="" textlink="">
      <xdr:nvSpPr>
        <xdr:cNvPr id="941" name="楕円 940"/>
        <xdr:cNvSpPr/>
      </xdr:nvSpPr>
      <xdr:spPr>
        <a:xfrm>
          <a:off x="20383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101346</xdr:rowOff>
    </xdr:from>
    <xdr:to>
      <xdr:col>111</xdr:col>
      <xdr:colOff>177800</xdr:colOff>
      <xdr:row>102</xdr:row>
      <xdr:rowOff>62485</xdr:rowOff>
    </xdr:to>
    <xdr:cxnSp macro="">
      <xdr:nvCxnSpPr>
        <xdr:cNvPr id="942" name="直線コネクタ 941"/>
        <xdr:cNvCxnSpPr/>
      </xdr:nvCxnSpPr>
      <xdr:spPr>
        <a:xfrm>
          <a:off x="20434300" y="174177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4826</xdr:rowOff>
    </xdr:from>
    <xdr:to>
      <xdr:col>102</xdr:col>
      <xdr:colOff>165100</xdr:colOff>
      <xdr:row>101</xdr:row>
      <xdr:rowOff>106426</xdr:rowOff>
    </xdr:to>
    <xdr:sp macro="" textlink="">
      <xdr:nvSpPr>
        <xdr:cNvPr id="943" name="楕円 942"/>
        <xdr:cNvSpPr/>
      </xdr:nvSpPr>
      <xdr:spPr>
        <a:xfrm>
          <a:off x="19494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55626</xdr:rowOff>
    </xdr:from>
    <xdr:to>
      <xdr:col>107</xdr:col>
      <xdr:colOff>50800</xdr:colOff>
      <xdr:row>101</xdr:row>
      <xdr:rowOff>101346</xdr:rowOff>
    </xdr:to>
    <xdr:cxnSp macro="">
      <xdr:nvCxnSpPr>
        <xdr:cNvPr id="944" name="直線コネクタ 943"/>
        <xdr:cNvCxnSpPr/>
      </xdr:nvCxnSpPr>
      <xdr:spPr>
        <a:xfrm>
          <a:off x="19545300" y="17372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45" name="楕円 944"/>
        <xdr:cNvSpPr/>
      </xdr:nvSpPr>
      <xdr:spPr>
        <a:xfrm>
          <a:off x="18605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55626</xdr:rowOff>
    </xdr:from>
    <xdr:to>
      <xdr:col>102</xdr:col>
      <xdr:colOff>114300</xdr:colOff>
      <xdr:row>105</xdr:row>
      <xdr:rowOff>83058</xdr:rowOff>
    </xdr:to>
    <xdr:cxnSp macro="">
      <xdr:nvCxnSpPr>
        <xdr:cNvPr id="946" name="直線コネクタ 945"/>
        <xdr:cNvCxnSpPr/>
      </xdr:nvCxnSpPr>
      <xdr:spPr>
        <a:xfrm flipV="1">
          <a:off x="18656300" y="17372076"/>
          <a:ext cx="8890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102125</xdr:rowOff>
    </xdr:from>
    <xdr:ext cx="469744" cy="259045"/>
    <xdr:sp macro="" textlink="">
      <xdr:nvSpPr>
        <xdr:cNvPr id="947" name="n_1ave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948" name="n_2aveValue【庁舎】&#10;一人当たり面積"/>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115840</xdr:rowOff>
    </xdr:from>
    <xdr:ext cx="469744" cy="259045"/>
    <xdr:sp macro="" textlink="">
      <xdr:nvSpPr>
        <xdr:cNvPr id="949" name="n_3aveValue【庁舎】&#10;一人当たり面積"/>
        <xdr:cNvSpPr txBox="1"/>
      </xdr:nvSpPr>
      <xdr:spPr>
        <a:xfrm>
          <a:off x="19310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950" name="n_4aveValue【庁舎】&#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129812</xdr:rowOff>
    </xdr:from>
    <xdr:ext cx="469744" cy="259045"/>
    <xdr:sp macro="" textlink="">
      <xdr:nvSpPr>
        <xdr:cNvPr id="951" name="n_1mainValue【庁舎】&#10;一人当たり面積"/>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168673</xdr:rowOff>
    </xdr:from>
    <xdr:ext cx="469744" cy="259045"/>
    <xdr:sp macro="" textlink="">
      <xdr:nvSpPr>
        <xdr:cNvPr id="952" name="n_2mainValue【庁舎】&#10;一人当たり面積"/>
        <xdr:cNvSpPr txBox="1"/>
      </xdr:nvSpPr>
      <xdr:spPr>
        <a:xfrm>
          <a:off x="2019942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122953</xdr:rowOff>
    </xdr:from>
    <xdr:ext cx="469744" cy="259045"/>
    <xdr:sp macro="" textlink="">
      <xdr:nvSpPr>
        <xdr:cNvPr id="953" name="n_3mainValue【庁舎】&#10;一人当たり面積"/>
        <xdr:cNvSpPr txBox="1"/>
      </xdr:nvSpPr>
      <xdr:spPr>
        <a:xfrm>
          <a:off x="19310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54" name="n_4mainValue【庁舎】&#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年に現在地に新館されたが老朽化が進んでおり、新図書館の建設計画</a:t>
          </a:r>
          <a:r>
            <a:rPr kumimoji="1" lang="ja-JP" altLang="en-US" sz="1100">
              <a:solidFill>
                <a:schemeClr val="dk1"/>
              </a:solidFill>
              <a:effectLst/>
              <a:latin typeface="+mn-lt"/>
              <a:ea typeface="+mn-ea"/>
              <a:cs typeface="+mn-cs"/>
            </a:rPr>
            <a:t>を進めている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「保健センター・保健所」「福祉施設」「消防施設」「市民会館」については、一部施設の複合化や廃止を予定していることから、今後減少が見込まれる。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月に新庁舎が開庁</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「一般廃棄物処理施設」については、令和元年に汚泥再生処理センターが完成したことが要因で大きく減少した。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財政力指数は前年度より０．０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大きな要因となっている人件費・物件費について歳出を抑制する対策を講じるとともに、税の収納率の向上等により、財政基盤の強化に努める。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xdr:cNvCxnSpPr/>
      </xdr:nvCxnSpPr>
      <xdr:spPr>
        <a:xfrm flipV="1">
          <a:off x="4953000" y="628523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148590</xdr:rowOff>
    </xdr:to>
    <xdr:cxnSp macro="">
      <xdr:nvCxnSpPr>
        <xdr:cNvPr id="67" name="直線コネクタ 66"/>
        <xdr:cNvCxnSpPr/>
      </xdr:nvCxnSpPr>
      <xdr:spPr>
        <a:xfrm>
          <a:off x="4114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165117</xdr:rowOff>
    </xdr:from>
    <xdr:ext cx="762000" cy="259045"/>
    <xdr:sp macro="" textlink="">
      <xdr:nvSpPr>
        <xdr:cNvPr id="68" name="財政力平均値テキスト"/>
        <xdr:cNvSpPr txBox="1"/>
      </xdr:nvSpPr>
      <xdr:spPr>
        <a:xfrm>
          <a:off x="5041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xdr:cNvCxnSpPr/>
      </xdr:nvCxnSpPr>
      <xdr:spPr>
        <a:xfrm flipV="1">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1" name="フローチャート: 判断 70"/>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72" name="テキスト ボックス 7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124460</xdr:rowOff>
    </xdr:to>
    <xdr:cxnSp macro="">
      <xdr:nvCxnSpPr>
        <xdr:cNvPr id="73" name="直線コネクタ 72"/>
        <xdr:cNvCxnSpPr/>
      </xdr:nvCxnSpPr>
      <xdr:spPr>
        <a:xfrm>
          <a:off x="2336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3810</xdr:rowOff>
    </xdr:from>
    <xdr:to>
      <xdr:col>15</xdr:col>
      <xdr:colOff>133350</xdr:colOff>
      <xdr:row>40</xdr:row>
      <xdr:rowOff>105410</xdr:rowOff>
    </xdr:to>
    <xdr:sp macro="" textlink="">
      <xdr:nvSpPr>
        <xdr:cNvPr id="74" name="フローチャート: 判断 73"/>
        <xdr:cNvSpPr/>
      </xdr:nvSpPr>
      <xdr:spPr>
        <a:xfrm>
          <a:off x="3175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75" name="テキスト ボックス 74"/>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xdr:cNvCxnSpPr/>
      </xdr:nvCxnSpPr>
      <xdr:spPr>
        <a:xfrm>
          <a:off x="1447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79" name="フローチャート: 判断 78"/>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80" name="テキスト ボックス 79"/>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160037</xdr:rowOff>
    </xdr:from>
    <xdr:ext cx="762000" cy="259045"/>
    <xdr:sp macro="" textlink="">
      <xdr:nvSpPr>
        <xdr:cNvPr id="91" name="テキスト ボックス 90"/>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160037</xdr:rowOff>
    </xdr:from>
    <xdr:ext cx="762000" cy="259045"/>
    <xdr:sp macro="" textlink="">
      <xdr:nvSpPr>
        <xdr:cNvPr id="93" name="テキスト ボックス 92"/>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では、、地方交付税が１２億円、臨時財政対策債が４．８億円、都道府県支出金が６．９億円増額等があったものの、国庫支出金が７４億円、繰入金が９億円等の減額により、全体で５９．３億円減額となった。</a:t>
          </a:r>
        </a:p>
        <a:p>
          <a:r>
            <a:rPr kumimoji="1" lang="ja-JP" altLang="en-US" sz="1100">
              <a:latin typeface="ＭＳ Ｐゴシック" panose="020B0600070205080204" pitchFamily="50" charset="-128"/>
              <a:ea typeface="ＭＳ Ｐゴシック" panose="020B0600070205080204" pitchFamily="50" charset="-128"/>
            </a:rPr>
            <a:t>　歳出では、住民税非課税世帯等に対する臨時特別給付金が８．１億円、子育て世帯への臨時特別給付金が６億円増額等があったものの、特別定額給付金給付事業９０億円の大幅な減額等により、全体として前年度比６８．５億円減額となった。</a:t>
          </a:r>
        </a:p>
        <a:p>
          <a:r>
            <a:rPr kumimoji="1" lang="ja-JP" altLang="en-US" sz="1100">
              <a:latin typeface="ＭＳ Ｐゴシック" panose="020B0600070205080204" pitchFamily="50" charset="-128"/>
              <a:ea typeface="ＭＳ Ｐゴシック" panose="020B0600070205080204" pitchFamily="50" charset="-128"/>
            </a:rPr>
            <a:t>　以上の事から、前年度比４．９％改善の９２．２％なった。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今後は少子高齢化に伴う地方税の減収が見込まれており、経常収支比率の高止まりが予想される。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138491</xdr:rowOff>
    </xdr:from>
    <xdr:to>
      <xdr:col>23</xdr:col>
      <xdr:colOff>133350</xdr:colOff>
      <xdr:row>64</xdr:row>
      <xdr:rowOff>63500</xdr:rowOff>
    </xdr:to>
    <xdr:cxnSp macro="">
      <xdr:nvCxnSpPr>
        <xdr:cNvPr id="127" name="直線コネクタ 126"/>
        <xdr:cNvCxnSpPr/>
      </xdr:nvCxnSpPr>
      <xdr:spPr>
        <a:xfrm flipV="1">
          <a:off x="4953000" y="10082591"/>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35577</xdr:rowOff>
    </xdr:from>
    <xdr:ext cx="762000" cy="259045"/>
    <xdr:sp macro="" textlink="">
      <xdr:nvSpPr>
        <xdr:cNvPr id="128" name="財政構造の弾力性最小値テキスト"/>
        <xdr:cNvSpPr txBox="1"/>
      </xdr:nvSpPr>
      <xdr:spPr>
        <a:xfrm>
          <a:off x="50419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63500</xdr:rowOff>
    </xdr:from>
    <xdr:to>
      <xdr:col>24</xdr:col>
      <xdr:colOff>12700</xdr:colOff>
      <xdr:row>64</xdr:row>
      <xdr:rowOff>63500</xdr:rowOff>
    </xdr:to>
    <xdr:cxnSp macro="">
      <xdr:nvCxnSpPr>
        <xdr:cNvPr id="129" name="直線コネクタ 128"/>
        <xdr:cNvCxnSpPr/>
      </xdr:nvCxnSpPr>
      <xdr:spPr>
        <a:xfrm>
          <a:off x="48641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53418</xdr:rowOff>
    </xdr:from>
    <xdr:ext cx="762000" cy="259045"/>
    <xdr:sp macro="" textlink="">
      <xdr:nvSpPr>
        <xdr:cNvPr id="130" name="財政構造の弾力性最大値テキスト"/>
        <xdr:cNvSpPr txBox="1"/>
      </xdr:nvSpPr>
      <xdr:spPr>
        <a:xfrm>
          <a:off x="5041900" y="982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138491</xdr:rowOff>
    </xdr:from>
    <xdr:to>
      <xdr:col>24</xdr:col>
      <xdr:colOff>12700</xdr:colOff>
      <xdr:row>58</xdr:row>
      <xdr:rowOff>138491</xdr:rowOff>
    </xdr:to>
    <xdr:cxnSp macro="">
      <xdr:nvCxnSpPr>
        <xdr:cNvPr id="131" name="直線コネクタ 130"/>
        <xdr:cNvCxnSpPr/>
      </xdr:nvCxnSpPr>
      <xdr:spPr>
        <a:xfrm>
          <a:off x="4864100" y="1008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66</xdr:row>
      <xdr:rowOff>122767</xdr:rowOff>
    </xdr:to>
    <xdr:cxnSp macro="">
      <xdr:nvCxnSpPr>
        <xdr:cNvPr id="132" name="直線コネクタ 131"/>
        <xdr:cNvCxnSpPr/>
      </xdr:nvCxnSpPr>
      <xdr:spPr>
        <a:xfrm flipV="1">
          <a:off x="4114800" y="10875433"/>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141410</xdr:rowOff>
    </xdr:from>
    <xdr:ext cx="762000" cy="259045"/>
    <xdr:sp macro="" textlink="">
      <xdr:nvSpPr>
        <xdr:cNvPr id="133" name="財政構造の弾力性平均値テキスト"/>
        <xdr:cNvSpPr txBox="1"/>
      </xdr:nvSpPr>
      <xdr:spPr>
        <a:xfrm>
          <a:off x="5041900" y="1042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34" name="フローチャート: 判断 133"/>
        <xdr:cNvSpPr/>
      </xdr:nvSpPr>
      <xdr:spPr>
        <a:xfrm>
          <a:off x="49022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67</xdr:row>
      <xdr:rowOff>31750</xdr:rowOff>
    </xdr:to>
    <xdr:cxnSp macro="">
      <xdr:nvCxnSpPr>
        <xdr:cNvPr id="135" name="直線コネクタ 134"/>
        <xdr:cNvCxnSpPr/>
      </xdr:nvCxnSpPr>
      <xdr:spPr>
        <a:xfrm flipV="1">
          <a:off x="3225800" y="1143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148772</xdr:rowOff>
    </xdr:from>
    <xdr:to>
      <xdr:col>19</xdr:col>
      <xdr:colOff>184150</xdr:colOff>
      <xdr:row>63</xdr:row>
      <xdr:rowOff>78922</xdr:rowOff>
    </xdr:to>
    <xdr:sp macro="" textlink="">
      <xdr:nvSpPr>
        <xdr:cNvPr id="136" name="フローチャート: 判断 135"/>
        <xdr:cNvSpPr/>
      </xdr:nvSpPr>
      <xdr:spPr>
        <a:xfrm>
          <a:off x="4064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37" name="テキスト ボックス 136"/>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145748</xdr:rowOff>
    </xdr:from>
    <xdr:to>
      <xdr:col>15</xdr:col>
      <xdr:colOff>82550</xdr:colOff>
      <xdr:row>67</xdr:row>
      <xdr:rowOff>31750</xdr:rowOff>
    </xdr:to>
    <xdr:cxnSp macro="">
      <xdr:nvCxnSpPr>
        <xdr:cNvPr id="138" name="直線コネクタ 137"/>
        <xdr:cNvCxnSpPr/>
      </xdr:nvCxnSpPr>
      <xdr:spPr>
        <a:xfrm>
          <a:off x="2336800" y="114614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302</xdr:rowOff>
    </xdr:from>
    <xdr:to>
      <xdr:col>15</xdr:col>
      <xdr:colOff>133350</xdr:colOff>
      <xdr:row>63</xdr:row>
      <xdr:rowOff>101902</xdr:rowOff>
    </xdr:to>
    <xdr:sp macro="" textlink="">
      <xdr:nvSpPr>
        <xdr:cNvPr id="139" name="フローチャート: 判断 138"/>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112079</xdr:rowOff>
    </xdr:from>
    <xdr:ext cx="762000" cy="259045"/>
    <xdr:sp macro="" textlink="">
      <xdr:nvSpPr>
        <xdr:cNvPr id="140" name="テキスト ボックス 139"/>
        <xdr:cNvSpPr txBox="1"/>
      </xdr:nvSpPr>
      <xdr:spPr>
        <a:xfrm>
          <a:off x="2844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145748</xdr:rowOff>
    </xdr:from>
    <xdr:to>
      <xdr:col>11</xdr:col>
      <xdr:colOff>31750</xdr:colOff>
      <xdr:row>67</xdr:row>
      <xdr:rowOff>20259</xdr:rowOff>
    </xdr:to>
    <xdr:cxnSp macro="">
      <xdr:nvCxnSpPr>
        <xdr:cNvPr id="141" name="直線コネクタ 140"/>
        <xdr:cNvCxnSpPr/>
      </xdr:nvCxnSpPr>
      <xdr:spPr>
        <a:xfrm flipV="1">
          <a:off x="1447800" y="1146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102809</xdr:rowOff>
    </xdr:from>
    <xdr:to>
      <xdr:col>11</xdr:col>
      <xdr:colOff>82550</xdr:colOff>
      <xdr:row>63</xdr:row>
      <xdr:rowOff>32959</xdr:rowOff>
    </xdr:to>
    <xdr:sp macro="" textlink="">
      <xdr:nvSpPr>
        <xdr:cNvPr id="142" name="フローチャート: 判断 141"/>
        <xdr:cNvSpPr/>
      </xdr:nvSpPr>
      <xdr:spPr>
        <a:xfrm>
          <a:off x="2286000" y="1073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43136</xdr:rowOff>
    </xdr:from>
    <xdr:ext cx="762000" cy="259045"/>
    <xdr:sp macro="" textlink="">
      <xdr:nvSpPr>
        <xdr:cNvPr id="143" name="テキスト ボックス 142"/>
        <xdr:cNvSpPr txBox="1"/>
      </xdr:nvSpPr>
      <xdr:spPr>
        <a:xfrm>
          <a:off x="1955800" y="1050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125791</xdr:rowOff>
    </xdr:from>
    <xdr:to>
      <xdr:col>7</xdr:col>
      <xdr:colOff>31750</xdr:colOff>
      <xdr:row>63</xdr:row>
      <xdr:rowOff>55941</xdr:rowOff>
    </xdr:to>
    <xdr:sp macro="" textlink="">
      <xdr:nvSpPr>
        <xdr:cNvPr id="144" name="フローチャート: 判断 143"/>
        <xdr:cNvSpPr/>
      </xdr:nvSpPr>
      <xdr:spPr>
        <a:xfrm>
          <a:off x="13970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66118</xdr:rowOff>
    </xdr:from>
    <xdr:ext cx="762000" cy="259045"/>
    <xdr:sp macro="" textlink="">
      <xdr:nvSpPr>
        <xdr:cNvPr id="145" name="テキスト ボックス 144"/>
        <xdr:cNvSpPr txBox="1"/>
      </xdr:nvSpPr>
      <xdr:spPr>
        <a:xfrm>
          <a:off x="1066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71967</xdr:rowOff>
    </xdr:from>
    <xdr:to>
      <xdr:col>19</xdr:col>
      <xdr:colOff>184150</xdr:colOff>
      <xdr:row>67</xdr:row>
      <xdr:rowOff>2117</xdr:rowOff>
    </xdr:to>
    <xdr:sp macro="" textlink="">
      <xdr:nvSpPr>
        <xdr:cNvPr id="153" name="楕円 152"/>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54" name="テキスト ボックス 153"/>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5" name="楕円 154"/>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6" name="テキスト ボックス 155"/>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94948</xdr:rowOff>
    </xdr:from>
    <xdr:to>
      <xdr:col>11</xdr:col>
      <xdr:colOff>82550</xdr:colOff>
      <xdr:row>67</xdr:row>
      <xdr:rowOff>25098</xdr:rowOff>
    </xdr:to>
    <xdr:sp macro="" textlink="">
      <xdr:nvSpPr>
        <xdr:cNvPr id="157" name="楕円 156"/>
        <xdr:cNvSpPr/>
      </xdr:nvSpPr>
      <xdr:spPr>
        <a:xfrm>
          <a:off x="2286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9875</xdr:rowOff>
    </xdr:from>
    <xdr:ext cx="762000" cy="259045"/>
    <xdr:sp macro="" textlink="">
      <xdr:nvSpPr>
        <xdr:cNvPr id="158" name="テキスト ボックス 157"/>
        <xdr:cNvSpPr txBox="1"/>
      </xdr:nvSpPr>
      <xdr:spPr>
        <a:xfrm>
          <a:off x="1955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140909</xdr:rowOff>
    </xdr:from>
    <xdr:to>
      <xdr:col>7</xdr:col>
      <xdr:colOff>31750</xdr:colOff>
      <xdr:row>67</xdr:row>
      <xdr:rowOff>71059</xdr:rowOff>
    </xdr:to>
    <xdr:sp macro="" textlink="">
      <xdr:nvSpPr>
        <xdr:cNvPr id="159" name="楕円 158"/>
        <xdr:cNvSpPr/>
      </xdr:nvSpPr>
      <xdr:spPr>
        <a:xfrm>
          <a:off x="1397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55836</xdr:rowOff>
    </xdr:from>
    <xdr:ext cx="762000" cy="259045"/>
    <xdr:sp macro="" textlink="">
      <xdr:nvSpPr>
        <xdr:cNvPr id="160" name="テキスト ボックス 159"/>
        <xdr:cNvSpPr txBox="1"/>
      </xdr:nvSpPr>
      <xdr:spPr>
        <a:xfrm>
          <a:off x="1066800" y="1154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人当たり人件費・物件費等決算額は前年度比４，０４４円の増額となった。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原因としては以前から続く人口減少、人件費については退職手当の増額、物件費については新型コロナウイルスワクチン接種事業の増額等である。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人件費については定年延長制も控えているが、現在実施中の昇任昇格試験や業務の効率化など人件費の抑制のための施策に努める。物件費については公共施設最適化計画により引き続き施設の見直しをはかり統合を進めて行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22940</xdr:rowOff>
    </xdr:from>
    <xdr:to>
      <xdr:col>23</xdr:col>
      <xdr:colOff>133350</xdr:colOff>
      <xdr:row>88</xdr:row>
      <xdr:rowOff>121597</xdr:rowOff>
    </xdr:to>
    <xdr:cxnSp macro="">
      <xdr:nvCxnSpPr>
        <xdr:cNvPr id="192" name="直線コネクタ 191"/>
        <xdr:cNvCxnSpPr/>
      </xdr:nvCxnSpPr>
      <xdr:spPr>
        <a:xfrm flipV="1">
          <a:off x="4953000" y="13738940"/>
          <a:ext cx="0" cy="1470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93674</xdr:rowOff>
    </xdr:from>
    <xdr:ext cx="762000" cy="259045"/>
    <xdr:sp macro="" textlink="">
      <xdr:nvSpPr>
        <xdr:cNvPr id="193" name="人件費・物件費等の状況最小値テキスト"/>
        <xdr:cNvSpPr txBox="1"/>
      </xdr:nvSpPr>
      <xdr:spPr>
        <a:xfrm>
          <a:off x="5041900" y="151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121597</xdr:rowOff>
    </xdr:from>
    <xdr:to>
      <xdr:col>24</xdr:col>
      <xdr:colOff>12700</xdr:colOff>
      <xdr:row>88</xdr:row>
      <xdr:rowOff>121597</xdr:rowOff>
    </xdr:to>
    <xdr:cxnSp macro="">
      <xdr:nvCxnSpPr>
        <xdr:cNvPr id="194" name="直線コネクタ 193"/>
        <xdr:cNvCxnSpPr/>
      </xdr:nvCxnSpPr>
      <xdr:spPr>
        <a:xfrm>
          <a:off x="4864100" y="1520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109317</xdr:rowOff>
    </xdr:from>
    <xdr:ext cx="762000" cy="259045"/>
    <xdr:sp macro="" textlink="">
      <xdr:nvSpPr>
        <xdr:cNvPr id="195" name="人件費・物件費等の状況最大値テキスト"/>
        <xdr:cNvSpPr txBox="1"/>
      </xdr:nvSpPr>
      <xdr:spPr>
        <a:xfrm>
          <a:off x="5041900" y="1348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22940</xdr:rowOff>
    </xdr:from>
    <xdr:to>
      <xdr:col>24</xdr:col>
      <xdr:colOff>12700</xdr:colOff>
      <xdr:row>80</xdr:row>
      <xdr:rowOff>22940</xdr:rowOff>
    </xdr:to>
    <xdr:cxnSp macro="">
      <xdr:nvCxnSpPr>
        <xdr:cNvPr id="196" name="直線コネクタ 195"/>
        <xdr:cNvCxnSpPr/>
      </xdr:nvCxnSpPr>
      <xdr:spPr>
        <a:xfrm>
          <a:off x="4864100" y="137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74603</xdr:rowOff>
    </xdr:from>
    <xdr:to>
      <xdr:col>23</xdr:col>
      <xdr:colOff>133350</xdr:colOff>
      <xdr:row>87</xdr:row>
      <xdr:rowOff>144304</xdr:rowOff>
    </xdr:to>
    <xdr:cxnSp macro="">
      <xdr:nvCxnSpPr>
        <xdr:cNvPr id="197" name="直線コネクタ 196"/>
        <xdr:cNvCxnSpPr/>
      </xdr:nvCxnSpPr>
      <xdr:spPr>
        <a:xfrm>
          <a:off x="4114800" y="14990753"/>
          <a:ext cx="838200" cy="6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85265</xdr:rowOff>
    </xdr:from>
    <xdr:ext cx="762000" cy="259045"/>
    <xdr:sp macro="" textlink="">
      <xdr:nvSpPr>
        <xdr:cNvPr id="198" name="人件費・物件費等の状況平均値テキスト"/>
        <xdr:cNvSpPr txBox="1"/>
      </xdr:nvSpPr>
      <xdr:spPr>
        <a:xfrm>
          <a:off x="5041900" y="14315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68738</xdr:rowOff>
    </xdr:from>
    <xdr:to>
      <xdr:col>23</xdr:col>
      <xdr:colOff>184150</xdr:colOff>
      <xdr:row>84</xdr:row>
      <xdr:rowOff>170338</xdr:rowOff>
    </xdr:to>
    <xdr:sp macro="" textlink="">
      <xdr:nvSpPr>
        <xdr:cNvPr id="199" name="フローチャート: 判断 198"/>
        <xdr:cNvSpPr/>
      </xdr:nvSpPr>
      <xdr:spPr>
        <a:xfrm>
          <a:off x="49022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3777</xdr:rowOff>
    </xdr:from>
    <xdr:to>
      <xdr:col>19</xdr:col>
      <xdr:colOff>133350</xdr:colOff>
      <xdr:row>87</xdr:row>
      <xdr:rowOff>74603</xdr:rowOff>
    </xdr:to>
    <xdr:cxnSp macro="">
      <xdr:nvCxnSpPr>
        <xdr:cNvPr id="200" name="直線コネクタ 199"/>
        <xdr:cNvCxnSpPr/>
      </xdr:nvCxnSpPr>
      <xdr:spPr>
        <a:xfrm>
          <a:off x="3225800" y="14577027"/>
          <a:ext cx="889000" cy="4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119878</xdr:rowOff>
    </xdr:from>
    <xdr:to>
      <xdr:col>19</xdr:col>
      <xdr:colOff>184150</xdr:colOff>
      <xdr:row>82</xdr:row>
      <xdr:rowOff>50028</xdr:rowOff>
    </xdr:to>
    <xdr:sp macro="" textlink="">
      <xdr:nvSpPr>
        <xdr:cNvPr id="201" name="フローチャート: 判断 200"/>
        <xdr:cNvSpPr/>
      </xdr:nvSpPr>
      <xdr:spPr>
        <a:xfrm>
          <a:off x="4064000" y="140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60205</xdr:rowOff>
    </xdr:from>
    <xdr:ext cx="736600" cy="259045"/>
    <xdr:sp macro="" textlink="">
      <xdr:nvSpPr>
        <xdr:cNvPr id="202" name="テキスト ボックス 201"/>
        <xdr:cNvSpPr txBox="1"/>
      </xdr:nvSpPr>
      <xdr:spPr>
        <a:xfrm>
          <a:off x="3733800" y="1377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121830</xdr:rowOff>
    </xdr:from>
    <xdr:to>
      <xdr:col>15</xdr:col>
      <xdr:colOff>82550</xdr:colOff>
      <xdr:row>85</xdr:row>
      <xdr:rowOff>3777</xdr:rowOff>
    </xdr:to>
    <xdr:cxnSp macro="">
      <xdr:nvCxnSpPr>
        <xdr:cNvPr id="203" name="直線コネクタ 202"/>
        <xdr:cNvCxnSpPr/>
      </xdr:nvCxnSpPr>
      <xdr:spPr>
        <a:xfrm>
          <a:off x="2336800" y="14523630"/>
          <a:ext cx="889000" cy="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122124</xdr:rowOff>
    </xdr:from>
    <xdr:to>
      <xdr:col>15</xdr:col>
      <xdr:colOff>133350</xdr:colOff>
      <xdr:row>81</xdr:row>
      <xdr:rowOff>52274</xdr:rowOff>
    </xdr:to>
    <xdr:sp macro="" textlink="">
      <xdr:nvSpPr>
        <xdr:cNvPr id="204" name="フローチャート: 判断 203"/>
        <xdr:cNvSpPr/>
      </xdr:nvSpPr>
      <xdr:spPr>
        <a:xfrm>
          <a:off x="3175000" y="1383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62451</xdr:rowOff>
    </xdr:from>
    <xdr:ext cx="762000" cy="259045"/>
    <xdr:sp macro="" textlink="">
      <xdr:nvSpPr>
        <xdr:cNvPr id="205" name="テキスト ボックス 204"/>
        <xdr:cNvSpPr txBox="1"/>
      </xdr:nvSpPr>
      <xdr:spPr>
        <a:xfrm>
          <a:off x="2844800" y="136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63160</xdr:rowOff>
    </xdr:from>
    <xdr:to>
      <xdr:col>11</xdr:col>
      <xdr:colOff>31750</xdr:colOff>
      <xdr:row>84</xdr:row>
      <xdr:rowOff>121830</xdr:rowOff>
    </xdr:to>
    <xdr:cxnSp macro="">
      <xdr:nvCxnSpPr>
        <xdr:cNvPr id="206" name="直線コネクタ 205"/>
        <xdr:cNvCxnSpPr/>
      </xdr:nvCxnSpPr>
      <xdr:spPr>
        <a:xfrm>
          <a:off x="1447800" y="14464960"/>
          <a:ext cx="889000" cy="5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61818</xdr:rowOff>
    </xdr:from>
    <xdr:to>
      <xdr:col>11</xdr:col>
      <xdr:colOff>82550</xdr:colOff>
      <xdr:row>80</xdr:row>
      <xdr:rowOff>163418</xdr:rowOff>
    </xdr:to>
    <xdr:sp macro="" textlink="">
      <xdr:nvSpPr>
        <xdr:cNvPr id="207" name="フローチャート: 判断 206"/>
        <xdr:cNvSpPr/>
      </xdr:nvSpPr>
      <xdr:spPr>
        <a:xfrm>
          <a:off x="2286000" y="1377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2145</xdr:rowOff>
    </xdr:from>
    <xdr:ext cx="762000" cy="259045"/>
    <xdr:sp macro="" textlink="">
      <xdr:nvSpPr>
        <xdr:cNvPr id="208" name="テキスト ボックス 207"/>
        <xdr:cNvSpPr txBox="1"/>
      </xdr:nvSpPr>
      <xdr:spPr>
        <a:xfrm>
          <a:off x="1955800" y="1354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57130</xdr:rowOff>
    </xdr:from>
    <xdr:to>
      <xdr:col>7</xdr:col>
      <xdr:colOff>31750</xdr:colOff>
      <xdr:row>80</xdr:row>
      <xdr:rowOff>158730</xdr:rowOff>
    </xdr:to>
    <xdr:sp macro="" textlink="">
      <xdr:nvSpPr>
        <xdr:cNvPr id="209" name="フローチャート: 判断 208"/>
        <xdr:cNvSpPr/>
      </xdr:nvSpPr>
      <xdr:spPr>
        <a:xfrm>
          <a:off x="1397000" y="1377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168907</xdr:rowOff>
    </xdr:from>
    <xdr:ext cx="762000" cy="259045"/>
    <xdr:sp macro="" textlink="">
      <xdr:nvSpPr>
        <xdr:cNvPr id="210" name="テキスト ボックス 209"/>
        <xdr:cNvSpPr txBox="1"/>
      </xdr:nvSpPr>
      <xdr:spPr>
        <a:xfrm>
          <a:off x="1066800" y="1354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93504</xdr:rowOff>
    </xdr:from>
    <xdr:to>
      <xdr:col>23</xdr:col>
      <xdr:colOff>184150</xdr:colOff>
      <xdr:row>88</xdr:row>
      <xdr:rowOff>23654</xdr:rowOff>
    </xdr:to>
    <xdr:sp macro="" textlink="">
      <xdr:nvSpPr>
        <xdr:cNvPr id="216" name="楕円 215"/>
        <xdr:cNvSpPr/>
      </xdr:nvSpPr>
      <xdr:spPr>
        <a:xfrm>
          <a:off x="4902200" y="150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65581</xdr:rowOff>
    </xdr:from>
    <xdr:ext cx="762000" cy="259045"/>
    <xdr:sp macro="" textlink="">
      <xdr:nvSpPr>
        <xdr:cNvPr id="217" name="人件費・物件費等の状況該当値テキスト"/>
        <xdr:cNvSpPr txBox="1"/>
      </xdr:nvSpPr>
      <xdr:spPr>
        <a:xfrm>
          <a:off x="5041900" y="1498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23803</xdr:rowOff>
    </xdr:from>
    <xdr:to>
      <xdr:col>19</xdr:col>
      <xdr:colOff>184150</xdr:colOff>
      <xdr:row>87</xdr:row>
      <xdr:rowOff>125403</xdr:rowOff>
    </xdr:to>
    <xdr:sp macro="" textlink="">
      <xdr:nvSpPr>
        <xdr:cNvPr id="218" name="楕円 217"/>
        <xdr:cNvSpPr/>
      </xdr:nvSpPr>
      <xdr:spPr>
        <a:xfrm>
          <a:off x="4064000" y="149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110180</xdr:rowOff>
    </xdr:from>
    <xdr:ext cx="736600" cy="259045"/>
    <xdr:sp macro="" textlink="">
      <xdr:nvSpPr>
        <xdr:cNvPr id="219" name="テキスト ボックス 218"/>
        <xdr:cNvSpPr txBox="1"/>
      </xdr:nvSpPr>
      <xdr:spPr>
        <a:xfrm>
          <a:off x="3733800" y="1502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124427</xdr:rowOff>
    </xdr:from>
    <xdr:to>
      <xdr:col>15</xdr:col>
      <xdr:colOff>133350</xdr:colOff>
      <xdr:row>85</xdr:row>
      <xdr:rowOff>54577</xdr:rowOff>
    </xdr:to>
    <xdr:sp macro="" textlink="">
      <xdr:nvSpPr>
        <xdr:cNvPr id="220" name="楕円 219"/>
        <xdr:cNvSpPr/>
      </xdr:nvSpPr>
      <xdr:spPr>
        <a:xfrm>
          <a:off x="3175000" y="145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39354</xdr:rowOff>
    </xdr:from>
    <xdr:ext cx="762000" cy="259045"/>
    <xdr:sp macro="" textlink="">
      <xdr:nvSpPr>
        <xdr:cNvPr id="221" name="テキスト ボックス 220"/>
        <xdr:cNvSpPr txBox="1"/>
      </xdr:nvSpPr>
      <xdr:spPr>
        <a:xfrm>
          <a:off x="2844800" y="1461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71030</xdr:rowOff>
    </xdr:from>
    <xdr:to>
      <xdr:col>11</xdr:col>
      <xdr:colOff>82550</xdr:colOff>
      <xdr:row>85</xdr:row>
      <xdr:rowOff>1180</xdr:rowOff>
    </xdr:to>
    <xdr:sp macro="" textlink="">
      <xdr:nvSpPr>
        <xdr:cNvPr id="222" name="楕円 221"/>
        <xdr:cNvSpPr/>
      </xdr:nvSpPr>
      <xdr:spPr>
        <a:xfrm>
          <a:off x="2286000" y="144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157407</xdr:rowOff>
    </xdr:from>
    <xdr:ext cx="762000" cy="259045"/>
    <xdr:sp macro="" textlink="">
      <xdr:nvSpPr>
        <xdr:cNvPr id="223" name="テキスト ボックス 222"/>
        <xdr:cNvSpPr txBox="1"/>
      </xdr:nvSpPr>
      <xdr:spPr>
        <a:xfrm>
          <a:off x="1955800" y="14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12360</xdr:rowOff>
    </xdr:from>
    <xdr:to>
      <xdr:col>7</xdr:col>
      <xdr:colOff>31750</xdr:colOff>
      <xdr:row>84</xdr:row>
      <xdr:rowOff>113960</xdr:rowOff>
    </xdr:to>
    <xdr:sp macro="" textlink="">
      <xdr:nvSpPr>
        <xdr:cNvPr id="224" name="楕円 223"/>
        <xdr:cNvSpPr/>
      </xdr:nvSpPr>
      <xdr:spPr>
        <a:xfrm>
          <a:off x="1397000" y="14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98737</xdr:rowOff>
    </xdr:from>
    <xdr:ext cx="762000" cy="259045"/>
    <xdr:sp macro="" textlink="">
      <xdr:nvSpPr>
        <xdr:cNvPr id="225" name="テキスト ボックス 224"/>
        <xdr:cNvSpPr txBox="1"/>
      </xdr:nvSpPr>
      <xdr:spPr>
        <a:xfrm>
          <a:off x="1066800" y="145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前年度と同等である。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今後も定員管理方針に基づき、適切な定員管理に努める。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7" name="直線コネクタ 256"/>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71138</xdr:rowOff>
    </xdr:from>
    <xdr:ext cx="762000" cy="259045"/>
    <xdr:sp macro="" textlink="">
      <xdr:nvSpPr>
        <xdr:cNvPr id="258" name="給与水準   （国との比較）平均値テキスト"/>
        <xdr:cNvSpPr txBox="1"/>
      </xdr:nvSpPr>
      <xdr:spPr>
        <a:xfrm>
          <a:off x="17106900" y="1481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9" name="フローチャート: 判断 258"/>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29211</xdr:rowOff>
    </xdr:to>
    <xdr:cxnSp macro="">
      <xdr:nvCxnSpPr>
        <xdr:cNvPr id="260" name="直線コネクタ 259"/>
        <xdr:cNvCxnSpPr/>
      </xdr:nvCxnSpPr>
      <xdr:spPr>
        <a:xfrm flipV="1">
          <a:off x="15290800" y="14653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1" name="フローチャート: 判断 260"/>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2" name="テキスト ボックス 261"/>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101600</xdr:rowOff>
    </xdr:to>
    <xdr:cxnSp macro="">
      <xdr:nvCxnSpPr>
        <xdr:cNvPr id="263" name="直線コネクタ 262"/>
        <xdr:cNvCxnSpPr/>
      </xdr:nvCxnSpPr>
      <xdr:spPr>
        <a:xfrm flipV="1">
          <a:off x="14401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5" name="テキスト ボックス 264"/>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74930</xdr:rowOff>
    </xdr:to>
    <xdr:cxnSp macro="">
      <xdr:nvCxnSpPr>
        <xdr:cNvPr id="266" name="直線コネクタ 265"/>
        <xdr:cNvCxnSpPr/>
      </xdr:nvCxnSpPr>
      <xdr:spPr>
        <a:xfrm flipV="1">
          <a:off x="13512800" y="1484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24130</xdr:rowOff>
    </xdr:from>
    <xdr:to>
      <xdr:col>68</xdr:col>
      <xdr:colOff>203200</xdr:colOff>
      <xdr:row>87</xdr:row>
      <xdr:rowOff>125730</xdr:rowOff>
    </xdr:to>
    <xdr:sp macro="" textlink="">
      <xdr:nvSpPr>
        <xdr:cNvPr id="267" name="フローチャート: 判断 266"/>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68" name="テキスト ボックス 267"/>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69" name="フローチャート: 判断 268"/>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70" name="テキスト ボックス 269"/>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6" name="楕円 27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7"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8" name="楕円 277"/>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9" name="テキスト ボックス 278"/>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4" name="楕円 283"/>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5" name="テキスト ボックス 284"/>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市町村合併当時から類似団体平均と比較して職員数が多い状況が続いている。今後も定員管理方針に基づき、適切な定員管理に努める。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156083</xdr:rowOff>
    </xdr:from>
    <xdr:to>
      <xdr:col>81</xdr:col>
      <xdr:colOff>44450</xdr:colOff>
      <xdr:row>65</xdr:row>
      <xdr:rowOff>73025</xdr:rowOff>
    </xdr:to>
    <xdr:cxnSp macro="">
      <xdr:nvCxnSpPr>
        <xdr:cNvPr id="313" name="直線コネクタ 312"/>
        <xdr:cNvCxnSpPr/>
      </xdr:nvCxnSpPr>
      <xdr:spPr>
        <a:xfrm flipV="1">
          <a:off x="17018000" y="9928733"/>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45102</xdr:rowOff>
    </xdr:from>
    <xdr:ext cx="762000" cy="259045"/>
    <xdr:sp macro="" textlink="">
      <xdr:nvSpPr>
        <xdr:cNvPr id="314" name="定員管理の状況最小値テキスト"/>
        <xdr:cNvSpPr txBox="1"/>
      </xdr:nvSpPr>
      <xdr:spPr>
        <a:xfrm>
          <a:off x="17106900" y="1118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5" name="直線コネクタ 314"/>
        <xdr:cNvCxnSpPr/>
      </xdr:nvCxnSpPr>
      <xdr:spPr>
        <a:xfrm>
          <a:off x="16929100" y="1121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71010</xdr:rowOff>
    </xdr:from>
    <xdr:ext cx="762000" cy="259045"/>
    <xdr:sp macro="" textlink="">
      <xdr:nvSpPr>
        <xdr:cNvPr id="316"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156083</xdr:rowOff>
    </xdr:from>
    <xdr:to>
      <xdr:col>81</xdr:col>
      <xdr:colOff>133350</xdr:colOff>
      <xdr:row>57</xdr:row>
      <xdr:rowOff>156083</xdr:rowOff>
    </xdr:to>
    <xdr:cxnSp macro="">
      <xdr:nvCxnSpPr>
        <xdr:cNvPr id="317" name="直線コネクタ 316"/>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109347</xdr:rowOff>
    </xdr:from>
    <xdr:to>
      <xdr:col>81</xdr:col>
      <xdr:colOff>44450</xdr:colOff>
      <xdr:row>64</xdr:row>
      <xdr:rowOff>150368</xdr:rowOff>
    </xdr:to>
    <xdr:cxnSp macro="">
      <xdr:nvCxnSpPr>
        <xdr:cNvPr id="318" name="直線コネクタ 317"/>
        <xdr:cNvCxnSpPr/>
      </xdr:nvCxnSpPr>
      <xdr:spPr>
        <a:xfrm>
          <a:off x="16179800" y="1108214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525</xdr:rowOff>
    </xdr:from>
    <xdr:ext cx="762000" cy="259045"/>
    <xdr:sp macro="" textlink="">
      <xdr:nvSpPr>
        <xdr:cNvPr id="319" name="定員管理の状況平均値テキスト"/>
        <xdr:cNvSpPr txBox="1"/>
      </xdr:nvSpPr>
      <xdr:spPr>
        <a:xfrm>
          <a:off x="17106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20" name="フローチャート: 判断 319"/>
        <xdr:cNvSpPr/>
      </xdr:nvSpPr>
      <xdr:spPr>
        <a:xfrm>
          <a:off x="16967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109347</xdr:rowOff>
    </xdr:from>
    <xdr:to>
      <xdr:col>77</xdr:col>
      <xdr:colOff>44450</xdr:colOff>
      <xdr:row>64</xdr:row>
      <xdr:rowOff>109347</xdr:rowOff>
    </xdr:to>
    <xdr:cxnSp macro="">
      <xdr:nvCxnSpPr>
        <xdr:cNvPr id="321" name="直線コネクタ 320"/>
        <xdr:cNvCxnSpPr/>
      </xdr:nvCxnSpPr>
      <xdr:spPr>
        <a:xfrm>
          <a:off x="15290800" y="11082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49403</xdr:rowOff>
    </xdr:from>
    <xdr:to>
      <xdr:col>77</xdr:col>
      <xdr:colOff>95250</xdr:colOff>
      <xdr:row>60</xdr:row>
      <xdr:rowOff>151003</xdr:rowOff>
    </xdr:to>
    <xdr:sp macro="" textlink="">
      <xdr:nvSpPr>
        <xdr:cNvPr id="322" name="フローチャート: 判断 321"/>
        <xdr:cNvSpPr/>
      </xdr:nvSpPr>
      <xdr:spPr>
        <a:xfrm>
          <a:off x="16129000" y="1033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161180</xdr:rowOff>
    </xdr:from>
    <xdr:ext cx="736600" cy="259045"/>
    <xdr:sp macro="" textlink="">
      <xdr:nvSpPr>
        <xdr:cNvPr id="323" name="テキスト ボックス 322"/>
        <xdr:cNvSpPr txBox="1"/>
      </xdr:nvSpPr>
      <xdr:spPr>
        <a:xfrm>
          <a:off x="15798800" y="1010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109347</xdr:rowOff>
    </xdr:from>
    <xdr:to>
      <xdr:col>72</xdr:col>
      <xdr:colOff>203200</xdr:colOff>
      <xdr:row>64</xdr:row>
      <xdr:rowOff>133477</xdr:rowOff>
    </xdr:to>
    <xdr:cxnSp macro="">
      <xdr:nvCxnSpPr>
        <xdr:cNvPr id="324" name="直線コネクタ 323"/>
        <xdr:cNvCxnSpPr/>
      </xdr:nvCxnSpPr>
      <xdr:spPr>
        <a:xfrm flipV="1">
          <a:off x="14401800" y="11082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73533</xdr:rowOff>
    </xdr:from>
    <xdr:to>
      <xdr:col>73</xdr:col>
      <xdr:colOff>44450</xdr:colOff>
      <xdr:row>61</xdr:row>
      <xdr:rowOff>3683</xdr:rowOff>
    </xdr:to>
    <xdr:sp macro="" textlink="">
      <xdr:nvSpPr>
        <xdr:cNvPr id="325" name="フローチャート: 判断 324"/>
        <xdr:cNvSpPr/>
      </xdr:nvSpPr>
      <xdr:spPr>
        <a:xfrm>
          <a:off x="15240000" y="103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13860</xdr:rowOff>
    </xdr:from>
    <xdr:ext cx="762000" cy="259045"/>
    <xdr:sp macro="" textlink="">
      <xdr:nvSpPr>
        <xdr:cNvPr id="326" name="テキスト ボックス 325"/>
        <xdr:cNvSpPr txBox="1"/>
      </xdr:nvSpPr>
      <xdr:spPr>
        <a:xfrm>
          <a:off x="14909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109347</xdr:rowOff>
    </xdr:from>
    <xdr:to>
      <xdr:col>68</xdr:col>
      <xdr:colOff>152400</xdr:colOff>
      <xdr:row>64</xdr:row>
      <xdr:rowOff>133477</xdr:rowOff>
    </xdr:to>
    <xdr:cxnSp macro="">
      <xdr:nvCxnSpPr>
        <xdr:cNvPr id="327" name="直線コネクタ 326"/>
        <xdr:cNvCxnSpPr/>
      </xdr:nvCxnSpPr>
      <xdr:spPr>
        <a:xfrm>
          <a:off x="13512800" y="11082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51816</xdr:rowOff>
    </xdr:from>
    <xdr:to>
      <xdr:col>68</xdr:col>
      <xdr:colOff>203200</xdr:colOff>
      <xdr:row>60</xdr:row>
      <xdr:rowOff>153416</xdr:rowOff>
    </xdr:to>
    <xdr:sp macro="" textlink="">
      <xdr:nvSpPr>
        <xdr:cNvPr id="328" name="フローチャート: 判断 327"/>
        <xdr:cNvSpPr/>
      </xdr:nvSpPr>
      <xdr:spPr>
        <a:xfrm>
          <a:off x="14351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163593</xdr:rowOff>
    </xdr:from>
    <xdr:ext cx="762000" cy="259045"/>
    <xdr:sp macro="" textlink="">
      <xdr:nvSpPr>
        <xdr:cNvPr id="329" name="テキスト ボックス 328"/>
        <xdr:cNvSpPr txBox="1"/>
      </xdr:nvSpPr>
      <xdr:spPr>
        <a:xfrm>
          <a:off x="14020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30" name="フローチャート: 判断 329"/>
        <xdr:cNvSpPr/>
      </xdr:nvSpPr>
      <xdr:spPr>
        <a:xfrm>
          <a:off x="13462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31" name="テキスト ボックス 330"/>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99568</xdr:rowOff>
    </xdr:from>
    <xdr:to>
      <xdr:col>81</xdr:col>
      <xdr:colOff>95250</xdr:colOff>
      <xdr:row>65</xdr:row>
      <xdr:rowOff>29718</xdr:rowOff>
    </xdr:to>
    <xdr:sp macro="" textlink="">
      <xdr:nvSpPr>
        <xdr:cNvPr id="337" name="楕円 336"/>
        <xdr:cNvSpPr/>
      </xdr:nvSpPr>
      <xdr:spPr>
        <a:xfrm>
          <a:off x="16967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166895</xdr:rowOff>
    </xdr:from>
    <xdr:ext cx="762000" cy="259045"/>
    <xdr:sp macro="" textlink="">
      <xdr:nvSpPr>
        <xdr:cNvPr id="338" name="定員管理の状況該当値テキスト"/>
        <xdr:cNvSpPr txBox="1"/>
      </xdr:nvSpPr>
      <xdr:spPr>
        <a:xfrm>
          <a:off x="17106900" y="1096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58547</xdr:rowOff>
    </xdr:from>
    <xdr:to>
      <xdr:col>77</xdr:col>
      <xdr:colOff>95250</xdr:colOff>
      <xdr:row>64</xdr:row>
      <xdr:rowOff>160147</xdr:rowOff>
    </xdr:to>
    <xdr:sp macro="" textlink="">
      <xdr:nvSpPr>
        <xdr:cNvPr id="339" name="楕円 338"/>
        <xdr:cNvSpPr/>
      </xdr:nvSpPr>
      <xdr:spPr>
        <a:xfrm>
          <a:off x="16129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144924</xdr:rowOff>
    </xdr:from>
    <xdr:ext cx="736600" cy="259045"/>
    <xdr:sp macro="" textlink="">
      <xdr:nvSpPr>
        <xdr:cNvPr id="340" name="テキスト ボックス 339"/>
        <xdr:cNvSpPr txBox="1"/>
      </xdr:nvSpPr>
      <xdr:spPr>
        <a:xfrm>
          <a:off x="15798800" y="11117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58547</xdr:rowOff>
    </xdr:from>
    <xdr:to>
      <xdr:col>73</xdr:col>
      <xdr:colOff>44450</xdr:colOff>
      <xdr:row>64</xdr:row>
      <xdr:rowOff>160147</xdr:rowOff>
    </xdr:to>
    <xdr:sp macro="" textlink="">
      <xdr:nvSpPr>
        <xdr:cNvPr id="341" name="楕円 340"/>
        <xdr:cNvSpPr/>
      </xdr:nvSpPr>
      <xdr:spPr>
        <a:xfrm>
          <a:off x="15240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144924</xdr:rowOff>
    </xdr:from>
    <xdr:ext cx="762000" cy="259045"/>
    <xdr:sp macro="" textlink="">
      <xdr:nvSpPr>
        <xdr:cNvPr id="342" name="テキスト ボックス 341"/>
        <xdr:cNvSpPr txBox="1"/>
      </xdr:nvSpPr>
      <xdr:spPr>
        <a:xfrm>
          <a:off x="14909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82677</xdr:rowOff>
    </xdr:from>
    <xdr:to>
      <xdr:col>68</xdr:col>
      <xdr:colOff>203200</xdr:colOff>
      <xdr:row>65</xdr:row>
      <xdr:rowOff>12827</xdr:rowOff>
    </xdr:to>
    <xdr:sp macro="" textlink="">
      <xdr:nvSpPr>
        <xdr:cNvPr id="343" name="楕円 342"/>
        <xdr:cNvSpPr/>
      </xdr:nvSpPr>
      <xdr:spPr>
        <a:xfrm>
          <a:off x="14351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169054</xdr:rowOff>
    </xdr:from>
    <xdr:ext cx="762000" cy="259045"/>
    <xdr:sp macro="" textlink="">
      <xdr:nvSpPr>
        <xdr:cNvPr id="344" name="テキスト ボックス 343"/>
        <xdr:cNvSpPr txBox="1"/>
      </xdr:nvSpPr>
      <xdr:spPr>
        <a:xfrm>
          <a:off x="14020800" y="111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58547</xdr:rowOff>
    </xdr:from>
    <xdr:to>
      <xdr:col>64</xdr:col>
      <xdr:colOff>152400</xdr:colOff>
      <xdr:row>64</xdr:row>
      <xdr:rowOff>160147</xdr:rowOff>
    </xdr:to>
    <xdr:sp macro="" textlink="">
      <xdr:nvSpPr>
        <xdr:cNvPr id="345" name="楕円 344"/>
        <xdr:cNvSpPr/>
      </xdr:nvSpPr>
      <xdr:spPr>
        <a:xfrm>
          <a:off x="13462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144924</xdr:rowOff>
    </xdr:from>
    <xdr:ext cx="762000" cy="259045"/>
    <xdr:sp macro="" textlink="">
      <xdr:nvSpPr>
        <xdr:cNvPr id="346" name="テキスト ボックス 345"/>
        <xdr:cNvSpPr txBox="1"/>
      </xdr:nvSpPr>
      <xdr:spPr>
        <a:xfrm>
          <a:off x="13131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前年度より１</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１</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低下している。原因としては、</a:t>
          </a:r>
          <a:r>
            <a:rPr lang="ja-JP"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元利償還金の額が</a:t>
          </a:r>
          <a:r>
            <a:rPr lang="ja-JP" altLang="en-US"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前年</a:t>
          </a:r>
          <a:r>
            <a:rPr lang="ja-JP"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度と比較して約２</a:t>
          </a:r>
          <a:r>
            <a:rPr lang="en-US"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４</a:t>
          </a:r>
          <a:r>
            <a:rPr lang="ja-JP"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億円減少していることが考えられる。</a:t>
          </a:r>
          <a:r>
            <a:rPr lang="ja-JP" altLang="en-US"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しかし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依然として類似団体を上回っている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今後も投資的経費の見直しと市債発行の抑制等により、公債費の縮減に努める。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42</xdr:row>
      <xdr:rowOff>105833</xdr:rowOff>
    </xdr:to>
    <xdr:cxnSp macro="">
      <xdr:nvCxnSpPr>
        <xdr:cNvPr id="376" name="直線コネクタ 375"/>
        <xdr:cNvCxnSpPr/>
      </xdr:nvCxnSpPr>
      <xdr:spPr>
        <a:xfrm flipV="1">
          <a:off x="17018000" y="6180667"/>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77910</xdr:rowOff>
    </xdr:from>
    <xdr:ext cx="762000" cy="259045"/>
    <xdr:sp macro="" textlink="">
      <xdr:nvSpPr>
        <xdr:cNvPr id="377" name="公債費負担の状況最小値テキスト"/>
        <xdr:cNvSpPr txBox="1"/>
      </xdr:nvSpPr>
      <xdr:spPr>
        <a:xfrm>
          <a:off x="17106900" y="72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105833</xdr:rowOff>
    </xdr:from>
    <xdr:to>
      <xdr:col>81</xdr:col>
      <xdr:colOff>133350</xdr:colOff>
      <xdr:row>42</xdr:row>
      <xdr:rowOff>105833</xdr:rowOff>
    </xdr:to>
    <xdr:cxnSp macro="">
      <xdr:nvCxnSpPr>
        <xdr:cNvPr id="378" name="直線コネクタ 377"/>
        <xdr:cNvCxnSpPr/>
      </xdr:nvCxnSpPr>
      <xdr:spPr>
        <a:xfrm>
          <a:off x="16929100" y="730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43</xdr:row>
      <xdr:rowOff>115358</xdr:rowOff>
    </xdr:to>
    <xdr:cxnSp macro="">
      <xdr:nvCxnSpPr>
        <xdr:cNvPr id="381" name="直線コネクタ 380"/>
        <xdr:cNvCxnSpPr/>
      </xdr:nvCxnSpPr>
      <xdr:spPr>
        <a:xfrm flipV="1">
          <a:off x="16179800" y="7266517"/>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115358</xdr:rowOff>
    </xdr:from>
    <xdr:to>
      <xdr:col>77</xdr:col>
      <xdr:colOff>44450</xdr:colOff>
      <xdr:row>44</xdr:row>
      <xdr:rowOff>124883</xdr:rowOff>
    </xdr:to>
    <xdr:cxnSp macro="">
      <xdr:nvCxnSpPr>
        <xdr:cNvPr id="384" name="直線コネクタ 383"/>
        <xdr:cNvCxnSpPr/>
      </xdr:nvCxnSpPr>
      <xdr:spPr>
        <a:xfrm flipV="1">
          <a:off x="15290800" y="748770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5" name="フローチャート: 判断 384"/>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6" name="テキスト ボックス 385"/>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45</xdr:row>
      <xdr:rowOff>53975</xdr:rowOff>
    </xdr:to>
    <xdr:cxnSp macro="">
      <xdr:nvCxnSpPr>
        <xdr:cNvPr id="387" name="直線コネクタ 386"/>
        <xdr:cNvCxnSpPr/>
      </xdr:nvCxnSpPr>
      <xdr:spPr>
        <a:xfrm flipV="1">
          <a:off x="14401800" y="76686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9" name="テキスト ボックス 38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53975</xdr:rowOff>
    </xdr:from>
    <xdr:to>
      <xdr:col>68</xdr:col>
      <xdr:colOff>152400</xdr:colOff>
      <xdr:row>45</xdr:row>
      <xdr:rowOff>114300</xdr:rowOff>
    </xdr:to>
    <xdr:cxnSp macro="">
      <xdr:nvCxnSpPr>
        <xdr:cNvPr id="390" name="直線コネクタ 389"/>
        <xdr:cNvCxnSpPr/>
      </xdr:nvCxnSpPr>
      <xdr:spPr>
        <a:xfrm flipV="1">
          <a:off x="13512800" y="77692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26458</xdr:rowOff>
    </xdr:from>
    <xdr:to>
      <xdr:col>68</xdr:col>
      <xdr:colOff>203200</xdr:colOff>
      <xdr:row>39</xdr:row>
      <xdr:rowOff>128058</xdr:rowOff>
    </xdr:to>
    <xdr:sp macro="" textlink="">
      <xdr:nvSpPr>
        <xdr:cNvPr id="391" name="フローチャート: 判断 390"/>
        <xdr:cNvSpPr/>
      </xdr:nvSpPr>
      <xdr:spPr>
        <a:xfrm>
          <a:off x="14351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138235</xdr:rowOff>
    </xdr:from>
    <xdr:ext cx="762000" cy="259045"/>
    <xdr:sp macro="" textlink="">
      <xdr:nvSpPr>
        <xdr:cNvPr id="392" name="テキスト ボックス 391"/>
        <xdr:cNvSpPr txBox="1"/>
      </xdr:nvSpPr>
      <xdr:spPr>
        <a:xfrm>
          <a:off x="14020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3" name="フローチャート: 判断 392"/>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4" name="テキスト ボックス 393"/>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82144</xdr:rowOff>
    </xdr:from>
    <xdr:ext cx="762000" cy="259045"/>
    <xdr:sp macro="" textlink="">
      <xdr:nvSpPr>
        <xdr:cNvPr id="401" name="公債費負担の状況該当値テキスト"/>
        <xdr:cNvSpPr txBox="1"/>
      </xdr:nvSpPr>
      <xdr:spPr>
        <a:xfrm>
          <a:off x="17106900" y="71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64558</xdr:rowOff>
    </xdr:from>
    <xdr:to>
      <xdr:col>77</xdr:col>
      <xdr:colOff>95250</xdr:colOff>
      <xdr:row>43</xdr:row>
      <xdr:rowOff>166158</xdr:rowOff>
    </xdr:to>
    <xdr:sp macro="" textlink="">
      <xdr:nvSpPr>
        <xdr:cNvPr id="402" name="楕円 401"/>
        <xdr:cNvSpPr/>
      </xdr:nvSpPr>
      <xdr:spPr>
        <a:xfrm>
          <a:off x="16129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150935</xdr:rowOff>
    </xdr:from>
    <xdr:ext cx="736600" cy="259045"/>
    <xdr:sp macro="" textlink="">
      <xdr:nvSpPr>
        <xdr:cNvPr id="403" name="テキスト ボックス 402"/>
        <xdr:cNvSpPr txBox="1"/>
      </xdr:nvSpPr>
      <xdr:spPr>
        <a:xfrm>
          <a:off x="15798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04" name="楕円 403"/>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05" name="テキスト ボックス 404"/>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3175</xdr:rowOff>
    </xdr:from>
    <xdr:to>
      <xdr:col>68</xdr:col>
      <xdr:colOff>203200</xdr:colOff>
      <xdr:row>45</xdr:row>
      <xdr:rowOff>104775</xdr:rowOff>
    </xdr:to>
    <xdr:sp macro="" textlink="">
      <xdr:nvSpPr>
        <xdr:cNvPr id="406" name="楕円 405"/>
        <xdr:cNvSpPr/>
      </xdr:nvSpPr>
      <xdr:spPr>
        <a:xfrm>
          <a:off x="14351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89552</xdr:rowOff>
    </xdr:from>
    <xdr:ext cx="762000" cy="259045"/>
    <xdr:sp macro="" textlink="">
      <xdr:nvSpPr>
        <xdr:cNvPr id="407" name="テキスト ボックス 406"/>
        <xdr:cNvSpPr txBox="1"/>
      </xdr:nvSpPr>
      <xdr:spPr>
        <a:xfrm>
          <a:off x="14020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08" name="楕円 407"/>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09" name="テキスト ボックス 408"/>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。原因としては、</a:t>
          </a:r>
          <a:r>
            <a:rPr lang="ja-JP"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地方債現在高の</a:t>
          </a:r>
          <a:r>
            <a:rPr lang="ja-JP" altLang="en-US" sz="1400">
              <a:effectLst/>
              <a:latin typeface="ＭＳ Ｐゴシック" panose="020B0600070205080204" pitchFamily="50" charset="-128"/>
              <a:ea typeface="ＭＳ Ｐゴシック" panose="020B0600070205080204" pitchFamily="50" charset="-128"/>
              <a:cs typeface="Times New Roman" panose="02020603050405020304" pitchFamily="18" charset="0"/>
            </a:rPr>
            <a:t>や退職手当負担見込額の減額等がある。</a:t>
          </a:r>
          <a:endParaRPr lang="en-US" altLang="ja-JP" sz="14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今後、大型事業に伴う地方債の償還が本格化する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ことが見込まれるため、次年度以降も高止まりしていくと思われる。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157692</xdr:rowOff>
    </xdr:to>
    <xdr:cxnSp macro="">
      <xdr:nvCxnSpPr>
        <xdr:cNvPr id="438" name="直線コネクタ 437"/>
        <xdr:cNvCxnSpPr/>
      </xdr:nvCxnSpPr>
      <xdr:spPr>
        <a:xfrm flipV="1">
          <a:off x="17018000" y="237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129769</xdr:rowOff>
    </xdr:from>
    <xdr:ext cx="762000" cy="259045"/>
    <xdr:sp macro="" textlink="">
      <xdr:nvSpPr>
        <xdr:cNvPr id="439" name="将来負担の状況最小値テキスト"/>
        <xdr:cNvSpPr txBox="1"/>
      </xdr:nvSpPr>
      <xdr:spPr>
        <a:xfrm>
          <a:off x="17106900" y="37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157692</xdr:rowOff>
    </xdr:from>
    <xdr:to>
      <xdr:col>81</xdr:col>
      <xdr:colOff>133350</xdr:colOff>
      <xdr:row>21</xdr:row>
      <xdr:rowOff>157692</xdr:rowOff>
    </xdr:to>
    <xdr:cxnSp macro="">
      <xdr:nvCxnSpPr>
        <xdr:cNvPr id="440" name="直線コネクタ 439"/>
        <xdr:cNvCxnSpPr/>
      </xdr:nvCxnSpPr>
      <xdr:spPr>
        <a:xfrm>
          <a:off x="16929100" y="375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17463</xdr:rowOff>
    </xdr:from>
    <xdr:to>
      <xdr:col>81</xdr:col>
      <xdr:colOff>44450</xdr:colOff>
      <xdr:row>21</xdr:row>
      <xdr:rowOff>151659</xdr:rowOff>
    </xdr:to>
    <xdr:cxnSp macro="">
      <xdr:nvCxnSpPr>
        <xdr:cNvPr id="443" name="直線コネクタ 442"/>
        <xdr:cNvCxnSpPr/>
      </xdr:nvCxnSpPr>
      <xdr:spPr>
        <a:xfrm flipV="1">
          <a:off x="16179800" y="3446463"/>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34519</xdr:rowOff>
    </xdr:from>
    <xdr:ext cx="762000" cy="259045"/>
    <xdr:sp macro="" textlink="">
      <xdr:nvSpPr>
        <xdr:cNvPr id="444" name="将来負担の状況平均値テキスト"/>
        <xdr:cNvSpPr txBox="1"/>
      </xdr:nvSpPr>
      <xdr:spPr>
        <a:xfrm>
          <a:off x="17106900" y="294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17992</xdr:rowOff>
    </xdr:from>
    <xdr:to>
      <xdr:col>81</xdr:col>
      <xdr:colOff>95250</xdr:colOff>
      <xdr:row>18</xdr:row>
      <xdr:rowOff>119592</xdr:rowOff>
    </xdr:to>
    <xdr:sp macro="" textlink="">
      <xdr:nvSpPr>
        <xdr:cNvPr id="445" name="フローチャート: 判断 444"/>
        <xdr:cNvSpPr/>
      </xdr:nvSpPr>
      <xdr:spPr>
        <a:xfrm>
          <a:off x="169672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151659</xdr:rowOff>
    </xdr:from>
    <xdr:to>
      <xdr:col>77</xdr:col>
      <xdr:colOff>44450</xdr:colOff>
      <xdr:row>22</xdr:row>
      <xdr:rowOff>151130</xdr:rowOff>
    </xdr:to>
    <xdr:cxnSp macro="">
      <xdr:nvCxnSpPr>
        <xdr:cNvPr id="446" name="直線コネクタ 445"/>
        <xdr:cNvCxnSpPr/>
      </xdr:nvCxnSpPr>
      <xdr:spPr>
        <a:xfrm flipV="1">
          <a:off x="15290800" y="3752109"/>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81386</xdr:rowOff>
    </xdr:from>
    <xdr:to>
      <xdr:col>77</xdr:col>
      <xdr:colOff>95250</xdr:colOff>
      <xdr:row>17</xdr:row>
      <xdr:rowOff>11536</xdr:rowOff>
    </xdr:to>
    <xdr:sp macro="" textlink="">
      <xdr:nvSpPr>
        <xdr:cNvPr id="447" name="フローチャート: 判断 446"/>
        <xdr:cNvSpPr/>
      </xdr:nvSpPr>
      <xdr:spPr>
        <a:xfrm>
          <a:off x="16129000" y="282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21713</xdr:rowOff>
    </xdr:from>
    <xdr:ext cx="736600" cy="259045"/>
    <xdr:sp macro="" textlink="">
      <xdr:nvSpPr>
        <xdr:cNvPr id="448" name="テキスト ボックス 447"/>
        <xdr:cNvSpPr txBox="1"/>
      </xdr:nvSpPr>
      <xdr:spPr>
        <a:xfrm>
          <a:off x="15798800" y="259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151130</xdr:rowOff>
    </xdr:from>
    <xdr:to>
      <xdr:col>72</xdr:col>
      <xdr:colOff>203200</xdr:colOff>
      <xdr:row>23</xdr:row>
      <xdr:rowOff>62124</xdr:rowOff>
    </xdr:to>
    <xdr:cxnSp macro="">
      <xdr:nvCxnSpPr>
        <xdr:cNvPr id="449" name="直線コネクタ 448"/>
        <xdr:cNvCxnSpPr/>
      </xdr:nvCxnSpPr>
      <xdr:spPr>
        <a:xfrm flipV="1">
          <a:off x="14401800" y="3923030"/>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89429</xdr:rowOff>
    </xdr:from>
    <xdr:to>
      <xdr:col>73</xdr:col>
      <xdr:colOff>44450</xdr:colOff>
      <xdr:row>17</xdr:row>
      <xdr:rowOff>19579</xdr:rowOff>
    </xdr:to>
    <xdr:sp macro="" textlink="">
      <xdr:nvSpPr>
        <xdr:cNvPr id="450" name="フローチャート: 判断 449"/>
        <xdr:cNvSpPr/>
      </xdr:nvSpPr>
      <xdr:spPr>
        <a:xfrm>
          <a:off x="15240000" y="28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29756</xdr:rowOff>
    </xdr:from>
    <xdr:ext cx="762000" cy="259045"/>
    <xdr:sp macro="" textlink="">
      <xdr:nvSpPr>
        <xdr:cNvPr id="451" name="テキスト ボックス 450"/>
        <xdr:cNvSpPr txBox="1"/>
      </xdr:nvSpPr>
      <xdr:spPr>
        <a:xfrm>
          <a:off x="14909800" y="26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31962</xdr:rowOff>
    </xdr:from>
    <xdr:to>
      <xdr:col>68</xdr:col>
      <xdr:colOff>152400</xdr:colOff>
      <xdr:row>23</xdr:row>
      <xdr:rowOff>62124</xdr:rowOff>
    </xdr:to>
    <xdr:cxnSp macro="">
      <xdr:nvCxnSpPr>
        <xdr:cNvPr id="452" name="直線コネクタ 451"/>
        <xdr:cNvCxnSpPr/>
      </xdr:nvCxnSpPr>
      <xdr:spPr>
        <a:xfrm>
          <a:off x="13512800" y="397531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85408</xdr:rowOff>
    </xdr:from>
    <xdr:to>
      <xdr:col>68</xdr:col>
      <xdr:colOff>203200</xdr:colOff>
      <xdr:row>17</xdr:row>
      <xdr:rowOff>15558</xdr:rowOff>
    </xdr:to>
    <xdr:sp macro="" textlink="">
      <xdr:nvSpPr>
        <xdr:cNvPr id="453" name="フローチャート: 判断 452"/>
        <xdr:cNvSpPr/>
      </xdr:nvSpPr>
      <xdr:spPr>
        <a:xfrm>
          <a:off x="14351000" y="282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25735</xdr:rowOff>
    </xdr:from>
    <xdr:ext cx="762000" cy="259045"/>
    <xdr:sp macro="" textlink="">
      <xdr:nvSpPr>
        <xdr:cNvPr id="454" name="テキスト ボックス 453"/>
        <xdr:cNvSpPr txBox="1"/>
      </xdr:nvSpPr>
      <xdr:spPr>
        <a:xfrm>
          <a:off x="14020800" y="259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34608</xdr:rowOff>
    </xdr:from>
    <xdr:to>
      <xdr:col>64</xdr:col>
      <xdr:colOff>152400</xdr:colOff>
      <xdr:row>17</xdr:row>
      <xdr:rowOff>136208</xdr:rowOff>
    </xdr:to>
    <xdr:sp macro="" textlink="">
      <xdr:nvSpPr>
        <xdr:cNvPr id="455" name="フローチャート: 判断 454"/>
        <xdr:cNvSpPr/>
      </xdr:nvSpPr>
      <xdr:spPr>
        <a:xfrm>
          <a:off x="13462000" y="29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146385</xdr:rowOff>
    </xdr:from>
    <xdr:ext cx="762000" cy="259045"/>
    <xdr:sp macro="" textlink="">
      <xdr:nvSpPr>
        <xdr:cNvPr id="456" name="テキスト ボックス 455"/>
        <xdr:cNvSpPr txBox="1"/>
      </xdr:nvSpPr>
      <xdr:spPr>
        <a:xfrm>
          <a:off x="13131800" y="27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138113</xdr:rowOff>
    </xdr:from>
    <xdr:to>
      <xdr:col>81</xdr:col>
      <xdr:colOff>95250</xdr:colOff>
      <xdr:row>20</xdr:row>
      <xdr:rowOff>68263</xdr:rowOff>
    </xdr:to>
    <xdr:sp macro="" textlink="">
      <xdr:nvSpPr>
        <xdr:cNvPr id="462" name="楕円 461"/>
        <xdr:cNvSpPr/>
      </xdr:nvSpPr>
      <xdr:spPr>
        <a:xfrm>
          <a:off x="16967200" y="33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110190</xdr:rowOff>
    </xdr:from>
    <xdr:ext cx="762000" cy="259045"/>
    <xdr:sp macro="" textlink="">
      <xdr:nvSpPr>
        <xdr:cNvPr id="463" name="将来負担の状況該当値テキスト"/>
        <xdr:cNvSpPr txBox="1"/>
      </xdr:nvSpPr>
      <xdr:spPr>
        <a:xfrm>
          <a:off x="17106900" y="336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100859</xdr:rowOff>
    </xdr:from>
    <xdr:to>
      <xdr:col>77</xdr:col>
      <xdr:colOff>95250</xdr:colOff>
      <xdr:row>22</xdr:row>
      <xdr:rowOff>31009</xdr:rowOff>
    </xdr:to>
    <xdr:sp macro="" textlink="">
      <xdr:nvSpPr>
        <xdr:cNvPr id="464" name="楕円 463"/>
        <xdr:cNvSpPr/>
      </xdr:nvSpPr>
      <xdr:spPr>
        <a:xfrm>
          <a:off x="16129000" y="37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15786</xdr:rowOff>
    </xdr:from>
    <xdr:ext cx="736600" cy="259045"/>
    <xdr:sp macro="" textlink="">
      <xdr:nvSpPr>
        <xdr:cNvPr id="465" name="テキスト ボックス 464"/>
        <xdr:cNvSpPr txBox="1"/>
      </xdr:nvSpPr>
      <xdr:spPr>
        <a:xfrm>
          <a:off x="15798800" y="378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100330</xdr:rowOff>
    </xdr:from>
    <xdr:to>
      <xdr:col>73</xdr:col>
      <xdr:colOff>44450</xdr:colOff>
      <xdr:row>23</xdr:row>
      <xdr:rowOff>30480</xdr:rowOff>
    </xdr:to>
    <xdr:sp macro="" textlink="">
      <xdr:nvSpPr>
        <xdr:cNvPr id="466" name="楕円 465"/>
        <xdr:cNvSpPr/>
      </xdr:nvSpPr>
      <xdr:spPr>
        <a:xfrm>
          <a:off x="15240000" y="38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15257</xdr:rowOff>
    </xdr:from>
    <xdr:ext cx="762000" cy="259045"/>
    <xdr:sp macro="" textlink="">
      <xdr:nvSpPr>
        <xdr:cNvPr id="467" name="テキスト ボックス 466"/>
        <xdr:cNvSpPr txBox="1"/>
      </xdr:nvSpPr>
      <xdr:spPr>
        <a:xfrm>
          <a:off x="14909800" y="39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23</xdr:row>
      <xdr:rowOff>11324</xdr:rowOff>
    </xdr:from>
    <xdr:to>
      <xdr:col>68</xdr:col>
      <xdr:colOff>203200</xdr:colOff>
      <xdr:row>23</xdr:row>
      <xdr:rowOff>112924</xdr:rowOff>
    </xdr:to>
    <xdr:sp macro="" textlink="">
      <xdr:nvSpPr>
        <xdr:cNvPr id="468" name="楕円 467"/>
        <xdr:cNvSpPr/>
      </xdr:nvSpPr>
      <xdr:spPr>
        <a:xfrm>
          <a:off x="14351000" y="39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97701</xdr:rowOff>
    </xdr:from>
    <xdr:ext cx="762000" cy="259045"/>
    <xdr:sp macro="" textlink="">
      <xdr:nvSpPr>
        <xdr:cNvPr id="469" name="テキスト ボックス 468"/>
        <xdr:cNvSpPr txBox="1"/>
      </xdr:nvSpPr>
      <xdr:spPr>
        <a:xfrm>
          <a:off x="14020800" y="404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152612</xdr:rowOff>
    </xdr:from>
    <xdr:to>
      <xdr:col>64</xdr:col>
      <xdr:colOff>152400</xdr:colOff>
      <xdr:row>23</xdr:row>
      <xdr:rowOff>82762</xdr:rowOff>
    </xdr:to>
    <xdr:sp macro="" textlink="">
      <xdr:nvSpPr>
        <xdr:cNvPr id="470" name="楕円 469"/>
        <xdr:cNvSpPr/>
      </xdr:nvSpPr>
      <xdr:spPr>
        <a:xfrm>
          <a:off x="13462000" y="392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67539</xdr:rowOff>
    </xdr:from>
    <xdr:ext cx="762000" cy="259045"/>
    <xdr:sp macro="" textlink="">
      <xdr:nvSpPr>
        <xdr:cNvPr id="471" name="テキスト ボックス 470"/>
        <xdr:cNvSpPr txBox="1"/>
      </xdr:nvSpPr>
      <xdr:spPr>
        <a:xfrm>
          <a:off x="13131800" y="40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47626</xdr:rowOff>
    </xdr:from>
    <xdr:ext cx="9099176" cy="425758"/>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73906" y="438150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平成２７年度より定員管理方針に基づく取り組みを行っているが、依然類似団体を上回っている。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退職手当等の増額はあったものの経常一般財源歳入等が増額したため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現在実施中である昇任昇格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試験の実施</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業務の効率化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により、今後も人件費の抑制に努める。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102507</xdr:rowOff>
    </xdr:to>
    <xdr:cxnSp macro="">
      <xdr:nvCxnSpPr>
        <xdr:cNvPr id="68" name="直線コネクタ 67"/>
        <xdr:cNvCxnSpPr/>
      </xdr:nvCxnSpPr>
      <xdr:spPr>
        <a:xfrm flipV="1">
          <a:off x="3987800" y="7023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41</xdr:row>
      <xdr:rowOff>102507</xdr:rowOff>
    </xdr:to>
    <xdr:cxnSp macro="">
      <xdr:nvCxnSpPr>
        <xdr:cNvPr id="71" name="直線コネクタ 70"/>
        <xdr:cNvCxnSpPr/>
      </xdr:nvCxnSpPr>
      <xdr:spPr>
        <a:xfrm>
          <a:off x="3098800" y="68053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157843</xdr:rowOff>
    </xdr:from>
    <xdr:to>
      <xdr:col>20</xdr:col>
      <xdr:colOff>38100</xdr:colOff>
      <xdr:row>37</xdr:row>
      <xdr:rowOff>87993</xdr:rowOff>
    </xdr:to>
    <xdr:sp macro="" textlink="">
      <xdr:nvSpPr>
        <xdr:cNvPr id="72" name="フローチャート: 判断 71"/>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98170</xdr:rowOff>
    </xdr:from>
    <xdr:ext cx="736600" cy="259045"/>
    <xdr:sp macro="" textlink="">
      <xdr:nvSpPr>
        <xdr:cNvPr id="73" name="テキスト ボックス 72"/>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75293</xdr:rowOff>
    </xdr:from>
    <xdr:to>
      <xdr:col>15</xdr:col>
      <xdr:colOff>98425</xdr:colOff>
      <xdr:row>39</xdr:row>
      <xdr:rowOff>118835</xdr:rowOff>
    </xdr:to>
    <xdr:cxnSp macro="">
      <xdr:nvCxnSpPr>
        <xdr:cNvPr id="74" name="直線コネクタ 73"/>
        <xdr:cNvCxnSpPr/>
      </xdr:nvCxnSpPr>
      <xdr:spPr>
        <a:xfrm>
          <a:off x="2209800" y="6761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6" name="テキスト ボックス 75"/>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75293</xdr:rowOff>
    </xdr:to>
    <xdr:cxnSp macro="">
      <xdr:nvCxnSpPr>
        <xdr:cNvPr id="77" name="直線コネクタ 76"/>
        <xdr:cNvCxnSpPr/>
      </xdr:nvCxnSpPr>
      <xdr:spPr>
        <a:xfrm>
          <a:off x="1320800" y="671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9" name="テキスト ボックス 78"/>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1" name="テキスト ボックス 80"/>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7" name="楕円 86"/>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8" name="人件費該当値テキスト"/>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51707</xdr:rowOff>
    </xdr:from>
    <xdr:to>
      <xdr:col>20</xdr:col>
      <xdr:colOff>38100</xdr:colOff>
      <xdr:row>41</xdr:row>
      <xdr:rowOff>153307</xdr:rowOff>
    </xdr:to>
    <xdr:sp macro="" textlink="">
      <xdr:nvSpPr>
        <xdr:cNvPr id="89" name="楕円 88"/>
        <xdr:cNvSpPr/>
      </xdr:nvSpPr>
      <xdr:spPr>
        <a:xfrm>
          <a:off x="3937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138084</xdr:rowOff>
    </xdr:from>
    <xdr:ext cx="736600" cy="259045"/>
    <xdr:sp macro="" textlink="">
      <xdr:nvSpPr>
        <xdr:cNvPr id="90" name="テキスト ボックス 89"/>
        <xdr:cNvSpPr txBox="1"/>
      </xdr:nvSpPr>
      <xdr:spPr>
        <a:xfrm>
          <a:off x="3606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24493</xdr:rowOff>
    </xdr:from>
    <xdr:to>
      <xdr:col>11</xdr:col>
      <xdr:colOff>60325</xdr:colOff>
      <xdr:row>39</xdr:row>
      <xdr:rowOff>126093</xdr:rowOff>
    </xdr:to>
    <xdr:sp macro="" textlink="">
      <xdr:nvSpPr>
        <xdr:cNvPr id="93" name="楕円 92"/>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110870</xdr:rowOff>
    </xdr:from>
    <xdr:ext cx="762000" cy="259045"/>
    <xdr:sp macro="" textlink="">
      <xdr:nvSpPr>
        <xdr:cNvPr id="94" name="テキスト ボックス 93"/>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5" name="楕円 94"/>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6" name="テキスト ボックス 95"/>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類似団体とほぼ同等の数値となっている。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合併時の公共施設がそのまま利用されていることから、引き続き公共施設最適化計画による施設の統廃合の推進や利活用の検討を実施し、物件費の抑制に努める。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127000</xdr:rowOff>
    </xdr:to>
    <xdr:cxnSp macro="">
      <xdr:nvCxnSpPr>
        <xdr:cNvPr id="129" name="直線コネクタ 128"/>
        <xdr:cNvCxnSpPr/>
      </xdr:nvCxnSpPr>
      <xdr:spPr>
        <a:xfrm flipV="1">
          <a:off x="15671800" y="283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30"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16</xdr:row>
      <xdr:rowOff>127000</xdr:rowOff>
    </xdr:to>
    <xdr:cxnSp macro="">
      <xdr:nvCxnSpPr>
        <xdr:cNvPr id="132" name="直線コネクタ 131"/>
        <xdr:cNvCxnSpPr/>
      </xdr:nvCxnSpPr>
      <xdr:spPr>
        <a:xfrm>
          <a:off x="14782800" y="285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33" name="フローチャート: 判断 132"/>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34" name="テキスト ボックス 133"/>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114300</xdr:rowOff>
    </xdr:to>
    <xdr:cxnSp macro="">
      <xdr:nvCxnSpPr>
        <xdr:cNvPr id="135" name="直線コネクタ 134"/>
        <xdr:cNvCxnSpPr/>
      </xdr:nvCxnSpPr>
      <xdr:spPr>
        <a:xfrm>
          <a:off x="13893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6" name="フローチャート: 判断 135"/>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7" name="テキスト ボックス 136"/>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88900</xdr:rowOff>
    </xdr:to>
    <xdr:cxnSp macro="">
      <xdr:nvCxnSpPr>
        <xdr:cNvPr id="138" name="直線コネクタ 137"/>
        <xdr:cNvCxnSpPr/>
      </xdr:nvCxnSpPr>
      <xdr:spPr>
        <a:xfrm>
          <a:off x="13004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9" name="フローチャート: 判断 138"/>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40" name="テキスト ボックス 139"/>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41" name="フローチャート: 判断 140"/>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42" name="テキスト ボックス 141"/>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1" name="テキスト ボックス 15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2" name="楕円 151"/>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3" name="テキスト ボックス 152"/>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7" name="テキスト ボックス 156"/>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コロナ禍により、医療機関等への外出する機会が減少したことによる扶助費自体の減額から、前年度比０．６％減少した。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5" name="直線コネクタ 184"/>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54</xdr:row>
      <xdr:rowOff>50800</xdr:rowOff>
    </xdr:to>
    <xdr:cxnSp macro="">
      <xdr:nvCxnSpPr>
        <xdr:cNvPr id="190" name="直線コネクタ 189"/>
        <xdr:cNvCxnSpPr/>
      </xdr:nvCxnSpPr>
      <xdr:spPr>
        <a:xfrm flipV="1">
          <a:off x="3987800" y="9080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91"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58</xdr:row>
      <xdr:rowOff>127000</xdr:rowOff>
    </xdr:to>
    <xdr:cxnSp macro="">
      <xdr:nvCxnSpPr>
        <xdr:cNvPr id="193" name="直線コネクタ 192"/>
        <xdr:cNvCxnSpPr/>
      </xdr:nvCxnSpPr>
      <xdr:spPr>
        <a:xfrm flipV="1">
          <a:off x="3098800" y="93091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38100</xdr:rowOff>
    </xdr:from>
    <xdr:to>
      <xdr:col>20</xdr:col>
      <xdr:colOff>38100</xdr:colOff>
      <xdr:row>60</xdr:row>
      <xdr:rowOff>139700</xdr:rowOff>
    </xdr:to>
    <xdr:sp macro="" textlink="">
      <xdr:nvSpPr>
        <xdr:cNvPr id="194" name="フローチャート: 判断 193"/>
        <xdr:cNvSpPr/>
      </xdr:nvSpPr>
      <xdr:spPr>
        <a:xfrm>
          <a:off x="3937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195" name="テキスト ボックス 194"/>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127000</xdr:rowOff>
    </xdr:to>
    <xdr:cxnSp macro="">
      <xdr:nvCxnSpPr>
        <xdr:cNvPr id="196" name="直線コネクタ 195"/>
        <xdr:cNvCxnSpPr/>
      </xdr:nvCxnSpPr>
      <xdr:spPr>
        <a:xfrm>
          <a:off x="2209800" y="9766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61</xdr:row>
      <xdr:rowOff>133350</xdr:rowOff>
    </xdr:from>
    <xdr:to>
      <xdr:col>15</xdr:col>
      <xdr:colOff>149225</xdr:colOff>
      <xdr:row>62</xdr:row>
      <xdr:rowOff>63500</xdr:rowOff>
    </xdr:to>
    <xdr:sp macro="" textlink="">
      <xdr:nvSpPr>
        <xdr:cNvPr id="197" name="フローチャート: 判断 196"/>
        <xdr:cNvSpPr/>
      </xdr:nvSpPr>
      <xdr:spPr>
        <a:xfrm>
          <a:off x="3048000" y="105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48277</xdr:rowOff>
    </xdr:from>
    <xdr:ext cx="762000" cy="259045"/>
    <xdr:sp macro="" textlink="">
      <xdr:nvSpPr>
        <xdr:cNvPr id="198" name="テキスト ボックス 197"/>
        <xdr:cNvSpPr txBox="1"/>
      </xdr:nvSpPr>
      <xdr:spPr>
        <a:xfrm>
          <a:off x="2717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9" name="直線コネクタ 198"/>
        <xdr:cNvCxnSpPr/>
      </xdr:nvCxnSpPr>
      <xdr:spPr>
        <a:xfrm flipV="1">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61</xdr:row>
      <xdr:rowOff>19050</xdr:rowOff>
    </xdr:from>
    <xdr:to>
      <xdr:col>11</xdr:col>
      <xdr:colOff>60325</xdr:colOff>
      <xdr:row>61</xdr:row>
      <xdr:rowOff>120650</xdr:rowOff>
    </xdr:to>
    <xdr:sp macro="" textlink="">
      <xdr:nvSpPr>
        <xdr:cNvPr id="200" name="フローチャート: 判断 199"/>
        <xdr:cNvSpPr/>
      </xdr:nvSpPr>
      <xdr:spPr>
        <a:xfrm>
          <a:off x="2159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01" name="テキスト ボックス 200"/>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02" name="フローチャート: 判断 201"/>
        <xdr:cNvSpPr/>
      </xdr:nvSpPr>
      <xdr:spPr>
        <a:xfrm>
          <a:off x="12700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03" name="テキスト ボックス 202"/>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9" name="楕円 208"/>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10"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4" name="テキスト ボックス 21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8" name="テキスト ボックス 217"/>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と同等となっている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。今後も法非適事業への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の抑制に向けた取り組みに努める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60</xdr:row>
      <xdr:rowOff>12700</xdr:rowOff>
    </xdr:to>
    <xdr:cxnSp macro="">
      <xdr:nvCxnSpPr>
        <xdr:cNvPr id="246" name="直線コネクタ 245"/>
        <xdr:cNvCxnSpPr/>
      </xdr:nvCxnSpPr>
      <xdr:spPr>
        <a:xfrm flipV="1">
          <a:off x="16510000" y="9156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58</xdr:row>
      <xdr:rowOff>146050</xdr:rowOff>
    </xdr:to>
    <xdr:cxnSp macro="">
      <xdr:nvCxnSpPr>
        <xdr:cNvPr id="251" name="直線コネクタ 250"/>
        <xdr:cNvCxnSpPr/>
      </xdr:nvCxnSpPr>
      <xdr:spPr>
        <a:xfrm flipV="1">
          <a:off x="15671800" y="99377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130827</xdr:rowOff>
    </xdr:from>
    <xdr:ext cx="762000" cy="259045"/>
    <xdr:sp macro="" textlink="">
      <xdr:nvSpPr>
        <xdr:cNvPr id="252"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53" name="フローチャート: 判断 252"/>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146050</xdr:rowOff>
    </xdr:to>
    <xdr:cxnSp macro="">
      <xdr:nvCxnSpPr>
        <xdr:cNvPr id="254" name="直線コネクタ 253"/>
        <xdr:cNvCxnSpPr/>
      </xdr:nvCxnSpPr>
      <xdr:spPr>
        <a:xfrm>
          <a:off x="14782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12700</xdr:rowOff>
    </xdr:to>
    <xdr:cxnSp macro="">
      <xdr:nvCxnSpPr>
        <xdr:cNvPr id="257" name="直線コネクタ 256"/>
        <xdr:cNvCxnSpPr/>
      </xdr:nvCxnSpPr>
      <xdr:spPr>
        <a:xfrm flipV="1">
          <a:off x="13893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38100</xdr:rowOff>
    </xdr:from>
    <xdr:to>
      <xdr:col>74</xdr:col>
      <xdr:colOff>31750</xdr:colOff>
      <xdr:row>61</xdr:row>
      <xdr:rowOff>139700</xdr:rowOff>
    </xdr:to>
    <xdr:sp macro="" textlink="">
      <xdr:nvSpPr>
        <xdr:cNvPr id="258" name="フローチャート: 判断 257"/>
        <xdr:cNvSpPr/>
      </xdr:nvSpPr>
      <xdr:spPr>
        <a:xfrm>
          <a:off x="147320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124477</xdr:rowOff>
    </xdr:from>
    <xdr:ext cx="762000" cy="259045"/>
    <xdr:sp macro="" textlink="">
      <xdr:nvSpPr>
        <xdr:cNvPr id="259" name="テキスト ボックス 258"/>
        <xdr:cNvSpPr txBox="1"/>
      </xdr:nvSpPr>
      <xdr:spPr>
        <a:xfrm>
          <a:off x="14401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12700</xdr:rowOff>
    </xdr:to>
    <xdr:cxnSp macro="">
      <xdr:nvCxnSpPr>
        <xdr:cNvPr id="260" name="直線コネクタ 259"/>
        <xdr:cNvCxnSpPr/>
      </xdr:nvCxnSpPr>
      <xdr:spPr>
        <a:xfrm>
          <a:off x="13004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61</xdr:row>
      <xdr:rowOff>114300</xdr:rowOff>
    </xdr:from>
    <xdr:to>
      <xdr:col>69</xdr:col>
      <xdr:colOff>142875</xdr:colOff>
      <xdr:row>62</xdr:row>
      <xdr:rowOff>44450</xdr:rowOff>
    </xdr:to>
    <xdr:sp macro="" textlink="">
      <xdr:nvSpPr>
        <xdr:cNvPr id="261" name="フローチャート: 判断 260"/>
        <xdr:cNvSpPr/>
      </xdr:nvSpPr>
      <xdr:spPr>
        <a:xfrm>
          <a:off x="13843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29227</xdr:rowOff>
    </xdr:from>
    <xdr:ext cx="762000" cy="259045"/>
    <xdr:sp macro="" textlink="">
      <xdr:nvSpPr>
        <xdr:cNvPr id="262" name="テキスト ボックス 261"/>
        <xdr:cNvSpPr txBox="1"/>
      </xdr:nvSpPr>
      <xdr:spPr>
        <a:xfrm>
          <a:off x="13512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63" name="フローチャート: 判断 262"/>
        <xdr:cNvSpPr/>
      </xdr:nvSpPr>
      <xdr:spPr>
        <a:xfrm>
          <a:off x="12954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64" name="テキスト ボックス 263"/>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1"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2" name="楕円 271"/>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35577</xdr:rowOff>
    </xdr:from>
    <xdr:ext cx="736600" cy="259045"/>
    <xdr:sp macro="" textlink="">
      <xdr:nvSpPr>
        <xdr:cNvPr id="273" name="テキスト ボックス 272"/>
        <xdr:cNvSpPr txBox="1"/>
      </xdr:nvSpPr>
      <xdr:spPr>
        <a:xfrm>
          <a:off x="15290800" y="980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5" name="テキスト ボックス 274"/>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6" name="楕円 275"/>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73677</xdr:rowOff>
    </xdr:from>
    <xdr:ext cx="762000" cy="259045"/>
    <xdr:sp macro="" textlink="">
      <xdr:nvSpPr>
        <xdr:cNvPr id="277" name="テキスト ボックス 276"/>
        <xdr:cNvSpPr txBox="1"/>
      </xdr:nvSpPr>
      <xdr:spPr>
        <a:xfrm>
          <a:off x="13512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9" name="テキスト ボックス 278"/>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ポイント低下しており、類似団体平均よりも下回っている。今後も引き続き適正な補助金交付に努める。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94343</xdr:rowOff>
    </xdr:from>
    <xdr:to>
      <xdr:col>82</xdr:col>
      <xdr:colOff>107950</xdr:colOff>
      <xdr:row>40</xdr:row>
      <xdr:rowOff>143328</xdr:rowOff>
    </xdr:to>
    <xdr:cxnSp macro="">
      <xdr:nvCxnSpPr>
        <xdr:cNvPr id="309" name="直線コネクタ 308"/>
        <xdr:cNvCxnSpPr/>
      </xdr:nvCxnSpPr>
      <xdr:spPr>
        <a:xfrm flipV="1">
          <a:off x="16510000" y="5580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310"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311" name="直線コネクタ 310"/>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9270</xdr:rowOff>
    </xdr:from>
    <xdr:ext cx="762000" cy="259045"/>
    <xdr:sp macro="" textlink="">
      <xdr:nvSpPr>
        <xdr:cNvPr id="312" name="補助費等最大値テキスト"/>
        <xdr:cNvSpPr txBox="1"/>
      </xdr:nvSpPr>
      <xdr:spPr>
        <a:xfrm>
          <a:off x="16598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94343</xdr:rowOff>
    </xdr:from>
    <xdr:to>
      <xdr:col>82</xdr:col>
      <xdr:colOff>196850</xdr:colOff>
      <xdr:row>32</xdr:row>
      <xdr:rowOff>94343</xdr:rowOff>
    </xdr:to>
    <xdr:cxnSp macro="">
      <xdr:nvCxnSpPr>
        <xdr:cNvPr id="313" name="直線コネクタ 312"/>
        <xdr:cNvCxnSpPr/>
      </xdr:nvCxnSpPr>
      <xdr:spPr>
        <a:xfrm>
          <a:off x="16421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94343</xdr:rowOff>
    </xdr:from>
    <xdr:to>
      <xdr:col>82</xdr:col>
      <xdr:colOff>107950</xdr:colOff>
      <xdr:row>32</xdr:row>
      <xdr:rowOff>127000</xdr:rowOff>
    </xdr:to>
    <xdr:cxnSp macro="">
      <xdr:nvCxnSpPr>
        <xdr:cNvPr id="314" name="直線コネクタ 313"/>
        <xdr:cNvCxnSpPr/>
      </xdr:nvCxnSpPr>
      <xdr:spPr>
        <a:xfrm flipV="1">
          <a:off x="15671800" y="5580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129920</xdr:rowOff>
    </xdr:from>
    <xdr:ext cx="762000" cy="259045"/>
    <xdr:sp macro="" textlink="">
      <xdr:nvSpPr>
        <xdr:cNvPr id="315" name="補助費等平均値テキスト"/>
        <xdr:cNvSpPr txBox="1"/>
      </xdr:nvSpPr>
      <xdr:spPr>
        <a:xfrm>
          <a:off x="16598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16" name="フローチャート: 判断 315"/>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127000</xdr:rowOff>
    </xdr:from>
    <xdr:to>
      <xdr:col>78</xdr:col>
      <xdr:colOff>69850</xdr:colOff>
      <xdr:row>33</xdr:row>
      <xdr:rowOff>4536</xdr:rowOff>
    </xdr:to>
    <xdr:cxnSp macro="">
      <xdr:nvCxnSpPr>
        <xdr:cNvPr id="317" name="直線コネクタ 316"/>
        <xdr:cNvCxnSpPr/>
      </xdr:nvCxnSpPr>
      <xdr:spPr>
        <a:xfrm flipV="1">
          <a:off x="14782800" y="5613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8" name="フローチャート: 判断 317"/>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19" name="テキスト ボックス 318"/>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4536</xdr:rowOff>
    </xdr:from>
    <xdr:to>
      <xdr:col>73</xdr:col>
      <xdr:colOff>180975</xdr:colOff>
      <xdr:row>33</xdr:row>
      <xdr:rowOff>102507</xdr:rowOff>
    </xdr:to>
    <xdr:cxnSp macro="">
      <xdr:nvCxnSpPr>
        <xdr:cNvPr id="320" name="直線コネクタ 319"/>
        <xdr:cNvCxnSpPr/>
      </xdr:nvCxnSpPr>
      <xdr:spPr>
        <a:xfrm flipV="1">
          <a:off x="13893800" y="5662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21" name="フローチャート: 判断 320"/>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22" name="テキスト ボックス 321"/>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34</xdr:row>
      <xdr:rowOff>110672</xdr:rowOff>
    </xdr:to>
    <xdr:cxnSp macro="">
      <xdr:nvCxnSpPr>
        <xdr:cNvPr id="323" name="直線コネクタ 322"/>
        <xdr:cNvCxnSpPr/>
      </xdr:nvCxnSpPr>
      <xdr:spPr>
        <a:xfrm flipV="1">
          <a:off x="13004800" y="5760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149678</xdr:rowOff>
    </xdr:from>
    <xdr:to>
      <xdr:col>69</xdr:col>
      <xdr:colOff>142875</xdr:colOff>
      <xdr:row>36</xdr:row>
      <xdr:rowOff>79828</xdr:rowOff>
    </xdr:to>
    <xdr:sp macro="" textlink="">
      <xdr:nvSpPr>
        <xdr:cNvPr id="324" name="フローチャート: 判断 323"/>
        <xdr:cNvSpPr/>
      </xdr:nvSpPr>
      <xdr:spPr>
        <a:xfrm>
          <a:off x="13843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64605</xdr:rowOff>
    </xdr:from>
    <xdr:ext cx="762000" cy="259045"/>
    <xdr:sp macro="" textlink="">
      <xdr:nvSpPr>
        <xdr:cNvPr id="325" name="テキスト ボックス 324"/>
        <xdr:cNvSpPr txBox="1"/>
      </xdr:nvSpPr>
      <xdr:spPr>
        <a:xfrm>
          <a:off x="135128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149678</xdr:rowOff>
    </xdr:from>
    <xdr:to>
      <xdr:col>65</xdr:col>
      <xdr:colOff>53975</xdr:colOff>
      <xdr:row>36</xdr:row>
      <xdr:rowOff>79828</xdr:rowOff>
    </xdr:to>
    <xdr:sp macro="" textlink="">
      <xdr:nvSpPr>
        <xdr:cNvPr id="326" name="フローチャート: 判断 325"/>
        <xdr:cNvSpPr/>
      </xdr:nvSpPr>
      <xdr:spPr>
        <a:xfrm>
          <a:off x="12954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64605</xdr:rowOff>
    </xdr:from>
    <xdr:ext cx="762000" cy="259045"/>
    <xdr:sp macro="" textlink="">
      <xdr:nvSpPr>
        <xdr:cNvPr id="327" name="テキスト ボックス 326"/>
        <xdr:cNvSpPr txBox="1"/>
      </xdr:nvSpPr>
      <xdr:spPr>
        <a:xfrm>
          <a:off x="126238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43543</xdr:rowOff>
    </xdr:from>
    <xdr:to>
      <xdr:col>82</xdr:col>
      <xdr:colOff>158750</xdr:colOff>
      <xdr:row>32</xdr:row>
      <xdr:rowOff>145143</xdr:rowOff>
    </xdr:to>
    <xdr:sp macro="" textlink="">
      <xdr:nvSpPr>
        <xdr:cNvPr id="333" name="楕円 332"/>
        <xdr:cNvSpPr/>
      </xdr:nvSpPr>
      <xdr:spPr>
        <a:xfrm>
          <a:off x="16459200" y="55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123570</xdr:rowOff>
    </xdr:from>
    <xdr:ext cx="762000" cy="259045"/>
    <xdr:sp macro="" textlink="">
      <xdr:nvSpPr>
        <xdr:cNvPr id="334" name="補助費等該当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76200</xdr:rowOff>
    </xdr:from>
    <xdr:to>
      <xdr:col>78</xdr:col>
      <xdr:colOff>120650</xdr:colOff>
      <xdr:row>33</xdr:row>
      <xdr:rowOff>6350</xdr:rowOff>
    </xdr:to>
    <xdr:sp macro="" textlink="">
      <xdr:nvSpPr>
        <xdr:cNvPr id="335" name="楕円 334"/>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16527</xdr:rowOff>
    </xdr:from>
    <xdr:ext cx="736600" cy="259045"/>
    <xdr:sp macro="" textlink="">
      <xdr:nvSpPr>
        <xdr:cNvPr id="336" name="テキスト ボックス 335"/>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125186</xdr:rowOff>
    </xdr:from>
    <xdr:to>
      <xdr:col>74</xdr:col>
      <xdr:colOff>31750</xdr:colOff>
      <xdr:row>33</xdr:row>
      <xdr:rowOff>55336</xdr:rowOff>
    </xdr:to>
    <xdr:sp macro="" textlink="">
      <xdr:nvSpPr>
        <xdr:cNvPr id="337" name="楕円 336"/>
        <xdr:cNvSpPr/>
      </xdr:nvSpPr>
      <xdr:spPr>
        <a:xfrm>
          <a:off x="14732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65513</xdr:rowOff>
    </xdr:from>
    <xdr:ext cx="762000" cy="259045"/>
    <xdr:sp macro="" textlink="">
      <xdr:nvSpPr>
        <xdr:cNvPr id="338" name="テキスト ボックス 337"/>
        <xdr:cNvSpPr txBox="1"/>
      </xdr:nvSpPr>
      <xdr:spPr>
        <a:xfrm>
          <a:off x="14401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51707</xdr:rowOff>
    </xdr:from>
    <xdr:to>
      <xdr:col>69</xdr:col>
      <xdr:colOff>142875</xdr:colOff>
      <xdr:row>33</xdr:row>
      <xdr:rowOff>153307</xdr:rowOff>
    </xdr:to>
    <xdr:sp macro="" textlink="">
      <xdr:nvSpPr>
        <xdr:cNvPr id="339" name="楕円 338"/>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163484</xdr:rowOff>
    </xdr:from>
    <xdr:ext cx="762000" cy="259045"/>
    <xdr:sp macro="" textlink="">
      <xdr:nvSpPr>
        <xdr:cNvPr id="340" name="テキスト ボックス 339"/>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59872</xdr:rowOff>
    </xdr:from>
    <xdr:to>
      <xdr:col>65</xdr:col>
      <xdr:colOff>53975</xdr:colOff>
      <xdr:row>34</xdr:row>
      <xdr:rowOff>161472</xdr:rowOff>
    </xdr:to>
    <xdr:sp macro="" textlink="">
      <xdr:nvSpPr>
        <xdr:cNvPr id="341" name="楕円 340"/>
        <xdr:cNvSpPr/>
      </xdr:nvSpPr>
      <xdr:spPr>
        <a:xfrm>
          <a:off x="12954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199</xdr:rowOff>
    </xdr:from>
    <xdr:ext cx="762000" cy="259045"/>
    <xdr:sp macro="" textlink="">
      <xdr:nvSpPr>
        <xdr:cNvPr id="342" name="テキスト ボックス 341"/>
        <xdr:cNvSpPr txBox="1"/>
      </xdr:nvSpPr>
      <xdr:spPr>
        <a:xfrm>
          <a:off x="12623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合併特例債の借入額が減額したことが、地方債現在高の減額につながり、前年度比２．０％減少した。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139700</xdr:rowOff>
    </xdr:from>
    <xdr:to>
      <xdr:col>24</xdr:col>
      <xdr:colOff>25400</xdr:colOff>
      <xdr:row>78</xdr:row>
      <xdr:rowOff>114300</xdr:rowOff>
    </xdr:to>
    <xdr:cxnSp macro="">
      <xdr:nvCxnSpPr>
        <xdr:cNvPr id="370" name="直線コネクタ 369"/>
        <xdr:cNvCxnSpPr/>
      </xdr:nvCxnSpPr>
      <xdr:spPr>
        <a:xfrm flipV="1">
          <a:off x="4826000" y="124841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762000" cy="259045"/>
    <xdr:sp macro="" textlink="">
      <xdr:nvSpPr>
        <xdr:cNvPr id="371" name="公債費最小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114300</xdr:rowOff>
    </xdr:from>
    <xdr:to>
      <xdr:col>24</xdr:col>
      <xdr:colOff>114300</xdr:colOff>
      <xdr:row>78</xdr:row>
      <xdr:rowOff>114300</xdr:rowOff>
    </xdr:to>
    <xdr:cxnSp macro="">
      <xdr:nvCxnSpPr>
        <xdr:cNvPr id="372" name="直線コネクタ 371"/>
        <xdr:cNvCxnSpPr/>
      </xdr:nvCxnSpPr>
      <xdr:spPr>
        <a:xfrm>
          <a:off x="47371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54627</xdr:rowOff>
    </xdr:from>
    <xdr:ext cx="762000" cy="259045"/>
    <xdr:sp macro="" textlink="">
      <xdr:nvSpPr>
        <xdr:cNvPr id="373" name="公債費最大値テキスト"/>
        <xdr:cNvSpPr txBox="1"/>
      </xdr:nvSpPr>
      <xdr:spPr>
        <a:xfrm>
          <a:off x="49149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139700</xdr:rowOff>
    </xdr:from>
    <xdr:to>
      <xdr:col>24</xdr:col>
      <xdr:colOff>114300</xdr:colOff>
      <xdr:row>72</xdr:row>
      <xdr:rowOff>139700</xdr:rowOff>
    </xdr:to>
    <xdr:cxnSp macro="">
      <xdr:nvCxnSpPr>
        <xdr:cNvPr id="374" name="直線コネクタ 373"/>
        <xdr:cNvCxnSpPr/>
      </xdr:nvCxnSpPr>
      <xdr:spPr>
        <a:xfrm>
          <a:off x="4737100" y="1248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95250</xdr:rowOff>
    </xdr:to>
    <xdr:cxnSp macro="">
      <xdr:nvCxnSpPr>
        <xdr:cNvPr id="375" name="直線コネクタ 374"/>
        <xdr:cNvCxnSpPr/>
      </xdr:nvCxnSpPr>
      <xdr:spPr>
        <a:xfrm flipV="1">
          <a:off x="3987800" y="133858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6"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フローチャート: 判断 376"/>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95250</xdr:rowOff>
    </xdr:from>
    <xdr:to>
      <xdr:col>19</xdr:col>
      <xdr:colOff>187325</xdr:colOff>
      <xdr:row>80</xdr:row>
      <xdr:rowOff>127000</xdr:rowOff>
    </xdr:to>
    <xdr:cxnSp macro="">
      <xdr:nvCxnSpPr>
        <xdr:cNvPr id="378" name="直線コネクタ 377"/>
        <xdr:cNvCxnSpPr/>
      </xdr:nvCxnSpPr>
      <xdr:spPr>
        <a:xfrm flipV="1">
          <a:off x="3098800" y="13639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31750</xdr:rowOff>
    </xdr:from>
    <xdr:to>
      <xdr:col>20</xdr:col>
      <xdr:colOff>38100</xdr:colOff>
      <xdr:row>75</xdr:row>
      <xdr:rowOff>133350</xdr:rowOff>
    </xdr:to>
    <xdr:sp macro="" textlink="">
      <xdr:nvSpPr>
        <xdr:cNvPr id="379" name="フローチャート: 判断 378"/>
        <xdr:cNvSpPr/>
      </xdr:nvSpPr>
      <xdr:spPr>
        <a:xfrm>
          <a:off x="3937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143527</xdr:rowOff>
    </xdr:from>
    <xdr:ext cx="736600" cy="259045"/>
    <xdr:sp macro="" textlink="">
      <xdr:nvSpPr>
        <xdr:cNvPr id="380" name="テキスト ボックス 379"/>
        <xdr:cNvSpPr txBox="1"/>
      </xdr:nvSpPr>
      <xdr:spPr>
        <a:xfrm>
          <a:off x="3606800" y="1265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80</xdr:row>
      <xdr:rowOff>127000</xdr:rowOff>
    </xdr:to>
    <xdr:cxnSp macro="">
      <xdr:nvCxnSpPr>
        <xdr:cNvPr id="381" name="直線コネクタ 380"/>
        <xdr:cNvCxnSpPr/>
      </xdr:nvCxnSpPr>
      <xdr:spPr>
        <a:xfrm>
          <a:off x="22098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57150</xdr:rowOff>
    </xdr:from>
    <xdr:to>
      <xdr:col>15</xdr:col>
      <xdr:colOff>149225</xdr:colOff>
      <xdr:row>75</xdr:row>
      <xdr:rowOff>158750</xdr:rowOff>
    </xdr:to>
    <xdr:sp macro="" textlink="">
      <xdr:nvSpPr>
        <xdr:cNvPr id="382" name="フローチャート: 判断 381"/>
        <xdr:cNvSpPr/>
      </xdr:nvSpPr>
      <xdr:spPr>
        <a:xfrm>
          <a:off x="3048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3" name="テキスト ボックス 382"/>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139700</xdr:rowOff>
    </xdr:to>
    <xdr:cxnSp macro="">
      <xdr:nvCxnSpPr>
        <xdr:cNvPr id="384" name="直線コネクタ 383"/>
        <xdr:cNvCxnSpPr/>
      </xdr:nvCxnSpPr>
      <xdr:spPr>
        <a:xfrm flipV="1">
          <a:off x="1320800" y="1384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82550</xdr:rowOff>
    </xdr:from>
    <xdr:to>
      <xdr:col>11</xdr:col>
      <xdr:colOff>60325</xdr:colOff>
      <xdr:row>76</xdr:row>
      <xdr:rowOff>12700</xdr:rowOff>
    </xdr:to>
    <xdr:sp macro="" textlink="">
      <xdr:nvSpPr>
        <xdr:cNvPr id="385" name="フローチャート: 判断 384"/>
        <xdr:cNvSpPr/>
      </xdr:nvSpPr>
      <xdr:spPr>
        <a:xfrm>
          <a:off x="2159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22877</xdr:rowOff>
    </xdr:from>
    <xdr:ext cx="762000" cy="259045"/>
    <xdr:sp macro="" textlink="">
      <xdr:nvSpPr>
        <xdr:cNvPr id="386" name="テキスト ボックス 385"/>
        <xdr:cNvSpPr txBox="1"/>
      </xdr:nvSpPr>
      <xdr:spPr>
        <a:xfrm>
          <a:off x="1828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120650</xdr:rowOff>
    </xdr:from>
    <xdr:to>
      <xdr:col>6</xdr:col>
      <xdr:colOff>171450</xdr:colOff>
      <xdr:row>76</xdr:row>
      <xdr:rowOff>50800</xdr:rowOff>
    </xdr:to>
    <xdr:sp macro="" textlink="">
      <xdr:nvSpPr>
        <xdr:cNvPr id="387" name="フローチャート: 判断 386"/>
        <xdr:cNvSpPr/>
      </xdr:nvSpPr>
      <xdr:spPr>
        <a:xfrm>
          <a:off x="1270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60977</xdr:rowOff>
    </xdr:from>
    <xdr:ext cx="762000" cy="259045"/>
    <xdr:sp macro="" textlink="">
      <xdr:nvSpPr>
        <xdr:cNvPr id="388" name="テキスト ボックス 387"/>
        <xdr:cNvSpPr txBox="1"/>
      </xdr:nvSpPr>
      <xdr:spPr>
        <a:xfrm>
          <a:off x="939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4" name="楕円 393"/>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41927</xdr:rowOff>
    </xdr:from>
    <xdr:ext cx="762000" cy="259045"/>
    <xdr:sp macro="" textlink="">
      <xdr:nvSpPr>
        <xdr:cNvPr id="395" name="公債費該当値テキスト"/>
        <xdr:cNvSpPr txBox="1"/>
      </xdr:nvSpPr>
      <xdr:spPr>
        <a:xfrm>
          <a:off x="4914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44450</xdr:rowOff>
    </xdr:from>
    <xdr:to>
      <xdr:col>20</xdr:col>
      <xdr:colOff>38100</xdr:colOff>
      <xdr:row>79</xdr:row>
      <xdr:rowOff>146050</xdr:rowOff>
    </xdr:to>
    <xdr:sp macro="" textlink="">
      <xdr:nvSpPr>
        <xdr:cNvPr id="396" name="楕円 395"/>
        <xdr:cNvSpPr/>
      </xdr:nvSpPr>
      <xdr:spPr>
        <a:xfrm>
          <a:off x="3937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130827</xdr:rowOff>
    </xdr:from>
    <xdr:ext cx="736600" cy="259045"/>
    <xdr:sp macro="" textlink="">
      <xdr:nvSpPr>
        <xdr:cNvPr id="397" name="テキスト ボックス 396"/>
        <xdr:cNvSpPr txBox="1"/>
      </xdr:nvSpPr>
      <xdr:spPr>
        <a:xfrm>
          <a:off x="3606800" y="1367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98" name="楕円 397"/>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99" name="テキスト ボックス 398"/>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0" name="楕円 399"/>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1" name="テキスト ボックス 400"/>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88900</xdr:rowOff>
    </xdr:from>
    <xdr:to>
      <xdr:col>6</xdr:col>
      <xdr:colOff>171450</xdr:colOff>
      <xdr:row>81</xdr:row>
      <xdr:rowOff>19050</xdr:rowOff>
    </xdr:to>
    <xdr:sp macro="" textlink="">
      <xdr:nvSpPr>
        <xdr:cNvPr id="402" name="楕円 401"/>
        <xdr:cNvSpPr/>
      </xdr:nvSpPr>
      <xdr:spPr>
        <a:xfrm>
          <a:off x="1270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3827</xdr:rowOff>
    </xdr:from>
    <xdr:ext cx="762000" cy="259045"/>
    <xdr:sp macro="" textlink="">
      <xdr:nvSpPr>
        <xdr:cNvPr id="403" name="テキスト ボックス 402"/>
        <xdr:cNvSpPr txBox="1"/>
      </xdr:nvSpPr>
      <xdr:spPr>
        <a:xfrm>
          <a:off x="9398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、類似団体平均とほぼ同等の数値となっている。今後も引き続き適正な支出に努める。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31" name="直線コネクタ 430"/>
        <xdr:cNvCxnSpPr/>
      </xdr:nvCxnSpPr>
      <xdr:spPr>
        <a:xfrm flipV="1">
          <a:off x="16510000" y="12407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2"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3" name="直線コネクタ 432"/>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3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5" name="直線コネクタ 43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25400</xdr:rowOff>
    </xdr:from>
    <xdr:to>
      <xdr:col>82</xdr:col>
      <xdr:colOff>107950</xdr:colOff>
      <xdr:row>78</xdr:row>
      <xdr:rowOff>50800</xdr:rowOff>
    </xdr:to>
    <xdr:cxnSp macro="">
      <xdr:nvCxnSpPr>
        <xdr:cNvPr id="436" name="直線コネクタ 435"/>
        <xdr:cNvCxnSpPr/>
      </xdr:nvCxnSpPr>
      <xdr:spPr>
        <a:xfrm flipV="1">
          <a:off x="15671800" y="130556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156227</xdr:rowOff>
    </xdr:from>
    <xdr:ext cx="762000" cy="259045"/>
    <xdr:sp macro="" textlink="">
      <xdr:nvSpPr>
        <xdr:cNvPr id="437" name="公債費以外平均値テキスト"/>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38" name="フローチャート: 判断 437"/>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50800</xdr:rowOff>
    </xdr:to>
    <xdr:cxnSp macro="">
      <xdr:nvCxnSpPr>
        <xdr:cNvPr id="439" name="直線コネクタ 438"/>
        <xdr:cNvCxnSpPr/>
      </xdr:nvCxnSpPr>
      <xdr:spPr>
        <a:xfrm>
          <a:off x="14782800" y="1330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40" name="フローチャート: 判断 439"/>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41" name="テキスト ボックス 440"/>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44450</xdr:rowOff>
    </xdr:from>
    <xdr:to>
      <xdr:col>73</xdr:col>
      <xdr:colOff>180975</xdr:colOff>
      <xdr:row>77</xdr:row>
      <xdr:rowOff>107950</xdr:rowOff>
    </xdr:to>
    <xdr:cxnSp macro="">
      <xdr:nvCxnSpPr>
        <xdr:cNvPr id="442" name="直線コネクタ 441"/>
        <xdr:cNvCxnSpPr/>
      </xdr:nvCxnSpPr>
      <xdr:spPr>
        <a:xfrm>
          <a:off x="13893800" y="1324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43" name="フローチャート: 判断 442"/>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44" name="テキスト ボックス 443"/>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44450</xdr:rowOff>
    </xdr:from>
    <xdr:to>
      <xdr:col>69</xdr:col>
      <xdr:colOff>92075</xdr:colOff>
      <xdr:row>77</xdr:row>
      <xdr:rowOff>82550</xdr:rowOff>
    </xdr:to>
    <xdr:cxnSp macro="">
      <xdr:nvCxnSpPr>
        <xdr:cNvPr id="445" name="直線コネクタ 444"/>
        <xdr:cNvCxnSpPr/>
      </xdr:nvCxnSpPr>
      <xdr:spPr>
        <a:xfrm flipV="1">
          <a:off x="13004800" y="1324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6" name="フローチャート: 判断 445"/>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82550</xdr:rowOff>
    </xdr:from>
    <xdr:to>
      <xdr:col>65</xdr:col>
      <xdr:colOff>53975</xdr:colOff>
      <xdr:row>78</xdr:row>
      <xdr:rowOff>12700</xdr:rowOff>
    </xdr:to>
    <xdr:sp macro="" textlink="">
      <xdr:nvSpPr>
        <xdr:cNvPr id="448" name="フローチャート: 判断 447"/>
        <xdr:cNvSpPr/>
      </xdr:nvSpPr>
      <xdr:spPr>
        <a:xfrm>
          <a:off x="12954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168927</xdr:rowOff>
    </xdr:from>
    <xdr:ext cx="762000" cy="259045"/>
    <xdr:sp macro="" textlink="">
      <xdr:nvSpPr>
        <xdr:cNvPr id="449" name="テキスト ボックス 448"/>
        <xdr:cNvSpPr txBox="1"/>
      </xdr:nvSpPr>
      <xdr:spPr>
        <a:xfrm>
          <a:off x="12623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146050</xdr:rowOff>
    </xdr:from>
    <xdr:to>
      <xdr:col>82</xdr:col>
      <xdr:colOff>158750</xdr:colOff>
      <xdr:row>76</xdr:row>
      <xdr:rowOff>76200</xdr:rowOff>
    </xdr:to>
    <xdr:sp macro="" textlink="">
      <xdr:nvSpPr>
        <xdr:cNvPr id="455" name="楕円 454"/>
        <xdr:cNvSpPr/>
      </xdr:nvSpPr>
      <xdr:spPr>
        <a:xfrm>
          <a:off x="164592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56" name="公債費以外該当値テキスト"/>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7" name="楕円 456"/>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58" name="テキスト ボックス 457"/>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9" name="楕円 458"/>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60" name="テキスト ボックス 459"/>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165100</xdr:rowOff>
    </xdr:from>
    <xdr:to>
      <xdr:col>69</xdr:col>
      <xdr:colOff>142875</xdr:colOff>
      <xdr:row>77</xdr:row>
      <xdr:rowOff>95250</xdr:rowOff>
    </xdr:to>
    <xdr:sp macro="" textlink="">
      <xdr:nvSpPr>
        <xdr:cNvPr id="461" name="楕円 460"/>
        <xdr:cNvSpPr/>
      </xdr:nvSpPr>
      <xdr:spPr>
        <a:xfrm>
          <a:off x="13843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62" name="テキスト ボックス 461"/>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31750</xdr:rowOff>
    </xdr:from>
    <xdr:to>
      <xdr:col>65</xdr:col>
      <xdr:colOff>53975</xdr:colOff>
      <xdr:row>77</xdr:row>
      <xdr:rowOff>133350</xdr:rowOff>
    </xdr:to>
    <xdr:sp macro="" textlink="">
      <xdr:nvSpPr>
        <xdr:cNvPr id="463" name="楕円 462"/>
        <xdr:cNvSpPr/>
      </xdr:nvSpPr>
      <xdr:spPr>
        <a:xfrm>
          <a:off x="12954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64" name="テキスト ボックス 46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35635</xdr:rowOff>
    </xdr:from>
    <xdr:ext cx="762000" cy="259045"/>
    <xdr:sp macro="" textlink="">
      <xdr:nvSpPr>
        <xdr:cNvPr id="48" name="人口1人当たり決算額の推移最小値テキスト130"/>
        <xdr:cNvSpPr txBox="1"/>
      </xdr:nvSpPr>
      <xdr:spPr>
        <a:xfrm>
          <a:off x="5740400" y="35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24761</xdr:rowOff>
    </xdr:from>
    <xdr:to>
      <xdr:col>29</xdr:col>
      <xdr:colOff>127000</xdr:colOff>
      <xdr:row>12</xdr:row>
      <xdr:rowOff>61435</xdr:rowOff>
    </xdr:to>
    <xdr:cxnSp macro="">
      <xdr:nvCxnSpPr>
        <xdr:cNvPr id="52" name="直線コネクタ 51"/>
        <xdr:cNvCxnSpPr/>
      </xdr:nvCxnSpPr>
      <xdr:spPr bwMode="auto">
        <a:xfrm flipV="1">
          <a:off x="5003800" y="2129786"/>
          <a:ext cx="647700" cy="3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121734</xdr:rowOff>
    </xdr:from>
    <xdr:ext cx="762000" cy="259045"/>
    <xdr:sp macro="" textlink="">
      <xdr:nvSpPr>
        <xdr:cNvPr id="53" name="人口1人当たり決算額の推移平均値テキスト130"/>
        <xdr:cNvSpPr txBox="1"/>
      </xdr:nvSpPr>
      <xdr:spPr>
        <a:xfrm>
          <a:off x="5740400" y="256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61435</xdr:rowOff>
    </xdr:from>
    <xdr:to>
      <xdr:col>26</xdr:col>
      <xdr:colOff>50800</xdr:colOff>
      <xdr:row>13</xdr:row>
      <xdr:rowOff>16662</xdr:rowOff>
    </xdr:to>
    <xdr:cxnSp macro="">
      <xdr:nvCxnSpPr>
        <xdr:cNvPr id="55" name="直線コネクタ 54"/>
        <xdr:cNvCxnSpPr/>
      </xdr:nvCxnSpPr>
      <xdr:spPr bwMode="auto">
        <a:xfrm flipV="1">
          <a:off x="4305300" y="2166460"/>
          <a:ext cx="698500" cy="12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25004</xdr:rowOff>
    </xdr:from>
    <xdr:to>
      <xdr:col>26</xdr:col>
      <xdr:colOff>101600</xdr:colOff>
      <xdr:row>17</xdr:row>
      <xdr:rowOff>126604</xdr:rowOff>
    </xdr:to>
    <xdr:sp macro="" textlink="">
      <xdr:nvSpPr>
        <xdr:cNvPr id="56" name="フローチャート: 判断 55"/>
        <xdr:cNvSpPr/>
      </xdr:nvSpPr>
      <xdr:spPr bwMode="auto">
        <a:xfrm>
          <a:off x="4953000" y="2987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111381</xdr:rowOff>
    </xdr:from>
    <xdr:ext cx="736600" cy="259045"/>
    <xdr:sp macro="" textlink="">
      <xdr:nvSpPr>
        <xdr:cNvPr id="57" name="テキスト ボックス 56"/>
        <xdr:cNvSpPr txBox="1"/>
      </xdr:nvSpPr>
      <xdr:spPr>
        <a:xfrm>
          <a:off x="4622800" y="3073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16662</xdr:rowOff>
    </xdr:from>
    <xdr:to>
      <xdr:col>22</xdr:col>
      <xdr:colOff>114300</xdr:colOff>
      <xdr:row>13</xdr:row>
      <xdr:rowOff>41221</xdr:rowOff>
    </xdr:to>
    <xdr:cxnSp macro="">
      <xdr:nvCxnSpPr>
        <xdr:cNvPr id="58" name="直線コネクタ 57"/>
        <xdr:cNvCxnSpPr/>
      </xdr:nvCxnSpPr>
      <xdr:spPr bwMode="auto">
        <a:xfrm flipV="1">
          <a:off x="3606800" y="2293137"/>
          <a:ext cx="698500" cy="2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78856</xdr:rowOff>
    </xdr:from>
    <xdr:to>
      <xdr:col>22</xdr:col>
      <xdr:colOff>165100</xdr:colOff>
      <xdr:row>18</xdr:row>
      <xdr:rowOff>9006</xdr:rowOff>
    </xdr:to>
    <xdr:sp macro="" textlink="">
      <xdr:nvSpPr>
        <xdr:cNvPr id="59" name="フローチャート: 判断 58"/>
        <xdr:cNvSpPr/>
      </xdr:nvSpPr>
      <xdr:spPr bwMode="auto">
        <a:xfrm>
          <a:off x="4254500" y="3041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165233</xdr:rowOff>
    </xdr:from>
    <xdr:ext cx="762000" cy="259045"/>
    <xdr:sp macro="" textlink="">
      <xdr:nvSpPr>
        <xdr:cNvPr id="60" name="テキスト ボックス 59"/>
        <xdr:cNvSpPr txBox="1"/>
      </xdr:nvSpPr>
      <xdr:spPr>
        <a:xfrm>
          <a:off x="3924300" y="31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41221</xdr:rowOff>
    </xdr:from>
    <xdr:to>
      <xdr:col>18</xdr:col>
      <xdr:colOff>177800</xdr:colOff>
      <xdr:row>13</xdr:row>
      <xdr:rowOff>71396</xdr:rowOff>
    </xdr:to>
    <xdr:cxnSp macro="">
      <xdr:nvCxnSpPr>
        <xdr:cNvPr id="61" name="直線コネクタ 60"/>
        <xdr:cNvCxnSpPr/>
      </xdr:nvCxnSpPr>
      <xdr:spPr bwMode="auto">
        <a:xfrm flipV="1">
          <a:off x="2908300" y="2317696"/>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119678</xdr:rowOff>
    </xdr:from>
    <xdr:to>
      <xdr:col>19</xdr:col>
      <xdr:colOff>38100</xdr:colOff>
      <xdr:row>18</xdr:row>
      <xdr:rowOff>49828</xdr:rowOff>
    </xdr:to>
    <xdr:sp macro="" textlink="">
      <xdr:nvSpPr>
        <xdr:cNvPr id="62" name="フローチャート: 判断 61"/>
        <xdr:cNvSpPr/>
      </xdr:nvSpPr>
      <xdr:spPr bwMode="auto">
        <a:xfrm>
          <a:off x="3556000" y="30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34605</xdr:rowOff>
    </xdr:from>
    <xdr:ext cx="762000" cy="259045"/>
    <xdr:sp macro="" textlink="">
      <xdr:nvSpPr>
        <xdr:cNvPr id="63" name="テキスト ボックス 62"/>
        <xdr:cNvSpPr txBox="1"/>
      </xdr:nvSpPr>
      <xdr:spPr>
        <a:xfrm>
          <a:off x="3225800" y="31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154915</xdr:rowOff>
    </xdr:from>
    <xdr:to>
      <xdr:col>15</xdr:col>
      <xdr:colOff>101600</xdr:colOff>
      <xdr:row>18</xdr:row>
      <xdr:rowOff>85065</xdr:rowOff>
    </xdr:to>
    <xdr:sp macro="" textlink="">
      <xdr:nvSpPr>
        <xdr:cNvPr id="64" name="フローチャート: 判断 63"/>
        <xdr:cNvSpPr/>
      </xdr:nvSpPr>
      <xdr:spPr bwMode="auto">
        <a:xfrm>
          <a:off x="2857500" y="31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69842</xdr:rowOff>
    </xdr:from>
    <xdr:ext cx="762000" cy="259045"/>
    <xdr:sp macro="" textlink="">
      <xdr:nvSpPr>
        <xdr:cNvPr id="65" name="テキスト ボックス 64"/>
        <xdr:cNvSpPr txBox="1"/>
      </xdr:nvSpPr>
      <xdr:spPr>
        <a:xfrm>
          <a:off x="2527300" y="320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145411</xdr:rowOff>
    </xdr:from>
    <xdr:to>
      <xdr:col>29</xdr:col>
      <xdr:colOff>177800</xdr:colOff>
      <xdr:row>12</xdr:row>
      <xdr:rowOff>75561</xdr:rowOff>
    </xdr:to>
    <xdr:sp macro="" textlink="">
      <xdr:nvSpPr>
        <xdr:cNvPr id="71" name="楕円 70"/>
        <xdr:cNvSpPr/>
      </xdr:nvSpPr>
      <xdr:spPr bwMode="auto">
        <a:xfrm>
          <a:off x="5600700" y="207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92088</xdr:rowOff>
    </xdr:from>
    <xdr:ext cx="762000" cy="259045"/>
    <xdr:sp macro="" textlink="">
      <xdr:nvSpPr>
        <xdr:cNvPr id="72" name="人口1人当たり決算額の推移該当値テキスト130"/>
        <xdr:cNvSpPr txBox="1"/>
      </xdr:nvSpPr>
      <xdr:spPr>
        <a:xfrm>
          <a:off x="5740400" y="20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10635</xdr:rowOff>
    </xdr:from>
    <xdr:to>
      <xdr:col>26</xdr:col>
      <xdr:colOff>101600</xdr:colOff>
      <xdr:row>12</xdr:row>
      <xdr:rowOff>112235</xdr:rowOff>
    </xdr:to>
    <xdr:sp macro="" textlink="">
      <xdr:nvSpPr>
        <xdr:cNvPr id="73" name="楕円 72"/>
        <xdr:cNvSpPr/>
      </xdr:nvSpPr>
      <xdr:spPr bwMode="auto">
        <a:xfrm>
          <a:off x="4953000" y="211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122412</xdr:rowOff>
    </xdr:from>
    <xdr:ext cx="736600" cy="259045"/>
    <xdr:sp macro="" textlink="">
      <xdr:nvSpPr>
        <xdr:cNvPr id="74" name="テキスト ボックス 73"/>
        <xdr:cNvSpPr txBox="1"/>
      </xdr:nvSpPr>
      <xdr:spPr>
        <a:xfrm>
          <a:off x="4622800" y="188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137312</xdr:rowOff>
    </xdr:from>
    <xdr:to>
      <xdr:col>22</xdr:col>
      <xdr:colOff>165100</xdr:colOff>
      <xdr:row>13</xdr:row>
      <xdr:rowOff>67462</xdr:rowOff>
    </xdr:to>
    <xdr:sp macro="" textlink="">
      <xdr:nvSpPr>
        <xdr:cNvPr id="75" name="楕円 74"/>
        <xdr:cNvSpPr/>
      </xdr:nvSpPr>
      <xdr:spPr bwMode="auto">
        <a:xfrm>
          <a:off x="4254500" y="224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77639</xdr:rowOff>
    </xdr:from>
    <xdr:ext cx="762000" cy="259045"/>
    <xdr:sp macro="" textlink="">
      <xdr:nvSpPr>
        <xdr:cNvPr id="76" name="テキスト ボックス 75"/>
        <xdr:cNvSpPr txBox="1"/>
      </xdr:nvSpPr>
      <xdr:spPr>
        <a:xfrm>
          <a:off x="3924300" y="201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161871</xdr:rowOff>
    </xdr:from>
    <xdr:to>
      <xdr:col>19</xdr:col>
      <xdr:colOff>38100</xdr:colOff>
      <xdr:row>13</xdr:row>
      <xdr:rowOff>92021</xdr:rowOff>
    </xdr:to>
    <xdr:sp macro="" textlink="">
      <xdr:nvSpPr>
        <xdr:cNvPr id="77" name="楕円 76"/>
        <xdr:cNvSpPr/>
      </xdr:nvSpPr>
      <xdr:spPr bwMode="auto">
        <a:xfrm>
          <a:off x="3556000" y="226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102198</xdr:rowOff>
    </xdr:from>
    <xdr:ext cx="762000" cy="259045"/>
    <xdr:sp macro="" textlink="">
      <xdr:nvSpPr>
        <xdr:cNvPr id="78" name="テキスト ボックス 77"/>
        <xdr:cNvSpPr txBox="1"/>
      </xdr:nvSpPr>
      <xdr:spPr>
        <a:xfrm>
          <a:off x="3225800" y="203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20596</xdr:rowOff>
    </xdr:from>
    <xdr:to>
      <xdr:col>15</xdr:col>
      <xdr:colOff>101600</xdr:colOff>
      <xdr:row>13</xdr:row>
      <xdr:rowOff>122196</xdr:rowOff>
    </xdr:to>
    <xdr:sp macro="" textlink="">
      <xdr:nvSpPr>
        <xdr:cNvPr id="79" name="楕円 78"/>
        <xdr:cNvSpPr/>
      </xdr:nvSpPr>
      <xdr:spPr bwMode="auto">
        <a:xfrm>
          <a:off x="2857500" y="229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132373</xdr:rowOff>
    </xdr:from>
    <xdr:ext cx="762000" cy="259045"/>
    <xdr:sp macro="" textlink="">
      <xdr:nvSpPr>
        <xdr:cNvPr id="80" name="テキスト ボックス 79"/>
        <xdr:cNvSpPr txBox="1"/>
      </xdr:nvSpPr>
      <xdr:spPr>
        <a:xfrm>
          <a:off x="2527300" y="206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194574</xdr:rowOff>
    </xdr:from>
    <xdr:to>
      <xdr:col>29</xdr:col>
      <xdr:colOff>127000</xdr:colOff>
      <xdr:row>37</xdr:row>
      <xdr:rowOff>34737</xdr:rowOff>
    </xdr:to>
    <xdr:cxnSp macro="">
      <xdr:nvCxnSpPr>
        <xdr:cNvPr id="107" name="直線コネクタ 106"/>
        <xdr:cNvCxnSpPr/>
      </xdr:nvCxnSpPr>
      <xdr:spPr bwMode="auto">
        <a:xfrm flipV="1">
          <a:off x="5651500" y="6462024"/>
          <a:ext cx="0" cy="69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6814</xdr:rowOff>
    </xdr:from>
    <xdr:ext cx="762000" cy="259045"/>
    <xdr:sp macro="" textlink="">
      <xdr:nvSpPr>
        <xdr:cNvPr id="108" name="人口1人当たり決算額の推移最小値テキスト445"/>
        <xdr:cNvSpPr txBox="1"/>
      </xdr:nvSpPr>
      <xdr:spPr>
        <a:xfrm>
          <a:off x="5740400" y="713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34737</xdr:rowOff>
    </xdr:from>
    <xdr:to>
      <xdr:col>30</xdr:col>
      <xdr:colOff>25400</xdr:colOff>
      <xdr:row>37</xdr:row>
      <xdr:rowOff>34737</xdr:rowOff>
    </xdr:to>
    <xdr:cxnSp macro="">
      <xdr:nvCxnSpPr>
        <xdr:cNvPr id="109" name="直線コネクタ 108"/>
        <xdr:cNvCxnSpPr/>
      </xdr:nvCxnSpPr>
      <xdr:spPr bwMode="auto">
        <a:xfrm>
          <a:off x="5562600" y="7159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280951</xdr:rowOff>
    </xdr:from>
    <xdr:ext cx="762000" cy="259045"/>
    <xdr:sp macro="" textlink="">
      <xdr:nvSpPr>
        <xdr:cNvPr id="110" name="人口1人当たり決算額の推移最大値テキスト445"/>
        <xdr:cNvSpPr txBox="1"/>
      </xdr:nvSpPr>
      <xdr:spPr>
        <a:xfrm>
          <a:off x="5740400" y="62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194574</xdr:rowOff>
    </xdr:from>
    <xdr:to>
      <xdr:col>30</xdr:col>
      <xdr:colOff>25400</xdr:colOff>
      <xdr:row>34</xdr:row>
      <xdr:rowOff>194574</xdr:rowOff>
    </xdr:to>
    <xdr:cxnSp macro="">
      <xdr:nvCxnSpPr>
        <xdr:cNvPr id="111" name="直線コネクタ 110"/>
        <xdr:cNvCxnSpPr/>
      </xdr:nvCxnSpPr>
      <xdr:spPr bwMode="auto">
        <a:xfrm>
          <a:off x="5562600" y="6462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172171</xdr:rowOff>
    </xdr:from>
    <xdr:to>
      <xdr:col>29</xdr:col>
      <xdr:colOff>127000</xdr:colOff>
      <xdr:row>34</xdr:row>
      <xdr:rowOff>247838</xdr:rowOff>
    </xdr:to>
    <xdr:cxnSp macro="">
      <xdr:nvCxnSpPr>
        <xdr:cNvPr id="112" name="直線コネクタ 111"/>
        <xdr:cNvCxnSpPr/>
      </xdr:nvCxnSpPr>
      <xdr:spPr bwMode="auto">
        <a:xfrm>
          <a:off x="5003800" y="6439621"/>
          <a:ext cx="6477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45305</xdr:rowOff>
    </xdr:from>
    <xdr:ext cx="762000" cy="259045"/>
    <xdr:sp macro="" textlink="">
      <xdr:nvSpPr>
        <xdr:cNvPr id="113"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73228</xdr:rowOff>
    </xdr:from>
    <xdr:to>
      <xdr:col>29</xdr:col>
      <xdr:colOff>177800</xdr:colOff>
      <xdr:row>35</xdr:row>
      <xdr:rowOff>174828</xdr:rowOff>
    </xdr:to>
    <xdr:sp macro="" textlink="">
      <xdr:nvSpPr>
        <xdr:cNvPr id="114" name="フローチャート: 判断 113"/>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330271</xdr:rowOff>
    </xdr:from>
    <xdr:to>
      <xdr:col>26</xdr:col>
      <xdr:colOff>50800</xdr:colOff>
      <xdr:row>34</xdr:row>
      <xdr:rowOff>172171</xdr:rowOff>
    </xdr:to>
    <xdr:cxnSp macro="">
      <xdr:nvCxnSpPr>
        <xdr:cNvPr id="115" name="直線コネクタ 114"/>
        <xdr:cNvCxnSpPr/>
      </xdr:nvCxnSpPr>
      <xdr:spPr bwMode="auto">
        <a:xfrm>
          <a:off x="4305300" y="6254821"/>
          <a:ext cx="698500" cy="18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221498</xdr:rowOff>
    </xdr:from>
    <xdr:to>
      <xdr:col>26</xdr:col>
      <xdr:colOff>101600</xdr:colOff>
      <xdr:row>35</xdr:row>
      <xdr:rowOff>323098</xdr:rowOff>
    </xdr:to>
    <xdr:sp macro="" textlink="">
      <xdr:nvSpPr>
        <xdr:cNvPr id="116" name="フローチャート: 判断 115"/>
        <xdr:cNvSpPr/>
      </xdr:nvSpPr>
      <xdr:spPr bwMode="auto">
        <a:xfrm>
          <a:off x="4953000" y="683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307875</xdr:rowOff>
    </xdr:from>
    <xdr:ext cx="736600" cy="259045"/>
    <xdr:sp macro="" textlink="">
      <xdr:nvSpPr>
        <xdr:cNvPr id="117" name="テキスト ボックス 116"/>
        <xdr:cNvSpPr txBox="1"/>
      </xdr:nvSpPr>
      <xdr:spPr>
        <a:xfrm>
          <a:off x="4622800" y="691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300187</xdr:rowOff>
    </xdr:from>
    <xdr:to>
      <xdr:col>22</xdr:col>
      <xdr:colOff>114300</xdr:colOff>
      <xdr:row>33</xdr:row>
      <xdr:rowOff>330271</xdr:rowOff>
    </xdr:to>
    <xdr:cxnSp macro="">
      <xdr:nvCxnSpPr>
        <xdr:cNvPr id="118" name="直線コネクタ 117"/>
        <xdr:cNvCxnSpPr/>
      </xdr:nvCxnSpPr>
      <xdr:spPr bwMode="auto">
        <a:xfrm>
          <a:off x="3606800" y="6224737"/>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222367</xdr:rowOff>
    </xdr:from>
    <xdr:to>
      <xdr:col>22</xdr:col>
      <xdr:colOff>165100</xdr:colOff>
      <xdr:row>35</xdr:row>
      <xdr:rowOff>323967</xdr:rowOff>
    </xdr:to>
    <xdr:sp macro="" textlink="">
      <xdr:nvSpPr>
        <xdr:cNvPr id="119" name="フローチャート: 判断 118"/>
        <xdr:cNvSpPr/>
      </xdr:nvSpPr>
      <xdr:spPr bwMode="auto">
        <a:xfrm>
          <a:off x="4254500" y="683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308744</xdr:rowOff>
    </xdr:from>
    <xdr:ext cx="762000" cy="259045"/>
    <xdr:sp macro="" textlink="">
      <xdr:nvSpPr>
        <xdr:cNvPr id="120" name="テキスト ボックス 119"/>
        <xdr:cNvSpPr txBox="1"/>
      </xdr:nvSpPr>
      <xdr:spPr>
        <a:xfrm>
          <a:off x="3924300" y="691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270789</xdr:rowOff>
    </xdr:from>
    <xdr:to>
      <xdr:col>18</xdr:col>
      <xdr:colOff>177800</xdr:colOff>
      <xdr:row>33</xdr:row>
      <xdr:rowOff>300187</xdr:rowOff>
    </xdr:to>
    <xdr:cxnSp macro="">
      <xdr:nvCxnSpPr>
        <xdr:cNvPr id="121" name="直線コネクタ 120"/>
        <xdr:cNvCxnSpPr/>
      </xdr:nvCxnSpPr>
      <xdr:spPr bwMode="auto">
        <a:xfrm>
          <a:off x="2908300" y="6195339"/>
          <a:ext cx="698500" cy="2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201747</xdr:rowOff>
    </xdr:from>
    <xdr:to>
      <xdr:col>19</xdr:col>
      <xdr:colOff>38100</xdr:colOff>
      <xdr:row>35</xdr:row>
      <xdr:rowOff>303347</xdr:rowOff>
    </xdr:to>
    <xdr:sp macro="" textlink="">
      <xdr:nvSpPr>
        <xdr:cNvPr id="122" name="フローチャート: 判断 121"/>
        <xdr:cNvSpPr/>
      </xdr:nvSpPr>
      <xdr:spPr bwMode="auto">
        <a:xfrm>
          <a:off x="3556000" y="6812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288124</xdr:rowOff>
    </xdr:from>
    <xdr:ext cx="762000" cy="259045"/>
    <xdr:sp macro="" textlink="">
      <xdr:nvSpPr>
        <xdr:cNvPr id="123" name="テキスト ボックス 122"/>
        <xdr:cNvSpPr txBox="1"/>
      </xdr:nvSpPr>
      <xdr:spPr>
        <a:xfrm>
          <a:off x="3225800" y="68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165217</xdr:rowOff>
    </xdr:from>
    <xdr:to>
      <xdr:col>15</xdr:col>
      <xdr:colOff>101600</xdr:colOff>
      <xdr:row>35</xdr:row>
      <xdr:rowOff>266817</xdr:rowOff>
    </xdr:to>
    <xdr:sp macro="" textlink="">
      <xdr:nvSpPr>
        <xdr:cNvPr id="124" name="フローチャート: 判断 123"/>
        <xdr:cNvSpPr/>
      </xdr:nvSpPr>
      <xdr:spPr bwMode="auto">
        <a:xfrm>
          <a:off x="2857500" y="6775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251594</xdr:rowOff>
    </xdr:from>
    <xdr:ext cx="762000" cy="259045"/>
    <xdr:sp macro="" textlink="">
      <xdr:nvSpPr>
        <xdr:cNvPr id="125" name="テキスト ボックス 124"/>
        <xdr:cNvSpPr txBox="1"/>
      </xdr:nvSpPr>
      <xdr:spPr>
        <a:xfrm>
          <a:off x="2527300" y="686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197038</xdr:rowOff>
    </xdr:from>
    <xdr:to>
      <xdr:col>29</xdr:col>
      <xdr:colOff>177800</xdr:colOff>
      <xdr:row>34</xdr:row>
      <xdr:rowOff>298638</xdr:rowOff>
    </xdr:to>
    <xdr:sp macro="" textlink="">
      <xdr:nvSpPr>
        <xdr:cNvPr id="131" name="楕円 130"/>
        <xdr:cNvSpPr/>
      </xdr:nvSpPr>
      <xdr:spPr bwMode="auto">
        <a:xfrm>
          <a:off x="5600700" y="646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105615</xdr:rowOff>
    </xdr:from>
    <xdr:ext cx="762000" cy="259045"/>
    <xdr:sp macro="" textlink="">
      <xdr:nvSpPr>
        <xdr:cNvPr id="132" name="人口1人当たり決算額の推移該当値テキスト445"/>
        <xdr:cNvSpPr txBox="1"/>
      </xdr:nvSpPr>
      <xdr:spPr>
        <a:xfrm>
          <a:off x="5740400" y="637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121371</xdr:rowOff>
    </xdr:from>
    <xdr:to>
      <xdr:col>26</xdr:col>
      <xdr:colOff>101600</xdr:colOff>
      <xdr:row>34</xdr:row>
      <xdr:rowOff>222971</xdr:rowOff>
    </xdr:to>
    <xdr:sp macro="" textlink="">
      <xdr:nvSpPr>
        <xdr:cNvPr id="133" name="楕円 132"/>
        <xdr:cNvSpPr/>
      </xdr:nvSpPr>
      <xdr:spPr bwMode="auto">
        <a:xfrm>
          <a:off x="4953000" y="638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233148</xdr:rowOff>
    </xdr:from>
    <xdr:ext cx="736600" cy="259045"/>
    <xdr:sp macro="" textlink="">
      <xdr:nvSpPr>
        <xdr:cNvPr id="134" name="テキスト ボックス 133"/>
        <xdr:cNvSpPr txBox="1"/>
      </xdr:nvSpPr>
      <xdr:spPr>
        <a:xfrm>
          <a:off x="4622800" y="615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279471</xdr:rowOff>
    </xdr:from>
    <xdr:to>
      <xdr:col>22</xdr:col>
      <xdr:colOff>165100</xdr:colOff>
      <xdr:row>34</xdr:row>
      <xdr:rowOff>38171</xdr:rowOff>
    </xdr:to>
    <xdr:sp macro="" textlink="">
      <xdr:nvSpPr>
        <xdr:cNvPr id="135" name="楕円 134"/>
        <xdr:cNvSpPr/>
      </xdr:nvSpPr>
      <xdr:spPr bwMode="auto">
        <a:xfrm>
          <a:off x="4254500" y="620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48348</xdr:rowOff>
    </xdr:from>
    <xdr:ext cx="762000" cy="259045"/>
    <xdr:sp macro="" textlink="">
      <xdr:nvSpPr>
        <xdr:cNvPr id="136" name="テキスト ボックス 135"/>
        <xdr:cNvSpPr txBox="1"/>
      </xdr:nvSpPr>
      <xdr:spPr>
        <a:xfrm>
          <a:off x="3924300" y="597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249387</xdr:rowOff>
    </xdr:from>
    <xdr:to>
      <xdr:col>19</xdr:col>
      <xdr:colOff>38100</xdr:colOff>
      <xdr:row>34</xdr:row>
      <xdr:rowOff>8087</xdr:rowOff>
    </xdr:to>
    <xdr:sp macro="" textlink="">
      <xdr:nvSpPr>
        <xdr:cNvPr id="137" name="楕円 136"/>
        <xdr:cNvSpPr/>
      </xdr:nvSpPr>
      <xdr:spPr bwMode="auto">
        <a:xfrm>
          <a:off x="3556000" y="617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18264</xdr:rowOff>
    </xdr:from>
    <xdr:ext cx="762000" cy="259045"/>
    <xdr:sp macro="" textlink="">
      <xdr:nvSpPr>
        <xdr:cNvPr id="138" name="テキスト ボックス 137"/>
        <xdr:cNvSpPr txBox="1"/>
      </xdr:nvSpPr>
      <xdr:spPr>
        <a:xfrm>
          <a:off x="3225800" y="594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219989</xdr:rowOff>
    </xdr:from>
    <xdr:to>
      <xdr:col>15</xdr:col>
      <xdr:colOff>101600</xdr:colOff>
      <xdr:row>33</xdr:row>
      <xdr:rowOff>321589</xdr:rowOff>
    </xdr:to>
    <xdr:sp macro="" textlink="">
      <xdr:nvSpPr>
        <xdr:cNvPr id="139" name="楕円 138"/>
        <xdr:cNvSpPr/>
      </xdr:nvSpPr>
      <xdr:spPr bwMode="auto">
        <a:xfrm>
          <a:off x="2857500" y="614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160316</xdr:rowOff>
    </xdr:from>
    <xdr:ext cx="762000" cy="259045"/>
    <xdr:sp macro="" textlink="">
      <xdr:nvSpPr>
        <xdr:cNvPr id="140" name="テキスト ボックス 139"/>
        <xdr:cNvSpPr txBox="1"/>
      </xdr:nvSpPr>
      <xdr:spPr>
        <a:xfrm>
          <a:off x="2527300" y="591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96781</xdr:rowOff>
    </xdr:from>
    <xdr:to>
      <xdr:col>24</xdr:col>
      <xdr:colOff>63500</xdr:colOff>
      <xdr:row>31</xdr:row>
      <xdr:rowOff>148863</xdr:rowOff>
    </xdr:to>
    <xdr:cxnSp macro="">
      <xdr:nvCxnSpPr>
        <xdr:cNvPr id="61" name="直線コネクタ 60"/>
        <xdr:cNvCxnSpPr/>
      </xdr:nvCxnSpPr>
      <xdr:spPr>
        <a:xfrm flipV="1">
          <a:off x="3797300" y="5411731"/>
          <a:ext cx="8382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159053</xdr:rowOff>
    </xdr:from>
    <xdr:ext cx="534377" cy="259045"/>
    <xdr:sp macro="" textlink="">
      <xdr:nvSpPr>
        <xdr:cNvPr id="62" name="人件費平均値テキスト"/>
        <xdr:cNvSpPr txBox="1"/>
      </xdr:nvSpPr>
      <xdr:spPr>
        <a:xfrm>
          <a:off x="4686300" y="581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148863</xdr:rowOff>
    </xdr:from>
    <xdr:to>
      <xdr:col>19</xdr:col>
      <xdr:colOff>177800</xdr:colOff>
      <xdr:row>33</xdr:row>
      <xdr:rowOff>1244</xdr:rowOff>
    </xdr:to>
    <xdr:cxnSp macro="">
      <xdr:nvCxnSpPr>
        <xdr:cNvPr id="64" name="直線コネクタ 63"/>
        <xdr:cNvCxnSpPr/>
      </xdr:nvCxnSpPr>
      <xdr:spPr>
        <a:xfrm flipV="1">
          <a:off x="2908300" y="5463813"/>
          <a:ext cx="889000" cy="1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xdr:rowOff>
    </xdr:from>
    <xdr:to>
      <xdr:col>15</xdr:col>
      <xdr:colOff>50800</xdr:colOff>
      <xdr:row>33</xdr:row>
      <xdr:rowOff>42278</xdr:rowOff>
    </xdr:to>
    <xdr:cxnSp macro="">
      <xdr:nvCxnSpPr>
        <xdr:cNvPr id="67" name="直線コネクタ 66"/>
        <xdr:cNvCxnSpPr/>
      </xdr:nvCxnSpPr>
      <xdr:spPr>
        <a:xfrm flipV="1">
          <a:off x="2019300" y="565909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37516</xdr:rowOff>
    </xdr:from>
    <xdr:to>
      <xdr:col>10</xdr:col>
      <xdr:colOff>114300</xdr:colOff>
      <xdr:row>33</xdr:row>
      <xdr:rowOff>42278</xdr:rowOff>
    </xdr:to>
    <xdr:cxnSp macro="">
      <xdr:nvCxnSpPr>
        <xdr:cNvPr id="70" name="直線コネクタ 69"/>
        <xdr:cNvCxnSpPr/>
      </xdr:nvCxnSpPr>
      <xdr:spPr>
        <a:xfrm>
          <a:off x="1130300" y="569536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45981</xdr:rowOff>
    </xdr:from>
    <xdr:to>
      <xdr:col>24</xdr:col>
      <xdr:colOff>114300</xdr:colOff>
      <xdr:row>31</xdr:row>
      <xdr:rowOff>147581</xdr:rowOff>
    </xdr:to>
    <xdr:sp macro="" textlink="">
      <xdr:nvSpPr>
        <xdr:cNvPr id="80" name="楕円 79"/>
        <xdr:cNvSpPr/>
      </xdr:nvSpPr>
      <xdr:spPr>
        <a:xfrm>
          <a:off x="4584700" y="53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170458</xdr:rowOff>
    </xdr:from>
    <xdr:ext cx="599010" cy="259045"/>
    <xdr:sp macro="" textlink="">
      <xdr:nvSpPr>
        <xdr:cNvPr id="81" name="人件費該当値テキスト"/>
        <xdr:cNvSpPr txBox="1"/>
      </xdr:nvSpPr>
      <xdr:spPr>
        <a:xfrm>
          <a:off x="4686300" y="531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98063</xdr:rowOff>
    </xdr:from>
    <xdr:to>
      <xdr:col>20</xdr:col>
      <xdr:colOff>38100</xdr:colOff>
      <xdr:row>32</xdr:row>
      <xdr:rowOff>28213</xdr:rowOff>
    </xdr:to>
    <xdr:sp macro="" textlink="">
      <xdr:nvSpPr>
        <xdr:cNvPr id="82" name="楕円 81"/>
        <xdr:cNvSpPr/>
      </xdr:nvSpPr>
      <xdr:spPr>
        <a:xfrm>
          <a:off x="3746500" y="54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44740</xdr:rowOff>
    </xdr:from>
    <xdr:ext cx="599010" cy="259045"/>
    <xdr:sp macro="" textlink="">
      <xdr:nvSpPr>
        <xdr:cNvPr id="83" name="テキスト ボックス 82"/>
        <xdr:cNvSpPr txBox="1"/>
      </xdr:nvSpPr>
      <xdr:spPr>
        <a:xfrm>
          <a:off x="3497795" y="518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121894</xdr:rowOff>
    </xdr:from>
    <xdr:to>
      <xdr:col>15</xdr:col>
      <xdr:colOff>101600</xdr:colOff>
      <xdr:row>33</xdr:row>
      <xdr:rowOff>52044</xdr:rowOff>
    </xdr:to>
    <xdr:sp macro="" textlink="">
      <xdr:nvSpPr>
        <xdr:cNvPr id="84" name="楕円 83"/>
        <xdr:cNvSpPr/>
      </xdr:nvSpPr>
      <xdr:spPr>
        <a:xfrm>
          <a:off x="2857500" y="5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68571</xdr:rowOff>
    </xdr:from>
    <xdr:ext cx="534377" cy="259045"/>
    <xdr:sp macro="" textlink="">
      <xdr:nvSpPr>
        <xdr:cNvPr id="85" name="テキスト ボックス 84"/>
        <xdr:cNvSpPr txBox="1"/>
      </xdr:nvSpPr>
      <xdr:spPr>
        <a:xfrm>
          <a:off x="2641111" y="53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162928</xdr:rowOff>
    </xdr:from>
    <xdr:to>
      <xdr:col>10</xdr:col>
      <xdr:colOff>165100</xdr:colOff>
      <xdr:row>33</xdr:row>
      <xdr:rowOff>93078</xdr:rowOff>
    </xdr:to>
    <xdr:sp macro="" textlink="">
      <xdr:nvSpPr>
        <xdr:cNvPr id="86" name="楕円 85"/>
        <xdr:cNvSpPr/>
      </xdr:nvSpPr>
      <xdr:spPr>
        <a:xfrm>
          <a:off x="1968500" y="56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109605</xdr:rowOff>
    </xdr:from>
    <xdr:ext cx="534377" cy="259045"/>
    <xdr:sp macro="" textlink="">
      <xdr:nvSpPr>
        <xdr:cNvPr id="87" name="テキスト ボックス 86"/>
        <xdr:cNvSpPr txBox="1"/>
      </xdr:nvSpPr>
      <xdr:spPr>
        <a:xfrm>
          <a:off x="1752111" y="54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158166</xdr:rowOff>
    </xdr:from>
    <xdr:to>
      <xdr:col>6</xdr:col>
      <xdr:colOff>38100</xdr:colOff>
      <xdr:row>33</xdr:row>
      <xdr:rowOff>88316</xdr:rowOff>
    </xdr:to>
    <xdr:sp macro="" textlink="">
      <xdr:nvSpPr>
        <xdr:cNvPr id="88" name="楕円 87"/>
        <xdr:cNvSpPr/>
      </xdr:nvSpPr>
      <xdr:spPr>
        <a:xfrm>
          <a:off x="1079500" y="56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104843</xdr:rowOff>
    </xdr:from>
    <xdr:ext cx="534377" cy="259045"/>
    <xdr:sp macro="" textlink="">
      <xdr:nvSpPr>
        <xdr:cNvPr id="89" name="テキスト ボックス 88"/>
        <xdr:cNvSpPr txBox="1"/>
      </xdr:nvSpPr>
      <xdr:spPr>
        <a:xfrm>
          <a:off x="863111" y="54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88004</xdr:rowOff>
    </xdr:from>
    <xdr:to>
      <xdr:col>24</xdr:col>
      <xdr:colOff>62865</xdr:colOff>
      <xdr:row>58</xdr:row>
      <xdr:rowOff>141105</xdr:rowOff>
    </xdr:to>
    <xdr:cxnSp macro="">
      <xdr:nvCxnSpPr>
        <xdr:cNvPr id="116" name="直線コネクタ 115"/>
        <xdr:cNvCxnSpPr/>
      </xdr:nvCxnSpPr>
      <xdr:spPr>
        <a:xfrm flipV="1">
          <a:off x="4633595" y="8489054"/>
          <a:ext cx="1270" cy="159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144932</xdr:rowOff>
    </xdr:from>
    <xdr:ext cx="534377" cy="259045"/>
    <xdr:sp macro="" textlink="">
      <xdr:nvSpPr>
        <xdr:cNvPr id="117" name="物件費最小値テキスト"/>
        <xdr:cNvSpPr txBox="1"/>
      </xdr:nvSpPr>
      <xdr:spPr>
        <a:xfrm>
          <a:off x="4686300" y="10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141105</xdr:rowOff>
    </xdr:from>
    <xdr:to>
      <xdr:col>24</xdr:col>
      <xdr:colOff>152400</xdr:colOff>
      <xdr:row>58</xdr:row>
      <xdr:rowOff>141105</xdr:rowOff>
    </xdr:to>
    <xdr:cxnSp macro="">
      <xdr:nvCxnSpPr>
        <xdr:cNvPr id="118" name="直線コネクタ 117"/>
        <xdr:cNvCxnSpPr/>
      </xdr:nvCxnSpPr>
      <xdr:spPr>
        <a:xfrm>
          <a:off x="4546600" y="10085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34681</xdr:rowOff>
    </xdr:from>
    <xdr:ext cx="599010" cy="259045"/>
    <xdr:sp macro="" textlink="">
      <xdr:nvSpPr>
        <xdr:cNvPr id="119" name="物件費最大値テキスト"/>
        <xdr:cNvSpPr txBox="1"/>
      </xdr:nvSpPr>
      <xdr:spPr>
        <a:xfrm>
          <a:off x="4686300" y="82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88004</xdr:rowOff>
    </xdr:from>
    <xdr:to>
      <xdr:col>24</xdr:col>
      <xdr:colOff>152400</xdr:colOff>
      <xdr:row>49</xdr:row>
      <xdr:rowOff>88004</xdr:rowOff>
    </xdr:to>
    <xdr:cxnSp macro="">
      <xdr:nvCxnSpPr>
        <xdr:cNvPr id="120" name="直線コネクタ 119"/>
        <xdr:cNvCxnSpPr/>
      </xdr:nvCxnSpPr>
      <xdr:spPr>
        <a:xfrm>
          <a:off x="4546600" y="848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81113</xdr:rowOff>
    </xdr:from>
    <xdr:to>
      <xdr:col>24</xdr:col>
      <xdr:colOff>63500</xdr:colOff>
      <xdr:row>51</xdr:row>
      <xdr:rowOff>165663</xdr:rowOff>
    </xdr:to>
    <xdr:cxnSp macro="">
      <xdr:nvCxnSpPr>
        <xdr:cNvPr id="121" name="直線コネクタ 120"/>
        <xdr:cNvCxnSpPr/>
      </xdr:nvCxnSpPr>
      <xdr:spPr>
        <a:xfrm flipV="1">
          <a:off x="3797300" y="8825063"/>
          <a:ext cx="8382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38719</xdr:rowOff>
    </xdr:from>
    <xdr:ext cx="534377" cy="259045"/>
    <xdr:sp macro="" textlink="">
      <xdr:nvSpPr>
        <xdr:cNvPr id="122" name="物件費平均値テキスト"/>
        <xdr:cNvSpPr txBox="1"/>
      </xdr:nvSpPr>
      <xdr:spPr>
        <a:xfrm>
          <a:off x="4686300" y="9125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60292</xdr:rowOff>
    </xdr:from>
    <xdr:to>
      <xdr:col>24</xdr:col>
      <xdr:colOff>114300</xdr:colOff>
      <xdr:row>53</xdr:row>
      <xdr:rowOff>161892</xdr:rowOff>
    </xdr:to>
    <xdr:sp macro="" textlink="">
      <xdr:nvSpPr>
        <xdr:cNvPr id="123" name="フローチャート: 判断 122"/>
        <xdr:cNvSpPr/>
      </xdr:nvSpPr>
      <xdr:spPr>
        <a:xfrm>
          <a:off x="4584700" y="91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165663</xdr:rowOff>
    </xdr:from>
    <xdr:to>
      <xdr:col>19</xdr:col>
      <xdr:colOff>177800</xdr:colOff>
      <xdr:row>54</xdr:row>
      <xdr:rowOff>168895</xdr:rowOff>
    </xdr:to>
    <xdr:cxnSp macro="">
      <xdr:nvCxnSpPr>
        <xdr:cNvPr id="124" name="直線コネクタ 123"/>
        <xdr:cNvCxnSpPr/>
      </xdr:nvCxnSpPr>
      <xdr:spPr>
        <a:xfrm flipV="1">
          <a:off x="2908300" y="8909613"/>
          <a:ext cx="889000" cy="5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43866</xdr:rowOff>
    </xdr:from>
    <xdr:to>
      <xdr:col>20</xdr:col>
      <xdr:colOff>38100</xdr:colOff>
      <xdr:row>56</xdr:row>
      <xdr:rowOff>145466</xdr:rowOff>
    </xdr:to>
    <xdr:sp macro="" textlink="">
      <xdr:nvSpPr>
        <xdr:cNvPr id="125" name="フローチャート: 判断 124"/>
        <xdr:cNvSpPr/>
      </xdr:nvSpPr>
      <xdr:spPr>
        <a:xfrm>
          <a:off x="3746500" y="96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136593</xdr:rowOff>
    </xdr:from>
    <xdr:ext cx="534377" cy="259045"/>
    <xdr:sp macro="" textlink="">
      <xdr:nvSpPr>
        <xdr:cNvPr id="126" name="テキスト ボックス 125"/>
        <xdr:cNvSpPr txBox="1"/>
      </xdr:nvSpPr>
      <xdr:spPr>
        <a:xfrm>
          <a:off x="3530111" y="97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168895</xdr:rowOff>
    </xdr:from>
    <xdr:to>
      <xdr:col>15</xdr:col>
      <xdr:colOff>50800</xdr:colOff>
      <xdr:row>55</xdr:row>
      <xdr:rowOff>84999</xdr:rowOff>
    </xdr:to>
    <xdr:cxnSp macro="">
      <xdr:nvCxnSpPr>
        <xdr:cNvPr id="127" name="直線コネクタ 126"/>
        <xdr:cNvCxnSpPr/>
      </xdr:nvCxnSpPr>
      <xdr:spPr>
        <a:xfrm flipV="1">
          <a:off x="2019300" y="942719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88149</xdr:rowOff>
    </xdr:from>
    <xdr:to>
      <xdr:col>15</xdr:col>
      <xdr:colOff>101600</xdr:colOff>
      <xdr:row>57</xdr:row>
      <xdr:rowOff>18299</xdr:rowOff>
    </xdr:to>
    <xdr:sp macro="" textlink="">
      <xdr:nvSpPr>
        <xdr:cNvPr id="128" name="フローチャート: 判断 127"/>
        <xdr:cNvSpPr/>
      </xdr:nvSpPr>
      <xdr:spPr>
        <a:xfrm>
          <a:off x="2857500" y="96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9426</xdr:rowOff>
    </xdr:from>
    <xdr:ext cx="534377" cy="259045"/>
    <xdr:sp macro="" textlink="">
      <xdr:nvSpPr>
        <xdr:cNvPr id="129" name="テキスト ボックス 128"/>
        <xdr:cNvSpPr txBox="1"/>
      </xdr:nvSpPr>
      <xdr:spPr>
        <a:xfrm>
          <a:off x="2641111" y="97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84999</xdr:rowOff>
    </xdr:from>
    <xdr:to>
      <xdr:col>10</xdr:col>
      <xdr:colOff>114300</xdr:colOff>
      <xdr:row>55</xdr:row>
      <xdr:rowOff>150020</xdr:rowOff>
    </xdr:to>
    <xdr:cxnSp macro="">
      <xdr:nvCxnSpPr>
        <xdr:cNvPr id="130" name="直線コネクタ 129"/>
        <xdr:cNvCxnSpPr/>
      </xdr:nvCxnSpPr>
      <xdr:spPr>
        <a:xfrm flipV="1">
          <a:off x="1130300" y="9514749"/>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8792</xdr:rowOff>
    </xdr:from>
    <xdr:to>
      <xdr:col>10</xdr:col>
      <xdr:colOff>165100</xdr:colOff>
      <xdr:row>57</xdr:row>
      <xdr:rowOff>110392</xdr:rowOff>
    </xdr:to>
    <xdr:sp macro="" textlink="">
      <xdr:nvSpPr>
        <xdr:cNvPr id="131" name="フローチャート: 判断 130"/>
        <xdr:cNvSpPr/>
      </xdr:nvSpPr>
      <xdr:spPr>
        <a:xfrm>
          <a:off x="1968500" y="978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101519</xdr:rowOff>
    </xdr:from>
    <xdr:ext cx="534377" cy="259045"/>
    <xdr:sp macro="" textlink="">
      <xdr:nvSpPr>
        <xdr:cNvPr id="132" name="テキスト ボックス 131"/>
        <xdr:cNvSpPr txBox="1"/>
      </xdr:nvSpPr>
      <xdr:spPr>
        <a:xfrm>
          <a:off x="1752111" y="98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15225</xdr:rowOff>
    </xdr:from>
    <xdr:to>
      <xdr:col>6</xdr:col>
      <xdr:colOff>38100</xdr:colOff>
      <xdr:row>57</xdr:row>
      <xdr:rowOff>116825</xdr:rowOff>
    </xdr:to>
    <xdr:sp macro="" textlink="">
      <xdr:nvSpPr>
        <xdr:cNvPr id="133" name="フローチャート: 判断 132"/>
        <xdr:cNvSpPr/>
      </xdr:nvSpPr>
      <xdr:spPr>
        <a:xfrm>
          <a:off x="1079500" y="9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107952</xdr:rowOff>
    </xdr:from>
    <xdr:ext cx="534377" cy="259045"/>
    <xdr:sp macro="" textlink="">
      <xdr:nvSpPr>
        <xdr:cNvPr id="134" name="テキスト ボックス 133"/>
        <xdr:cNvSpPr txBox="1"/>
      </xdr:nvSpPr>
      <xdr:spPr>
        <a:xfrm>
          <a:off x="863111" y="98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30313</xdr:rowOff>
    </xdr:from>
    <xdr:to>
      <xdr:col>24</xdr:col>
      <xdr:colOff>114300</xdr:colOff>
      <xdr:row>51</xdr:row>
      <xdr:rowOff>131913</xdr:rowOff>
    </xdr:to>
    <xdr:sp macro="" textlink="">
      <xdr:nvSpPr>
        <xdr:cNvPr id="140" name="楕円 139"/>
        <xdr:cNvSpPr/>
      </xdr:nvSpPr>
      <xdr:spPr>
        <a:xfrm>
          <a:off x="4584700" y="87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53190</xdr:rowOff>
    </xdr:from>
    <xdr:ext cx="534377" cy="259045"/>
    <xdr:sp macro="" textlink="">
      <xdr:nvSpPr>
        <xdr:cNvPr id="141" name="物件費該当値テキスト"/>
        <xdr:cNvSpPr txBox="1"/>
      </xdr:nvSpPr>
      <xdr:spPr>
        <a:xfrm>
          <a:off x="4686300" y="86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114863</xdr:rowOff>
    </xdr:from>
    <xdr:to>
      <xdr:col>20</xdr:col>
      <xdr:colOff>38100</xdr:colOff>
      <xdr:row>52</xdr:row>
      <xdr:rowOff>45013</xdr:rowOff>
    </xdr:to>
    <xdr:sp macro="" textlink="">
      <xdr:nvSpPr>
        <xdr:cNvPr id="142" name="楕円 141"/>
        <xdr:cNvSpPr/>
      </xdr:nvSpPr>
      <xdr:spPr>
        <a:xfrm>
          <a:off x="3746500" y="8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61540</xdr:rowOff>
    </xdr:from>
    <xdr:ext cx="534377" cy="259045"/>
    <xdr:sp macro="" textlink="">
      <xdr:nvSpPr>
        <xdr:cNvPr id="143" name="テキスト ボックス 142"/>
        <xdr:cNvSpPr txBox="1"/>
      </xdr:nvSpPr>
      <xdr:spPr>
        <a:xfrm>
          <a:off x="3530111" y="86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118095</xdr:rowOff>
    </xdr:from>
    <xdr:to>
      <xdr:col>15</xdr:col>
      <xdr:colOff>101600</xdr:colOff>
      <xdr:row>55</xdr:row>
      <xdr:rowOff>48245</xdr:rowOff>
    </xdr:to>
    <xdr:sp macro="" textlink="">
      <xdr:nvSpPr>
        <xdr:cNvPr id="144" name="楕円 143"/>
        <xdr:cNvSpPr/>
      </xdr:nvSpPr>
      <xdr:spPr>
        <a:xfrm>
          <a:off x="2857500" y="93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64772</xdr:rowOff>
    </xdr:from>
    <xdr:ext cx="534377" cy="259045"/>
    <xdr:sp macro="" textlink="">
      <xdr:nvSpPr>
        <xdr:cNvPr id="145" name="テキスト ボックス 144"/>
        <xdr:cNvSpPr txBox="1"/>
      </xdr:nvSpPr>
      <xdr:spPr>
        <a:xfrm>
          <a:off x="2641111" y="91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34199</xdr:rowOff>
    </xdr:from>
    <xdr:to>
      <xdr:col>10</xdr:col>
      <xdr:colOff>165100</xdr:colOff>
      <xdr:row>55</xdr:row>
      <xdr:rowOff>135799</xdr:rowOff>
    </xdr:to>
    <xdr:sp macro="" textlink="">
      <xdr:nvSpPr>
        <xdr:cNvPr id="146" name="楕円 145"/>
        <xdr:cNvSpPr/>
      </xdr:nvSpPr>
      <xdr:spPr>
        <a:xfrm>
          <a:off x="1968500" y="94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152326</xdr:rowOff>
    </xdr:from>
    <xdr:ext cx="534377" cy="259045"/>
    <xdr:sp macro="" textlink="">
      <xdr:nvSpPr>
        <xdr:cNvPr id="147" name="テキスト ボックス 146"/>
        <xdr:cNvSpPr txBox="1"/>
      </xdr:nvSpPr>
      <xdr:spPr>
        <a:xfrm>
          <a:off x="1752111" y="92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99220</xdr:rowOff>
    </xdr:from>
    <xdr:to>
      <xdr:col>6</xdr:col>
      <xdr:colOff>38100</xdr:colOff>
      <xdr:row>56</xdr:row>
      <xdr:rowOff>29370</xdr:rowOff>
    </xdr:to>
    <xdr:sp macro="" textlink="">
      <xdr:nvSpPr>
        <xdr:cNvPr id="148" name="楕円 147"/>
        <xdr:cNvSpPr/>
      </xdr:nvSpPr>
      <xdr:spPr>
        <a:xfrm>
          <a:off x="1079500" y="95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45897</xdr:rowOff>
    </xdr:from>
    <xdr:ext cx="534377" cy="259045"/>
    <xdr:sp macro="" textlink="">
      <xdr:nvSpPr>
        <xdr:cNvPr id="149" name="テキスト ボックス 148"/>
        <xdr:cNvSpPr txBox="1"/>
      </xdr:nvSpPr>
      <xdr:spPr>
        <a:xfrm>
          <a:off x="863111" y="93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8" name="テキスト ボックス 167"/>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6" name="直線コネクタ 175"/>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7" name="維持補修費最小値テキスト"/>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8" name="直線コネクタ 177"/>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9" name="維持補修費最大値テキスト"/>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80" name="直線コネクタ 179"/>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143945</xdr:rowOff>
    </xdr:from>
    <xdr:to>
      <xdr:col>24</xdr:col>
      <xdr:colOff>63500</xdr:colOff>
      <xdr:row>78</xdr:row>
      <xdr:rowOff>53812</xdr:rowOff>
    </xdr:to>
    <xdr:cxnSp macro="">
      <xdr:nvCxnSpPr>
        <xdr:cNvPr id="181" name="直線コネクタ 180"/>
        <xdr:cNvCxnSpPr/>
      </xdr:nvCxnSpPr>
      <xdr:spPr>
        <a:xfrm flipV="1">
          <a:off x="3797300" y="13345595"/>
          <a:ext cx="8382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131534</xdr:rowOff>
    </xdr:from>
    <xdr:ext cx="469744" cy="259045"/>
    <xdr:sp macro="" textlink="">
      <xdr:nvSpPr>
        <xdr:cNvPr id="182" name="維持補修費平均値テキスト"/>
        <xdr:cNvSpPr txBox="1"/>
      </xdr:nvSpPr>
      <xdr:spPr>
        <a:xfrm>
          <a:off x="4686300" y="1299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83" name="フローチャート: 判断 182"/>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10540</xdr:rowOff>
    </xdr:from>
    <xdr:to>
      <xdr:col>19</xdr:col>
      <xdr:colOff>177800</xdr:colOff>
      <xdr:row>78</xdr:row>
      <xdr:rowOff>53812</xdr:rowOff>
    </xdr:to>
    <xdr:cxnSp macro="">
      <xdr:nvCxnSpPr>
        <xdr:cNvPr id="184" name="直線コネクタ 183"/>
        <xdr:cNvCxnSpPr/>
      </xdr:nvCxnSpPr>
      <xdr:spPr>
        <a:xfrm>
          <a:off x="2908300" y="13383640"/>
          <a:ext cx="889000" cy="4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92329</xdr:rowOff>
    </xdr:from>
    <xdr:to>
      <xdr:col>20</xdr:col>
      <xdr:colOff>38100</xdr:colOff>
      <xdr:row>77</xdr:row>
      <xdr:rowOff>22479</xdr:rowOff>
    </xdr:to>
    <xdr:sp macro="" textlink="">
      <xdr:nvSpPr>
        <xdr:cNvPr id="185" name="フローチャート: 判断 184"/>
        <xdr:cNvSpPr/>
      </xdr:nvSpPr>
      <xdr:spPr>
        <a:xfrm>
          <a:off x="3746500" y="1312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39006</xdr:rowOff>
    </xdr:from>
    <xdr:ext cx="469744" cy="259045"/>
    <xdr:sp macro="" textlink="">
      <xdr:nvSpPr>
        <xdr:cNvPr id="186" name="テキスト ボックス 185"/>
        <xdr:cNvSpPr txBox="1"/>
      </xdr:nvSpPr>
      <xdr:spPr>
        <a:xfrm>
          <a:off x="3562428" y="1289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38953</xdr:rowOff>
    </xdr:from>
    <xdr:to>
      <xdr:col>15</xdr:col>
      <xdr:colOff>50800</xdr:colOff>
      <xdr:row>78</xdr:row>
      <xdr:rowOff>10540</xdr:rowOff>
    </xdr:to>
    <xdr:cxnSp macro="">
      <xdr:nvCxnSpPr>
        <xdr:cNvPr id="187" name="直線コネクタ 186"/>
        <xdr:cNvCxnSpPr/>
      </xdr:nvCxnSpPr>
      <xdr:spPr>
        <a:xfrm>
          <a:off x="2019300" y="13240603"/>
          <a:ext cx="889000" cy="14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82369</xdr:rowOff>
    </xdr:from>
    <xdr:to>
      <xdr:col>15</xdr:col>
      <xdr:colOff>101600</xdr:colOff>
      <xdr:row>78</xdr:row>
      <xdr:rowOff>12519</xdr:rowOff>
    </xdr:to>
    <xdr:sp macro="" textlink="">
      <xdr:nvSpPr>
        <xdr:cNvPr id="188" name="フローチャート: 判断 187"/>
        <xdr:cNvSpPr/>
      </xdr:nvSpPr>
      <xdr:spPr>
        <a:xfrm>
          <a:off x="2857500" y="1328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29046</xdr:rowOff>
    </xdr:from>
    <xdr:ext cx="469744" cy="259045"/>
    <xdr:sp macro="" textlink="">
      <xdr:nvSpPr>
        <xdr:cNvPr id="189" name="テキスト ボックス 188"/>
        <xdr:cNvSpPr txBox="1"/>
      </xdr:nvSpPr>
      <xdr:spPr>
        <a:xfrm>
          <a:off x="2673428" y="1305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38953</xdr:rowOff>
    </xdr:from>
    <xdr:to>
      <xdr:col>10</xdr:col>
      <xdr:colOff>114300</xdr:colOff>
      <xdr:row>77</xdr:row>
      <xdr:rowOff>41239</xdr:rowOff>
    </xdr:to>
    <xdr:cxnSp macro="">
      <xdr:nvCxnSpPr>
        <xdr:cNvPr id="190" name="直線コネクタ 189"/>
        <xdr:cNvCxnSpPr/>
      </xdr:nvCxnSpPr>
      <xdr:spPr>
        <a:xfrm flipV="1">
          <a:off x="1130300" y="132406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51834</xdr:rowOff>
    </xdr:from>
    <xdr:to>
      <xdr:col>10</xdr:col>
      <xdr:colOff>165100</xdr:colOff>
      <xdr:row>77</xdr:row>
      <xdr:rowOff>153434</xdr:rowOff>
    </xdr:to>
    <xdr:sp macro="" textlink="">
      <xdr:nvSpPr>
        <xdr:cNvPr id="191" name="フローチャート: 判断 190"/>
        <xdr:cNvSpPr/>
      </xdr:nvSpPr>
      <xdr:spPr>
        <a:xfrm>
          <a:off x="1968500" y="1325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144561</xdr:rowOff>
    </xdr:from>
    <xdr:ext cx="469744" cy="259045"/>
    <xdr:sp macro="" textlink="">
      <xdr:nvSpPr>
        <xdr:cNvPr id="192" name="テキスト ボックス 191"/>
        <xdr:cNvSpPr txBox="1"/>
      </xdr:nvSpPr>
      <xdr:spPr>
        <a:xfrm>
          <a:off x="1784428" y="1334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82531</xdr:rowOff>
    </xdr:from>
    <xdr:to>
      <xdr:col>6</xdr:col>
      <xdr:colOff>38100</xdr:colOff>
      <xdr:row>77</xdr:row>
      <xdr:rowOff>12681</xdr:rowOff>
    </xdr:to>
    <xdr:sp macro="" textlink="">
      <xdr:nvSpPr>
        <xdr:cNvPr id="193" name="フローチャート: 判断 192"/>
        <xdr:cNvSpPr/>
      </xdr:nvSpPr>
      <xdr:spPr>
        <a:xfrm>
          <a:off x="1079500" y="131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29209</xdr:rowOff>
    </xdr:from>
    <xdr:ext cx="469744" cy="259045"/>
    <xdr:sp macro="" textlink="">
      <xdr:nvSpPr>
        <xdr:cNvPr id="194" name="テキスト ボックス 193"/>
        <xdr:cNvSpPr txBox="1"/>
      </xdr:nvSpPr>
      <xdr:spPr>
        <a:xfrm>
          <a:off x="895428" y="1288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93145</xdr:rowOff>
    </xdr:from>
    <xdr:to>
      <xdr:col>24</xdr:col>
      <xdr:colOff>114300</xdr:colOff>
      <xdr:row>78</xdr:row>
      <xdr:rowOff>23295</xdr:rowOff>
    </xdr:to>
    <xdr:sp macro="" textlink="">
      <xdr:nvSpPr>
        <xdr:cNvPr id="200" name="楕円 199"/>
        <xdr:cNvSpPr/>
      </xdr:nvSpPr>
      <xdr:spPr>
        <a:xfrm>
          <a:off x="4584700" y="132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71572</xdr:rowOff>
    </xdr:from>
    <xdr:ext cx="469744" cy="259045"/>
    <xdr:sp macro="" textlink="">
      <xdr:nvSpPr>
        <xdr:cNvPr id="201" name="維持補修費該当値テキスト"/>
        <xdr:cNvSpPr txBox="1"/>
      </xdr:nvSpPr>
      <xdr:spPr>
        <a:xfrm>
          <a:off x="4686300" y="1327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3012</xdr:rowOff>
    </xdr:from>
    <xdr:to>
      <xdr:col>20</xdr:col>
      <xdr:colOff>38100</xdr:colOff>
      <xdr:row>78</xdr:row>
      <xdr:rowOff>104612</xdr:rowOff>
    </xdr:to>
    <xdr:sp macro="" textlink="">
      <xdr:nvSpPr>
        <xdr:cNvPr id="202" name="楕円 201"/>
        <xdr:cNvSpPr/>
      </xdr:nvSpPr>
      <xdr:spPr>
        <a:xfrm>
          <a:off x="3746500" y="133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95739</xdr:rowOff>
    </xdr:from>
    <xdr:ext cx="469744" cy="259045"/>
    <xdr:sp macro="" textlink="">
      <xdr:nvSpPr>
        <xdr:cNvPr id="203" name="テキスト ボックス 202"/>
        <xdr:cNvSpPr txBox="1"/>
      </xdr:nvSpPr>
      <xdr:spPr>
        <a:xfrm>
          <a:off x="3562428" y="134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131190</xdr:rowOff>
    </xdr:from>
    <xdr:to>
      <xdr:col>15</xdr:col>
      <xdr:colOff>101600</xdr:colOff>
      <xdr:row>78</xdr:row>
      <xdr:rowOff>61340</xdr:rowOff>
    </xdr:to>
    <xdr:sp macro="" textlink="">
      <xdr:nvSpPr>
        <xdr:cNvPr id="204" name="楕円 203"/>
        <xdr:cNvSpPr/>
      </xdr:nvSpPr>
      <xdr:spPr>
        <a:xfrm>
          <a:off x="2857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52467</xdr:rowOff>
    </xdr:from>
    <xdr:ext cx="469744" cy="259045"/>
    <xdr:sp macro="" textlink="">
      <xdr:nvSpPr>
        <xdr:cNvPr id="205" name="テキスト ボックス 204"/>
        <xdr:cNvSpPr txBox="1"/>
      </xdr:nvSpPr>
      <xdr:spPr>
        <a:xfrm>
          <a:off x="2673428"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159603</xdr:rowOff>
    </xdr:from>
    <xdr:to>
      <xdr:col>10</xdr:col>
      <xdr:colOff>165100</xdr:colOff>
      <xdr:row>77</xdr:row>
      <xdr:rowOff>89753</xdr:rowOff>
    </xdr:to>
    <xdr:sp macro="" textlink="">
      <xdr:nvSpPr>
        <xdr:cNvPr id="206" name="楕円 205"/>
        <xdr:cNvSpPr/>
      </xdr:nvSpPr>
      <xdr:spPr>
        <a:xfrm>
          <a:off x="1968500" y="131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106280</xdr:rowOff>
    </xdr:from>
    <xdr:ext cx="469744" cy="259045"/>
    <xdr:sp macro="" textlink="">
      <xdr:nvSpPr>
        <xdr:cNvPr id="207" name="テキスト ボックス 206"/>
        <xdr:cNvSpPr txBox="1"/>
      </xdr:nvSpPr>
      <xdr:spPr>
        <a:xfrm>
          <a:off x="1784428" y="129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161889</xdr:rowOff>
    </xdr:from>
    <xdr:to>
      <xdr:col>6</xdr:col>
      <xdr:colOff>38100</xdr:colOff>
      <xdr:row>77</xdr:row>
      <xdr:rowOff>92039</xdr:rowOff>
    </xdr:to>
    <xdr:sp macro="" textlink="">
      <xdr:nvSpPr>
        <xdr:cNvPr id="208" name="楕円 207"/>
        <xdr:cNvSpPr/>
      </xdr:nvSpPr>
      <xdr:spPr>
        <a:xfrm>
          <a:off x="1079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83166</xdr:rowOff>
    </xdr:from>
    <xdr:ext cx="469744" cy="259045"/>
    <xdr:sp macro="" textlink="">
      <xdr:nvSpPr>
        <xdr:cNvPr id="209" name="テキスト ボックス 208"/>
        <xdr:cNvSpPr txBox="1"/>
      </xdr:nvSpPr>
      <xdr:spPr>
        <a:xfrm>
          <a:off x="895428" y="132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117656</xdr:rowOff>
    </xdr:from>
    <xdr:to>
      <xdr:col>24</xdr:col>
      <xdr:colOff>62865</xdr:colOff>
      <xdr:row>98</xdr:row>
      <xdr:rowOff>106390</xdr:rowOff>
    </xdr:to>
    <xdr:cxnSp macro="">
      <xdr:nvCxnSpPr>
        <xdr:cNvPr id="236" name="直線コネクタ 235"/>
        <xdr:cNvCxnSpPr/>
      </xdr:nvCxnSpPr>
      <xdr:spPr>
        <a:xfrm flipV="1">
          <a:off x="4633595" y="15548156"/>
          <a:ext cx="1270" cy="136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110217</xdr:rowOff>
    </xdr:from>
    <xdr:ext cx="534377" cy="259045"/>
    <xdr:sp macro="" textlink="">
      <xdr:nvSpPr>
        <xdr:cNvPr id="237" name="扶助費最小値テキスト"/>
        <xdr:cNvSpPr txBox="1"/>
      </xdr:nvSpPr>
      <xdr:spPr>
        <a:xfrm>
          <a:off x="4686300"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106390</xdr:rowOff>
    </xdr:from>
    <xdr:to>
      <xdr:col>24</xdr:col>
      <xdr:colOff>152400</xdr:colOff>
      <xdr:row>98</xdr:row>
      <xdr:rowOff>106390</xdr:rowOff>
    </xdr:to>
    <xdr:cxnSp macro="">
      <xdr:nvCxnSpPr>
        <xdr:cNvPr id="238" name="直線コネクタ 237"/>
        <xdr:cNvCxnSpPr/>
      </xdr:nvCxnSpPr>
      <xdr:spPr>
        <a:xfrm>
          <a:off x="4546600" y="1690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64333</xdr:rowOff>
    </xdr:from>
    <xdr:ext cx="599010" cy="259045"/>
    <xdr:sp macro="" textlink="">
      <xdr:nvSpPr>
        <xdr:cNvPr id="239" name="扶助費最大値テキスト"/>
        <xdr:cNvSpPr txBox="1"/>
      </xdr:nvSpPr>
      <xdr:spPr>
        <a:xfrm>
          <a:off x="4686300" y="153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117656</xdr:rowOff>
    </xdr:from>
    <xdr:to>
      <xdr:col>24</xdr:col>
      <xdr:colOff>152400</xdr:colOff>
      <xdr:row>90</xdr:row>
      <xdr:rowOff>117656</xdr:rowOff>
    </xdr:to>
    <xdr:cxnSp macro="">
      <xdr:nvCxnSpPr>
        <xdr:cNvPr id="240" name="直線コネクタ 239"/>
        <xdr:cNvCxnSpPr/>
      </xdr:nvCxnSpPr>
      <xdr:spPr>
        <a:xfrm>
          <a:off x="4546600" y="155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92935</xdr:rowOff>
    </xdr:from>
    <xdr:to>
      <xdr:col>24</xdr:col>
      <xdr:colOff>63500</xdr:colOff>
      <xdr:row>99</xdr:row>
      <xdr:rowOff>128532</xdr:rowOff>
    </xdr:to>
    <xdr:cxnSp macro="">
      <xdr:nvCxnSpPr>
        <xdr:cNvPr id="241" name="直線コネクタ 240"/>
        <xdr:cNvCxnSpPr/>
      </xdr:nvCxnSpPr>
      <xdr:spPr>
        <a:xfrm flipV="1">
          <a:off x="3797300" y="16380685"/>
          <a:ext cx="838200" cy="7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140712</xdr:rowOff>
    </xdr:from>
    <xdr:ext cx="599010" cy="259045"/>
    <xdr:sp macro="" textlink="">
      <xdr:nvSpPr>
        <xdr:cNvPr id="242" name="扶助費平均値テキスト"/>
        <xdr:cNvSpPr txBox="1"/>
      </xdr:nvSpPr>
      <xdr:spPr>
        <a:xfrm>
          <a:off x="4686300" y="15914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117835</xdr:rowOff>
    </xdr:from>
    <xdr:to>
      <xdr:col>24</xdr:col>
      <xdr:colOff>114300</xdr:colOff>
      <xdr:row>94</xdr:row>
      <xdr:rowOff>47985</xdr:rowOff>
    </xdr:to>
    <xdr:sp macro="" textlink="">
      <xdr:nvSpPr>
        <xdr:cNvPr id="243" name="フローチャート: 判断 242"/>
        <xdr:cNvSpPr/>
      </xdr:nvSpPr>
      <xdr:spPr>
        <a:xfrm>
          <a:off x="4584700" y="160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21155</xdr:rowOff>
    </xdr:from>
    <xdr:to>
      <xdr:col>19</xdr:col>
      <xdr:colOff>177800</xdr:colOff>
      <xdr:row>99</xdr:row>
      <xdr:rowOff>128532</xdr:rowOff>
    </xdr:to>
    <xdr:cxnSp macro="">
      <xdr:nvCxnSpPr>
        <xdr:cNvPr id="244" name="直線コネクタ 243"/>
        <xdr:cNvCxnSpPr/>
      </xdr:nvCxnSpPr>
      <xdr:spPr>
        <a:xfrm>
          <a:off x="2908300" y="16994705"/>
          <a:ext cx="889000" cy="10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144810</xdr:rowOff>
    </xdr:from>
    <xdr:to>
      <xdr:col>20</xdr:col>
      <xdr:colOff>38100</xdr:colOff>
      <xdr:row>98</xdr:row>
      <xdr:rowOff>74960</xdr:rowOff>
    </xdr:to>
    <xdr:sp macro="" textlink="">
      <xdr:nvSpPr>
        <xdr:cNvPr id="245" name="フローチャート: 判断 244"/>
        <xdr:cNvSpPr/>
      </xdr:nvSpPr>
      <xdr:spPr>
        <a:xfrm>
          <a:off x="3746500" y="167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91487</xdr:rowOff>
    </xdr:from>
    <xdr:ext cx="534377" cy="259045"/>
    <xdr:sp macro="" textlink="">
      <xdr:nvSpPr>
        <xdr:cNvPr id="246" name="テキスト ボックス 245"/>
        <xdr:cNvSpPr txBox="1"/>
      </xdr:nvSpPr>
      <xdr:spPr>
        <a:xfrm>
          <a:off x="3530111" y="165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21155</xdr:rowOff>
    </xdr:from>
    <xdr:to>
      <xdr:col>15</xdr:col>
      <xdr:colOff>50800</xdr:colOff>
      <xdr:row>99</xdr:row>
      <xdr:rowOff>76933</xdr:rowOff>
    </xdr:to>
    <xdr:cxnSp macro="">
      <xdr:nvCxnSpPr>
        <xdr:cNvPr id="247" name="直線コネクタ 246"/>
        <xdr:cNvCxnSpPr/>
      </xdr:nvCxnSpPr>
      <xdr:spPr>
        <a:xfrm flipV="1">
          <a:off x="2019300" y="1699470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88215</xdr:rowOff>
    </xdr:from>
    <xdr:to>
      <xdr:col>15</xdr:col>
      <xdr:colOff>101600</xdr:colOff>
      <xdr:row>99</xdr:row>
      <xdr:rowOff>18365</xdr:rowOff>
    </xdr:to>
    <xdr:sp macro="" textlink="">
      <xdr:nvSpPr>
        <xdr:cNvPr id="248" name="フローチャート: 判断 247"/>
        <xdr:cNvSpPr/>
      </xdr:nvSpPr>
      <xdr:spPr>
        <a:xfrm>
          <a:off x="2857500" y="168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34892</xdr:rowOff>
    </xdr:from>
    <xdr:ext cx="534377" cy="259045"/>
    <xdr:sp macro="" textlink="">
      <xdr:nvSpPr>
        <xdr:cNvPr id="249" name="テキスト ボックス 248"/>
        <xdr:cNvSpPr txBox="1"/>
      </xdr:nvSpPr>
      <xdr:spPr>
        <a:xfrm>
          <a:off x="2641111" y="1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143489</xdr:rowOff>
    </xdr:from>
    <xdr:to>
      <xdr:col>10</xdr:col>
      <xdr:colOff>114300</xdr:colOff>
      <xdr:row>99</xdr:row>
      <xdr:rowOff>76933</xdr:rowOff>
    </xdr:to>
    <xdr:cxnSp macro="">
      <xdr:nvCxnSpPr>
        <xdr:cNvPr id="250" name="直線コネクタ 249"/>
        <xdr:cNvCxnSpPr/>
      </xdr:nvCxnSpPr>
      <xdr:spPr>
        <a:xfrm>
          <a:off x="1130300" y="16945589"/>
          <a:ext cx="889000" cy="10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44028</xdr:rowOff>
    </xdr:from>
    <xdr:to>
      <xdr:col>10</xdr:col>
      <xdr:colOff>165100</xdr:colOff>
      <xdr:row>99</xdr:row>
      <xdr:rowOff>145628</xdr:rowOff>
    </xdr:to>
    <xdr:sp macro="" textlink="">
      <xdr:nvSpPr>
        <xdr:cNvPr id="251" name="フローチャート: 判断 250"/>
        <xdr:cNvSpPr/>
      </xdr:nvSpPr>
      <xdr:spPr>
        <a:xfrm>
          <a:off x="1968500" y="1701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136755</xdr:rowOff>
    </xdr:from>
    <xdr:ext cx="534377" cy="259045"/>
    <xdr:sp macro="" textlink="">
      <xdr:nvSpPr>
        <xdr:cNvPr id="252" name="テキスト ボックス 251"/>
        <xdr:cNvSpPr txBox="1"/>
      </xdr:nvSpPr>
      <xdr:spPr>
        <a:xfrm>
          <a:off x="1752111" y="171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52454</xdr:rowOff>
    </xdr:from>
    <xdr:to>
      <xdr:col>6</xdr:col>
      <xdr:colOff>38100</xdr:colOff>
      <xdr:row>99</xdr:row>
      <xdr:rowOff>154054</xdr:rowOff>
    </xdr:to>
    <xdr:sp macro="" textlink="">
      <xdr:nvSpPr>
        <xdr:cNvPr id="253" name="フローチャート: 判断 252"/>
        <xdr:cNvSpPr/>
      </xdr:nvSpPr>
      <xdr:spPr>
        <a:xfrm>
          <a:off x="1079500" y="1702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145181</xdr:rowOff>
    </xdr:from>
    <xdr:ext cx="534377" cy="259045"/>
    <xdr:sp macro="" textlink="">
      <xdr:nvSpPr>
        <xdr:cNvPr id="254" name="テキスト ボックス 253"/>
        <xdr:cNvSpPr txBox="1"/>
      </xdr:nvSpPr>
      <xdr:spPr>
        <a:xfrm>
          <a:off x="863111" y="171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42135</xdr:rowOff>
    </xdr:from>
    <xdr:to>
      <xdr:col>24</xdr:col>
      <xdr:colOff>114300</xdr:colOff>
      <xdr:row>95</xdr:row>
      <xdr:rowOff>143735</xdr:rowOff>
    </xdr:to>
    <xdr:sp macro="" textlink="">
      <xdr:nvSpPr>
        <xdr:cNvPr id="260" name="楕円 259"/>
        <xdr:cNvSpPr/>
      </xdr:nvSpPr>
      <xdr:spPr>
        <a:xfrm>
          <a:off x="4584700" y="163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20562</xdr:rowOff>
    </xdr:from>
    <xdr:ext cx="599010" cy="259045"/>
    <xdr:sp macro="" textlink="">
      <xdr:nvSpPr>
        <xdr:cNvPr id="261" name="扶助費該当値テキスト"/>
        <xdr:cNvSpPr txBox="1"/>
      </xdr:nvSpPr>
      <xdr:spPr>
        <a:xfrm>
          <a:off x="4686300" y="1630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77732</xdr:rowOff>
    </xdr:from>
    <xdr:to>
      <xdr:col>20</xdr:col>
      <xdr:colOff>38100</xdr:colOff>
      <xdr:row>100</xdr:row>
      <xdr:rowOff>7882</xdr:rowOff>
    </xdr:to>
    <xdr:sp macro="" textlink="">
      <xdr:nvSpPr>
        <xdr:cNvPr id="262" name="楕円 261"/>
        <xdr:cNvSpPr/>
      </xdr:nvSpPr>
      <xdr:spPr>
        <a:xfrm>
          <a:off x="3746500" y="170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170459</xdr:rowOff>
    </xdr:from>
    <xdr:ext cx="534377" cy="259045"/>
    <xdr:sp macro="" textlink="">
      <xdr:nvSpPr>
        <xdr:cNvPr id="263" name="テキスト ボックス 262"/>
        <xdr:cNvSpPr txBox="1"/>
      </xdr:nvSpPr>
      <xdr:spPr>
        <a:xfrm>
          <a:off x="3530111" y="171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141805</xdr:rowOff>
    </xdr:from>
    <xdr:to>
      <xdr:col>15</xdr:col>
      <xdr:colOff>101600</xdr:colOff>
      <xdr:row>99</xdr:row>
      <xdr:rowOff>71955</xdr:rowOff>
    </xdr:to>
    <xdr:sp macro="" textlink="">
      <xdr:nvSpPr>
        <xdr:cNvPr id="264" name="楕円 263"/>
        <xdr:cNvSpPr/>
      </xdr:nvSpPr>
      <xdr:spPr>
        <a:xfrm>
          <a:off x="2857500" y="169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63082</xdr:rowOff>
    </xdr:from>
    <xdr:ext cx="534377" cy="259045"/>
    <xdr:sp macro="" textlink="">
      <xdr:nvSpPr>
        <xdr:cNvPr id="265" name="テキスト ボックス 264"/>
        <xdr:cNvSpPr txBox="1"/>
      </xdr:nvSpPr>
      <xdr:spPr>
        <a:xfrm>
          <a:off x="2641111" y="170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26133</xdr:rowOff>
    </xdr:from>
    <xdr:to>
      <xdr:col>10</xdr:col>
      <xdr:colOff>165100</xdr:colOff>
      <xdr:row>99</xdr:row>
      <xdr:rowOff>127733</xdr:rowOff>
    </xdr:to>
    <xdr:sp macro="" textlink="">
      <xdr:nvSpPr>
        <xdr:cNvPr id="266" name="楕円 265"/>
        <xdr:cNvSpPr/>
      </xdr:nvSpPr>
      <xdr:spPr>
        <a:xfrm>
          <a:off x="1968500" y="169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144260</xdr:rowOff>
    </xdr:from>
    <xdr:ext cx="534377" cy="259045"/>
    <xdr:sp macro="" textlink="">
      <xdr:nvSpPr>
        <xdr:cNvPr id="267" name="テキスト ボックス 266"/>
        <xdr:cNvSpPr txBox="1"/>
      </xdr:nvSpPr>
      <xdr:spPr>
        <a:xfrm>
          <a:off x="1752111" y="167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92689</xdr:rowOff>
    </xdr:from>
    <xdr:to>
      <xdr:col>6</xdr:col>
      <xdr:colOff>38100</xdr:colOff>
      <xdr:row>99</xdr:row>
      <xdr:rowOff>22839</xdr:rowOff>
    </xdr:to>
    <xdr:sp macro="" textlink="">
      <xdr:nvSpPr>
        <xdr:cNvPr id="268" name="楕円 267"/>
        <xdr:cNvSpPr/>
      </xdr:nvSpPr>
      <xdr:spPr>
        <a:xfrm>
          <a:off x="1079500" y="168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39366</xdr:rowOff>
    </xdr:from>
    <xdr:ext cx="534377" cy="259045"/>
    <xdr:sp macro="" textlink="">
      <xdr:nvSpPr>
        <xdr:cNvPr id="269" name="テキスト ボックス 268"/>
        <xdr:cNvSpPr txBox="1"/>
      </xdr:nvSpPr>
      <xdr:spPr>
        <a:xfrm>
          <a:off x="863111" y="166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2" name="テキスト ボックス 28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4" name="テキスト ボックス 28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6" name="テキスト ボックス 28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8" name="テキスト ボックス 28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0" name="テキスト ボックス 28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2" name="テキスト ボックス 29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164367</xdr:rowOff>
    </xdr:from>
    <xdr:to>
      <xdr:col>54</xdr:col>
      <xdr:colOff>189865</xdr:colOff>
      <xdr:row>37</xdr:row>
      <xdr:rowOff>161308</xdr:rowOff>
    </xdr:to>
    <xdr:cxnSp macro="">
      <xdr:nvCxnSpPr>
        <xdr:cNvPr id="296" name="直線コネクタ 295"/>
        <xdr:cNvCxnSpPr/>
      </xdr:nvCxnSpPr>
      <xdr:spPr>
        <a:xfrm flipV="1">
          <a:off x="10475595" y="5993667"/>
          <a:ext cx="1270" cy="51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165135</xdr:rowOff>
    </xdr:from>
    <xdr:ext cx="534377" cy="259045"/>
    <xdr:sp macro="" textlink="">
      <xdr:nvSpPr>
        <xdr:cNvPr id="297" name="補助費等最小値テキスト"/>
        <xdr:cNvSpPr txBox="1"/>
      </xdr:nvSpPr>
      <xdr:spPr>
        <a:xfrm>
          <a:off x="10528300" y="65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161308</xdr:rowOff>
    </xdr:from>
    <xdr:to>
      <xdr:col>55</xdr:col>
      <xdr:colOff>88900</xdr:colOff>
      <xdr:row>37</xdr:row>
      <xdr:rowOff>161308</xdr:rowOff>
    </xdr:to>
    <xdr:cxnSp macro="">
      <xdr:nvCxnSpPr>
        <xdr:cNvPr id="298" name="直線コネクタ 297"/>
        <xdr:cNvCxnSpPr/>
      </xdr:nvCxnSpPr>
      <xdr:spPr>
        <a:xfrm>
          <a:off x="10388600" y="650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111044</xdr:rowOff>
    </xdr:from>
    <xdr:ext cx="599010" cy="259045"/>
    <xdr:sp macro="" textlink="">
      <xdr:nvSpPr>
        <xdr:cNvPr id="299" name="補助費等最大値テキスト"/>
        <xdr:cNvSpPr txBox="1"/>
      </xdr:nvSpPr>
      <xdr:spPr>
        <a:xfrm>
          <a:off x="10528300" y="57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164367</xdr:rowOff>
    </xdr:from>
    <xdr:to>
      <xdr:col>55</xdr:col>
      <xdr:colOff>88900</xdr:colOff>
      <xdr:row>34</xdr:row>
      <xdr:rowOff>164367</xdr:rowOff>
    </xdr:to>
    <xdr:cxnSp macro="">
      <xdr:nvCxnSpPr>
        <xdr:cNvPr id="300" name="直線コネクタ 299"/>
        <xdr:cNvCxnSpPr/>
      </xdr:nvCxnSpPr>
      <xdr:spPr>
        <a:xfrm>
          <a:off x="10388600" y="59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123012</xdr:rowOff>
    </xdr:from>
    <xdr:to>
      <xdr:col>55</xdr:col>
      <xdr:colOff>0</xdr:colOff>
      <xdr:row>37</xdr:row>
      <xdr:rowOff>158674</xdr:rowOff>
    </xdr:to>
    <xdr:cxnSp macro="">
      <xdr:nvCxnSpPr>
        <xdr:cNvPr id="301" name="直線コネクタ 300"/>
        <xdr:cNvCxnSpPr/>
      </xdr:nvCxnSpPr>
      <xdr:spPr>
        <a:xfrm>
          <a:off x="9639300" y="5437962"/>
          <a:ext cx="838200" cy="106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166946</xdr:rowOff>
    </xdr:from>
    <xdr:ext cx="534377" cy="259045"/>
    <xdr:sp macro="" textlink="">
      <xdr:nvSpPr>
        <xdr:cNvPr id="302" name="補助費等平均値テキスト"/>
        <xdr:cNvSpPr txBox="1"/>
      </xdr:nvSpPr>
      <xdr:spPr>
        <a:xfrm>
          <a:off x="10528300" y="6167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144069</xdr:rowOff>
    </xdr:from>
    <xdr:to>
      <xdr:col>55</xdr:col>
      <xdr:colOff>50800</xdr:colOff>
      <xdr:row>37</xdr:row>
      <xdr:rowOff>74219</xdr:rowOff>
    </xdr:to>
    <xdr:sp macro="" textlink="">
      <xdr:nvSpPr>
        <xdr:cNvPr id="303" name="フローチャート: 判断 302"/>
        <xdr:cNvSpPr/>
      </xdr:nvSpPr>
      <xdr:spPr>
        <a:xfrm>
          <a:off x="104267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123012</xdr:rowOff>
    </xdr:from>
    <xdr:to>
      <xdr:col>50</xdr:col>
      <xdr:colOff>114300</xdr:colOff>
      <xdr:row>38</xdr:row>
      <xdr:rowOff>93251</xdr:rowOff>
    </xdr:to>
    <xdr:cxnSp macro="">
      <xdr:nvCxnSpPr>
        <xdr:cNvPr id="304" name="直線コネクタ 303"/>
        <xdr:cNvCxnSpPr/>
      </xdr:nvCxnSpPr>
      <xdr:spPr>
        <a:xfrm flipV="1">
          <a:off x="8750300" y="5437962"/>
          <a:ext cx="889000" cy="117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5" name="フローチャート: 判断 304"/>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6" name="テキスト ボックス 305"/>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93251</xdr:rowOff>
    </xdr:from>
    <xdr:to>
      <xdr:col>45</xdr:col>
      <xdr:colOff>177800</xdr:colOff>
      <xdr:row>38</xdr:row>
      <xdr:rowOff>120367</xdr:rowOff>
    </xdr:to>
    <xdr:cxnSp macro="">
      <xdr:nvCxnSpPr>
        <xdr:cNvPr id="307" name="直線コネクタ 306"/>
        <xdr:cNvCxnSpPr/>
      </xdr:nvCxnSpPr>
      <xdr:spPr>
        <a:xfrm flipV="1">
          <a:off x="7861300" y="6608351"/>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8" name="フローチャート: 判断 307"/>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9" name="テキスト ボックス 308"/>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120367</xdr:rowOff>
    </xdr:from>
    <xdr:to>
      <xdr:col>41</xdr:col>
      <xdr:colOff>50800</xdr:colOff>
      <xdr:row>38</xdr:row>
      <xdr:rowOff>125309</xdr:rowOff>
    </xdr:to>
    <xdr:cxnSp macro="">
      <xdr:nvCxnSpPr>
        <xdr:cNvPr id="310" name="直線コネクタ 309"/>
        <xdr:cNvCxnSpPr/>
      </xdr:nvCxnSpPr>
      <xdr:spPr>
        <a:xfrm flipV="1">
          <a:off x="6972300" y="6635467"/>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11" name="フローチャート: 判断 310"/>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12" name="テキスト ボックス 311"/>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3" name="フローチャート: 判断 312"/>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4" name="テキスト ボックス 313"/>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107874</xdr:rowOff>
    </xdr:from>
    <xdr:to>
      <xdr:col>55</xdr:col>
      <xdr:colOff>50800</xdr:colOff>
      <xdr:row>38</xdr:row>
      <xdr:rowOff>38024</xdr:rowOff>
    </xdr:to>
    <xdr:sp macro="" textlink="">
      <xdr:nvSpPr>
        <xdr:cNvPr id="320" name="楕円 319"/>
        <xdr:cNvSpPr/>
      </xdr:nvSpPr>
      <xdr:spPr>
        <a:xfrm>
          <a:off x="104267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22801</xdr:rowOff>
    </xdr:from>
    <xdr:ext cx="534377" cy="259045"/>
    <xdr:sp macro="" textlink="">
      <xdr:nvSpPr>
        <xdr:cNvPr id="321" name="補助費等該当値テキスト"/>
        <xdr:cNvSpPr txBox="1"/>
      </xdr:nvSpPr>
      <xdr:spPr>
        <a:xfrm>
          <a:off x="10528300" y="63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72212</xdr:rowOff>
    </xdr:from>
    <xdr:to>
      <xdr:col>50</xdr:col>
      <xdr:colOff>165100</xdr:colOff>
      <xdr:row>32</xdr:row>
      <xdr:rowOff>2362</xdr:rowOff>
    </xdr:to>
    <xdr:sp macro="" textlink="">
      <xdr:nvSpPr>
        <xdr:cNvPr id="322" name="楕円 321"/>
        <xdr:cNvSpPr/>
      </xdr:nvSpPr>
      <xdr:spPr>
        <a:xfrm>
          <a:off x="9588500" y="53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164939</xdr:rowOff>
    </xdr:from>
    <xdr:ext cx="599010" cy="259045"/>
    <xdr:sp macro="" textlink="">
      <xdr:nvSpPr>
        <xdr:cNvPr id="323" name="テキスト ボックス 322"/>
        <xdr:cNvSpPr txBox="1"/>
      </xdr:nvSpPr>
      <xdr:spPr>
        <a:xfrm>
          <a:off x="9339795" y="547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42451</xdr:rowOff>
    </xdr:from>
    <xdr:to>
      <xdr:col>46</xdr:col>
      <xdr:colOff>38100</xdr:colOff>
      <xdr:row>38</xdr:row>
      <xdr:rowOff>144051</xdr:rowOff>
    </xdr:to>
    <xdr:sp macro="" textlink="">
      <xdr:nvSpPr>
        <xdr:cNvPr id="324" name="楕円 323"/>
        <xdr:cNvSpPr/>
      </xdr:nvSpPr>
      <xdr:spPr>
        <a:xfrm>
          <a:off x="8699500" y="65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135178</xdr:rowOff>
    </xdr:from>
    <xdr:ext cx="534377" cy="259045"/>
    <xdr:sp macro="" textlink="">
      <xdr:nvSpPr>
        <xdr:cNvPr id="325" name="テキスト ボックス 324"/>
        <xdr:cNvSpPr txBox="1"/>
      </xdr:nvSpPr>
      <xdr:spPr>
        <a:xfrm>
          <a:off x="8483111" y="66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69567</xdr:rowOff>
    </xdr:from>
    <xdr:to>
      <xdr:col>41</xdr:col>
      <xdr:colOff>101600</xdr:colOff>
      <xdr:row>38</xdr:row>
      <xdr:rowOff>171167</xdr:rowOff>
    </xdr:to>
    <xdr:sp macro="" textlink="">
      <xdr:nvSpPr>
        <xdr:cNvPr id="326" name="楕円 325"/>
        <xdr:cNvSpPr/>
      </xdr:nvSpPr>
      <xdr:spPr>
        <a:xfrm>
          <a:off x="7810500" y="65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162294</xdr:rowOff>
    </xdr:from>
    <xdr:ext cx="534377" cy="259045"/>
    <xdr:sp macro="" textlink="">
      <xdr:nvSpPr>
        <xdr:cNvPr id="327" name="テキスト ボックス 326"/>
        <xdr:cNvSpPr txBox="1"/>
      </xdr:nvSpPr>
      <xdr:spPr>
        <a:xfrm>
          <a:off x="7594111" y="667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74509</xdr:rowOff>
    </xdr:from>
    <xdr:to>
      <xdr:col>36</xdr:col>
      <xdr:colOff>165100</xdr:colOff>
      <xdr:row>39</xdr:row>
      <xdr:rowOff>4659</xdr:rowOff>
    </xdr:to>
    <xdr:sp macro="" textlink="">
      <xdr:nvSpPr>
        <xdr:cNvPr id="328" name="楕円 327"/>
        <xdr:cNvSpPr/>
      </xdr:nvSpPr>
      <xdr:spPr>
        <a:xfrm>
          <a:off x="6921500" y="65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167236</xdr:rowOff>
    </xdr:from>
    <xdr:ext cx="534377" cy="259045"/>
    <xdr:sp macro="" textlink="">
      <xdr:nvSpPr>
        <xdr:cNvPr id="329" name="テキスト ボックス 328"/>
        <xdr:cNvSpPr txBox="1"/>
      </xdr:nvSpPr>
      <xdr:spPr>
        <a:xfrm>
          <a:off x="6705111" y="66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0" name="テキスト ボックス 33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57496</xdr:rowOff>
    </xdr:from>
    <xdr:to>
      <xdr:col>54</xdr:col>
      <xdr:colOff>189865</xdr:colOff>
      <xdr:row>57</xdr:row>
      <xdr:rowOff>141780</xdr:rowOff>
    </xdr:to>
    <xdr:cxnSp macro="">
      <xdr:nvCxnSpPr>
        <xdr:cNvPr id="352" name="直線コネクタ 351"/>
        <xdr:cNvCxnSpPr/>
      </xdr:nvCxnSpPr>
      <xdr:spPr>
        <a:xfrm flipV="1">
          <a:off x="10475595" y="8972896"/>
          <a:ext cx="1270" cy="94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145607</xdr:rowOff>
    </xdr:from>
    <xdr:ext cx="534377" cy="259045"/>
    <xdr:sp macro="" textlink="">
      <xdr:nvSpPr>
        <xdr:cNvPr id="353" name="普通建設事業費最小値テキスト"/>
        <xdr:cNvSpPr txBox="1"/>
      </xdr:nvSpPr>
      <xdr:spPr>
        <a:xfrm>
          <a:off x="10528300" y="99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141780</xdr:rowOff>
    </xdr:from>
    <xdr:to>
      <xdr:col>55</xdr:col>
      <xdr:colOff>88900</xdr:colOff>
      <xdr:row>57</xdr:row>
      <xdr:rowOff>141780</xdr:rowOff>
    </xdr:to>
    <xdr:cxnSp macro="">
      <xdr:nvCxnSpPr>
        <xdr:cNvPr id="354" name="直線コネクタ 353"/>
        <xdr:cNvCxnSpPr/>
      </xdr:nvCxnSpPr>
      <xdr:spPr>
        <a:xfrm>
          <a:off x="10388600" y="991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4173</xdr:rowOff>
    </xdr:from>
    <xdr:ext cx="534377" cy="259045"/>
    <xdr:sp macro="" textlink="">
      <xdr:nvSpPr>
        <xdr:cNvPr id="355" name="普通建設事業費最大値テキスト"/>
        <xdr:cNvSpPr txBox="1"/>
      </xdr:nvSpPr>
      <xdr:spPr>
        <a:xfrm>
          <a:off x="10528300" y="87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57496</xdr:rowOff>
    </xdr:from>
    <xdr:to>
      <xdr:col>55</xdr:col>
      <xdr:colOff>88900</xdr:colOff>
      <xdr:row>52</xdr:row>
      <xdr:rowOff>57496</xdr:rowOff>
    </xdr:to>
    <xdr:cxnSp macro="">
      <xdr:nvCxnSpPr>
        <xdr:cNvPr id="356" name="直線コネクタ 355"/>
        <xdr:cNvCxnSpPr/>
      </xdr:nvCxnSpPr>
      <xdr:spPr>
        <a:xfrm>
          <a:off x="10388600" y="897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160069</xdr:rowOff>
    </xdr:from>
    <xdr:to>
      <xdr:col>55</xdr:col>
      <xdr:colOff>0</xdr:colOff>
      <xdr:row>56</xdr:row>
      <xdr:rowOff>89477</xdr:rowOff>
    </xdr:to>
    <xdr:cxnSp macro="">
      <xdr:nvCxnSpPr>
        <xdr:cNvPr id="357" name="直線コネクタ 356"/>
        <xdr:cNvCxnSpPr/>
      </xdr:nvCxnSpPr>
      <xdr:spPr>
        <a:xfrm>
          <a:off x="9639300" y="9589819"/>
          <a:ext cx="8382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150479</xdr:rowOff>
    </xdr:from>
    <xdr:ext cx="534377" cy="259045"/>
    <xdr:sp macro="" textlink="">
      <xdr:nvSpPr>
        <xdr:cNvPr id="358" name="普通建設事業費平均値テキスト"/>
        <xdr:cNvSpPr txBox="1"/>
      </xdr:nvSpPr>
      <xdr:spPr>
        <a:xfrm>
          <a:off x="10528300" y="940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127602</xdr:rowOff>
    </xdr:from>
    <xdr:to>
      <xdr:col>55</xdr:col>
      <xdr:colOff>50800</xdr:colOff>
      <xdr:row>56</xdr:row>
      <xdr:rowOff>57752</xdr:rowOff>
    </xdr:to>
    <xdr:sp macro="" textlink="">
      <xdr:nvSpPr>
        <xdr:cNvPr id="359" name="フローチャート: 判断 358"/>
        <xdr:cNvSpPr/>
      </xdr:nvSpPr>
      <xdr:spPr>
        <a:xfrm>
          <a:off x="104267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83373</xdr:rowOff>
    </xdr:from>
    <xdr:to>
      <xdr:col>50</xdr:col>
      <xdr:colOff>114300</xdr:colOff>
      <xdr:row>55</xdr:row>
      <xdr:rowOff>160069</xdr:rowOff>
    </xdr:to>
    <xdr:cxnSp macro="">
      <xdr:nvCxnSpPr>
        <xdr:cNvPr id="360" name="直線コネクタ 359"/>
        <xdr:cNvCxnSpPr/>
      </xdr:nvCxnSpPr>
      <xdr:spPr>
        <a:xfrm>
          <a:off x="8750300" y="8998773"/>
          <a:ext cx="889000" cy="5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116058</xdr:rowOff>
    </xdr:from>
    <xdr:to>
      <xdr:col>50</xdr:col>
      <xdr:colOff>165100</xdr:colOff>
      <xdr:row>53</xdr:row>
      <xdr:rowOff>46208</xdr:rowOff>
    </xdr:to>
    <xdr:sp macro="" textlink="">
      <xdr:nvSpPr>
        <xdr:cNvPr id="361" name="フローチャート: 判断 360"/>
        <xdr:cNvSpPr/>
      </xdr:nvSpPr>
      <xdr:spPr>
        <a:xfrm>
          <a:off x="9588500" y="90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62735</xdr:rowOff>
    </xdr:from>
    <xdr:ext cx="534377" cy="259045"/>
    <xdr:sp macro="" textlink="">
      <xdr:nvSpPr>
        <xdr:cNvPr id="362" name="テキスト ボックス 361"/>
        <xdr:cNvSpPr txBox="1"/>
      </xdr:nvSpPr>
      <xdr:spPr>
        <a:xfrm>
          <a:off x="9372111" y="88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131607</xdr:rowOff>
    </xdr:from>
    <xdr:to>
      <xdr:col>45</xdr:col>
      <xdr:colOff>177800</xdr:colOff>
      <xdr:row>52</xdr:row>
      <xdr:rowOff>83373</xdr:rowOff>
    </xdr:to>
    <xdr:cxnSp macro="">
      <xdr:nvCxnSpPr>
        <xdr:cNvPr id="363" name="直線コネクタ 362"/>
        <xdr:cNvCxnSpPr/>
      </xdr:nvCxnSpPr>
      <xdr:spPr>
        <a:xfrm>
          <a:off x="7861300" y="8704107"/>
          <a:ext cx="8890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148724</xdr:rowOff>
    </xdr:from>
    <xdr:to>
      <xdr:col>46</xdr:col>
      <xdr:colOff>38100</xdr:colOff>
      <xdr:row>53</xdr:row>
      <xdr:rowOff>78874</xdr:rowOff>
    </xdr:to>
    <xdr:sp macro="" textlink="">
      <xdr:nvSpPr>
        <xdr:cNvPr id="364" name="フローチャート: 判断 363"/>
        <xdr:cNvSpPr/>
      </xdr:nvSpPr>
      <xdr:spPr>
        <a:xfrm>
          <a:off x="8699500" y="90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70001</xdr:rowOff>
    </xdr:from>
    <xdr:ext cx="534377" cy="259045"/>
    <xdr:sp macro="" textlink="">
      <xdr:nvSpPr>
        <xdr:cNvPr id="365" name="テキスト ボックス 364"/>
        <xdr:cNvSpPr txBox="1"/>
      </xdr:nvSpPr>
      <xdr:spPr>
        <a:xfrm>
          <a:off x="8483111" y="91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131607</xdr:rowOff>
    </xdr:from>
    <xdr:to>
      <xdr:col>41</xdr:col>
      <xdr:colOff>50800</xdr:colOff>
      <xdr:row>57</xdr:row>
      <xdr:rowOff>70389</xdr:rowOff>
    </xdr:to>
    <xdr:cxnSp macro="">
      <xdr:nvCxnSpPr>
        <xdr:cNvPr id="366" name="直線コネクタ 365"/>
        <xdr:cNvCxnSpPr/>
      </xdr:nvCxnSpPr>
      <xdr:spPr>
        <a:xfrm flipV="1">
          <a:off x="6972300" y="8704107"/>
          <a:ext cx="889000" cy="113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153274</xdr:rowOff>
    </xdr:from>
    <xdr:to>
      <xdr:col>41</xdr:col>
      <xdr:colOff>101600</xdr:colOff>
      <xdr:row>54</xdr:row>
      <xdr:rowOff>83424</xdr:rowOff>
    </xdr:to>
    <xdr:sp macro="" textlink="">
      <xdr:nvSpPr>
        <xdr:cNvPr id="367" name="フローチャート: 判断 366"/>
        <xdr:cNvSpPr/>
      </xdr:nvSpPr>
      <xdr:spPr>
        <a:xfrm>
          <a:off x="7810500" y="92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74551</xdr:rowOff>
    </xdr:from>
    <xdr:ext cx="534377" cy="259045"/>
    <xdr:sp macro="" textlink="">
      <xdr:nvSpPr>
        <xdr:cNvPr id="368" name="テキスト ボックス 367"/>
        <xdr:cNvSpPr txBox="1"/>
      </xdr:nvSpPr>
      <xdr:spPr>
        <a:xfrm>
          <a:off x="7594111" y="93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166395</xdr:rowOff>
    </xdr:from>
    <xdr:to>
      <xdr:col>36</xdr:col>
      <xdr:colOff>165100</xdr:colOff>
      <xdr:row>54</xdr:row>
      <xdr:rowOff>96545</xdr:rowOff>
    </xdr:to>
    <xdr:sp macro="" textlink="">
      <xdr:nvSpPr>
        <xdr:cNvPr id="369" name="フローチャート: 判断 368"/>
        <xdr:cNvSpPr/>
      </xdr:nvSpPr>
      <xdr:spPr>
        <a:xfrm>
          <a:off x="6921500" y="92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113072</xdr:rowOff>
    </xdr:from>
    <xdr:ext cx="534377" cy="259045"/>
    <xdr:sp macro="" textlink="">
      <xdr:nvSpPr>
        <xdr:cNvPr id="370" name="テキスト ボックス 369"/>
        <xdr:cNvSpPr txBox="1"/>
      </xdr:nvSpPr>
      <xdr:spPr>
        <a:xfrm>
          <a:off x="6705111" y="9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38677</xdr:rowOff>
    </xdr:from>
    <xdr:to>
      <xdr:col>55</xdr:col>
      <xdr:colOff>50800</xdr:colOff>
      <xdr:row>56</xdr:row>
      <xdr:rowOff>140277</xdr:rowOff>
    </xdr:to>
    <xdr:sp macro="" textlink="">
      <xdr:nvSpPr>
        <xdr:cNvPr id="376" name="楕円 375"/>
        <xdr:cNvSpPr/>
      </xdr:nvSpPr>
      <xdr:spPr>
        <a:xfrm>
          <a:off x="10426700" y="96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17104</xdr:rowOff>
    </xdr:from>
    <xdr:ext cx="534377" cy="259045"/>
    <xdr:sp macro="" textlink="">
      <xdr:nvSpPr>
        <xdr:cNvPr id="377" name="普通建設事業費該当値テキスト"/>
        <xdr:cNvSpPr txBox="1"/>
      </xdr:nvSpPr>
      <xdr:spPr>
        <a:xfrm>
          <a:off x="10528300" y="96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109269</xdr:rowOff>
    </xdr:from>
    <xdr:to>
      <xdr:col>50</xdr:col>
      <xdr:colOff>165100</xdr:colOff>
      <xdr:row>56</xdr:row>
      <xdr:rowOff>39419</xdr:rowOff>
    </xdr:to>
    <xdr:sp macro="" textlink="">
      <xdr:nvSpPr>
        <xdr:cNvPr id="378" name="楕円 377"/>
        <xdr:cNvSpPr/>
      </xdr:nvSpPr>
      <xdr:spPr>
        <a:xfrm>
          <a:off x="9588500" y="95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30546</xdr:rowOff>
    </xdr:from>
    <xdr:ext cx="534377" cy="259045"/>
    <xdr:sp macro="" textlink="">
      <xdr:nvSpPr>
        <xdr:cNvPr id="379" name="テキスト ボックス 378"/>
        <xdr:cNvSpPr txBox="1"/>
      </xdr:nvSpPr>
      <xdr:spPr>
        <a:xfrm>
          <a:off x="9372111" y="96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32573</xdr:rowOff>
    </xdr:from>
    <xdr:to>
      <xdr:col>46</xdr:col>
      <xdr:colOff>38100</xdr:colOff>
      <xdr:row>52</xdr:row>
      <xdr:rowOff>134173</xdr:rowOff>
    </xdr:to>
    <xdr:sp macro="" textlink="">
      <xdr:nvSpPr>
        <xdr:cNvPr id="380" name="楕円 379"/>
        <xdr:cNvSpPr/>
      </xdr:nvSpPr>
      <xdr:spPr>
        <a:xfrm>
          <a:off x="8699500" y="89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150700</xdr:rowOff>
    </xdr:from>
    <xdr:ext cx="534377" cy="259045"/>
    <xdr:sp macro="" textlink="">
      <xdr:nvSpPr>
        <xdr:cNvPr id="381" name="テキスト ボックス 380"/>
        <xdr:cNvSpPr txBox="1"/>
      </xdr:nvSpPr>
      <xdr:spPr>
        <a:xfrm>
          <a:off x="8483111" y="87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80807</xdr:rowOff>
    </xdr:from>
    <xdr:to>
      <xdr:col>41</xdr:col>
      <xdr:colOff>101600</xdr:colOff>
      <xdr:row>51</xdr:row>
      <xdr:rowOff>10957</xdr:rowOff>
    </xdr:to>
    <xdr:sp macro="" textlink="">
      <xdr:nvSpPr>
        <xdr:cNvPr id="382" name="楕円 381"/>
        <xdr:cNvSpPr/>
      </xdr:nvSpPr>
      <xdr:spPr>
        <a:xfrm>
          <a:off x="7810500" y="86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27484</xdr:rowOff>
    </xdr:from>
    <xdr:ext cx="534377" cy="259045"/>
    <xdr:sp macro="" textlink="">
      <xdr:nvSpPr>
        <xdr:cNvPr id="383" name="テキスト ボックス 382"/>
        <xdr:cNvSpPr txBox="1"/>
      </xdr:nvSpPr>
      <xdr:spPr>
        <a:xfrm>
          <a:off x="7594111" y="84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19589</xdr:rowOff>
    </xdr:from>
    <xdr:to>
      <xdr:col>36</xdr:col>
      <xdr:colOff>165100</xdr:colOff>
      <xdr:row>57</xdr:row>
      <xdr:rowOff>121189</xdr:rowOff>
    </xdr:to>
    <xdr:sp macro="" textlink="">
      <xdr:nvSpPr>
        <xdr:cNvPr id="384" name="楕円 383"/>
        <xdr:cNvSpPr/>
      </xdr:nvSpPr>
      <xdr:spPr>
        <a:xfrm>
          <a:off x="6921500" y="97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112316</xdr:rowOff>
    </xdr:from>
    <xdr:ext cx="534377" cy="259045"/>
    <xdr:sp macro="" textlink="">
      <xdr:nvSpPr>
        <xdr:cNvPr id="385" name="テキスト ボックス 384"/>
        <xdr:cNvSpPr txBox="1"/>
      </xdr:nvSpPr>
      <xdr:spPr>
        <a:xfrm>
          <a:off x="6705111" y="98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69794</xdr:rowOff>
    </xdr:from>
    <xdr:to>
      <xdr:col>54</xdr:col>
      <xdr:colOff>189865</xdr:colOff>
      <xdr:row>78</xdr:row>
      <xdr:rowOff>72858</xdr:rowOff>
    </xdr:to>
    <xdr:cxnSp macro="">
      <xdr:nvCxnSpPr>
        <xdr:cNvPr id="407" name="直線コネクタ 406"/>
        <xdr:cNvCxnSpPr/>
      </xdr:nvCxnSpPr>
      <xdr:spPr>
        <a:xfrm flipV="1">
          <a:off x="10475595" y="12757094"/>
          <a:ext cx="1270" cy="68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76685</xdr:rowOff>
    </xdr:from>
    <xdr:ext cx="469744" cy="259045"/>
    <xdr:sp macro="" textlink="">
      <xdr:nvSpPr>
        <xdr:cNvPr id="408" name="普通建設事業費 （ うち新規整備　）最小値テキスト"/>
        <xdr:cNvSpPr txBox="1"/>
      </xdr:nvSpPr>
      <xdr:spPr>
        <a:xfrm>
          <a:off x="10528300" y="134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72858</xdr:rowOff>
    </xdr:from>
    <xdr:to>
      <xdr:col>55</xdr:col>
      <xdr:colOff>88900</xdr:colOff>
      <xdr:row>78</xdr:row>
      <xdr:rowOff>72858</xdr:rowOff>
    </xdr:to>
    <xdr:cxnSp macro="">
      <xdr:nvCxnSpPr>
        <xdr:cNvPr id="409" name="直線コネクタ 408"/>
        <xdr:cNvCxnSpPr/>
      </xdr:nvCxnSpPr>
      <xdr:spPr>
        <a:xfrm>
          <a:off x="10388600" y="1344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16471</xdr:rowOff>
    </xdr:from>
    <xdr:ext cx="534377" cy="259045"/>
    <xdr:sp macro="" textlink="">
      <xdr:nvSpPr>
        <xdr:cNvPr id="410" name="普通建設事業費 （ うち新規整備　）最大値テキスト"/>
        <xdr:cNvSpPr txBox="1"/>
      </xdr:nvSpPr>
      <xdr:spPr>
        <a:xfrm>
          <a:off x="10528300" y="125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69794</xdr:rowOff>
    </xdr:from>
    <xdr:to>
      <xdr:col>55</xdr:col>
      <xdr:colOff>88900</xdr:colOff>
      <xdr:row>74</xdr:row>
      <xdr:rowOff>69794</xdr:rowOff>
    </xdr:to>
    <xdr:cxnSp macro="">
      <xdr:nvCxnSpPr>
        <xdr:cNvPr id="411" name="直線コネクタ 410"/>
        <xdr:cNvCxnSpPr/>
      </xdr:nvCxnSpPr>
      <xdr:spPr>
        <a:xfrm>
          <a:off x="10388600" y="1275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168275</xdr:rowOff>
    </xdr:from>
    <xdr:to>
      <xdr:col>55</xdr:col>
      <xdr:colOff>0</xdr:colOff>
      <xdr:row>77</xdr:row>
      <xdr:rowOff>17765</xdr:rowOff>
    </xdr:to>
    <xdr:cxnSp macro="">
      <xdr:nvCxnSpPr>
        <xdr:cNvPr id="412" name="直線コネクタ 411"/>
        <xdr:cNvCxnSpPr/>
      </xdr:nvCxnSpPr>
      <xdr:spPr>
        <a:xfrm>
          <a:off x="9639300" y="12855575"/>
          <a:ext cx="838200" cy="3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152331</xdr:rowOff>
    </xdr:from>
    <xdr:ext cx="469744" cy="259045"/>
    <xdr:sp macro="" textlink="">
      <xdr:nvSpPr>
        <xdr:cNvPr id="413" name="普通建設事業費 （ うち新規整備　）平均値テキスト"/>
        <xdr:cNvSpPr txBox="1"/>
      </xdr:nvSpPr>
      <xdr:spPr>
        <a:xfrm>
          <a:off x="10528300" y="1301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129454</xdr:rowOff>
    </xdr:from>
    <xdr:to>
      <xdr:col>55</xdr:col>
      <xdr:colOff>50800</xdr:colOff>
      <xdr:row>77</xdr:row>
      <xdr:rowOff>59604</xdr:rowOff>
    </xdr:to>
    <xdr:sp macro="" textlink="">
      <xdr:nvSpPr>
        <xdr:cNvPr id="414" name="フローチャート: 判断 413"/>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106828</xdr:rowOff>
    </xdr:from>
    <xdr:to>
      <xdr:col>50</xdr:col>
      <xdr:colOff>114300</xdr:colOff>
      <xdr:row>74</xdr:row>
      <xdr:rowOff>168275</xdr:rowOff>
    </xdr:to>
    <xdr:cxnSp macro="">
      <xdr:nvCxnSpPr>
        <xdr:cNvPr id="415" name="直線コネクタ 414"/>
        <xdr:cNvCxnSpPr/>
      </xdr:nvCxnSpPr>
      <xdr:spPr>
        <a:xfrm>
          <a:off x="8750300" y="12279778"/>
          <a:ext cx="889000" cy="57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98272</xdr:rowOff>
    </xdr:from>
    <xdr:to>
      <xdr:col>50</xdr:col>
      <xdr:colOff>165100</xdr:colOff>
      <xdr:row>74</xdr:row>
      <xdr:rowOff>28422</xdr:rowOff>
    </xdr:to>
    <xdr:sp macro="" textlink="">
      <xdr:nvSpPr>
        <xdr:cNvPr id="416" name="フローチャート: 判断 415"/>
        <xdr:cNvSpPr/>
      </xdr:nvSpPr>
      <xdr:spPr>
        <a:xfrm>
          <a:off x="9588500" y="126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44949</xdr:rowOff>
    </xdr:from>
    <xdr:ext cx="534377" cy="259045"/>
    <xdr:sp macro="" textlink="">
      <xdr:nvSpPr>
        <xdr:cNvPr id="417" name="テキスト ボックス 416"/>
        <xdr:cNvSpPr txBox="1"/>
      </xdr:nvSpPr>
      <xdr:spPr>
        <a:xfrm>
          <a:off x="9372111" y="123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106828</xdr:rowOff>
    </xdr:from>
    <xdr:to>
      <xdr:col>45</xdr:col>
      <xdr:colOff>177800</xdr:colOff>
      <xdr:row>73</xdr:row>
      <xdr:rowOff>104359</xdr:rowOff>
    </xdr:to>
    <xdr:cxnSp macro="">
      <xdr:nvCxnSpPr>
        <xdr:cNvPr id="418" name="直線コネクタ 417"/>
        <xdr:cNvCxnSpPr/>
      </xdr:nvCxnSpPr>
      <xdr:spPr>
        <a:xfrm flipV="1">
          <a:off x="7861300" y="12279778"/>
          <a:ext cx="889000" cy="3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150576</xdr:rowOff>
    </xdr:from>
    <xdr:to>
      <xdr:col>46</xdr:col>
      <xdr:colOff>38100</xdr:colOff>
      <xdr:row>74</xdr:row>
      <xdr:rowOff>80726</xdr:rowOff>
    </xdr:to>
    <xdr:sp macro="" textlink="">
      <xdr:nvSpPr>
        <xdr:cNvPr id="419" name="フローチャート: 判断 418"/>
        <xdr:cNvSpPr/>
      </xdr:nvSpPr>
      <xdr:spPr>
        <a:xfrm>
          <a:off x="8699500" y="1266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71853</xdr:rowOff>
    </xdr:from>
    <xdr:ext cx="534377" cy="259045"/>
    <xdr:sp macro="" textlink="">
      <xdr:nvSpPr>
        <xdr:cNvPr id="420" name="テキスト ボックス 419"/>
        <xdr:cNvSpPr txBox="1"/>
      </xdr:nvSpPr>
      <xdr:spPr>
        <a:xfrm>
          <a:off x="8483111" y="127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104359</xdr:rowOff>
    </xdr:from>
    <xdr:to>
      <xdr:col>41</xdr:col>
      <xdr:colOff>50800</xdr:colOff>
      <xdr:row>75</xdr:row>
      <xdr:rowOff>152273</xdr:rowOff>
    </xdr:to>
    <xdr:cxnSp macro="">
      <xdr:nvCxnSpPr>
        <xdr:cNvPr id="421" name="直線コネクタ 420"/>
        <xdr:cNvCxnSpPr/>
      </xdr:nvCxnSpPr>
      <xdr:spPr>
        <a:xfrm flipV="1">
          <a:off x="6972300" y="12620209"/>
          <a:ext cx="889000" cy="39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127442</xdr:rowOff>
    </xdr:from>
    <xdr:to>
      <xdr:col>41</xdr:col>
      <xdr:colOff>101600</xdr:colOff>
      <xdr:row>75</xdr:row>
      <xdr:rowOff>57592</xdr:rowOff>
    </xdr:to>
    <xdr:sp macro="" textlink="">
      <xdr:nvSpPr>
        <xdr:cNvPr id="422" name="フローチャート: 判断 421"/>
        <xdr:cNvSpPr/>
      </xdr:nvSpPr>
      <xdr:spPr>
        <a:xfrm>
          <a:off x="7810500" y="12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48719</xdr:rowOff>
    </xdr:from>
    <xdr:ext cx="534377" cy="259045"/>
    <xdr:sp macro="" textlink="">
      <xdr:nvSpPr>
        <xdr:cNvPr id="423" name="テキスト ボックス 422"/>
        <xdr:cNvSpPr txBox="1"/>
      </xdr:nvSpPr>
      <xdr:spPr>
        <a:xfrm>
          <a:off x="7594111" y="12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38745</xdr:rowOff>
    </xdr:from>
    <xdr:to>
      <xdr:col>36</xdr:col>
      <xdr:colOff>165100</xdr:colOff>
      <xdr:row>74</xdr:row>
      <xdr:rowOff>140345</xdr:rowOff>
    </xdr:to>
    <xdr:sp macro="" textlink="">
      <xdr:nvSpPr>
        <xdr:cNvPr id="424" name="フローチャート: 判断 423"/>
        <xdr:cNvSpPr/>
      </xdr:nvSpPr>
      <xdr:spPr>
        <a:xfrm>
          <a:off x="6921500" y="127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156872</xdr:rowOff>
    </xdr:from>
    <xdr:ext cx="534377" cy="259045"/>
    <xdr:sp macro="" textlink="">
      <xdr:nvSpPr>
        <xdr:cNvPr id="425" name="テキスト ボックス 424"/>
        <xdr:cNvSpPr txBox="1"/>
      </xdr:nvSpPr>
      <xdr:spPr>
        <a:xfrm>
          <a:off x="6705111" y="125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138415</xdr:rowOff>
    </xdr:from>
    <xdr:to>
      <xdr:col>55</xdr:col>
      <xdr:colOff>50800</xdr:colOff>
      <xdr:row>77</xdr:row>
      <xdr:rowOff>68565</xdr:rowOff>
    </xdr:to>
    <xdr:sp macro="" textlink="">
      <xdr:nvSpPr>
        <xdr:cNvPr id="431" name="楕円 430"/>
        <xdr:cNvSpPr/>
      </xdr:nvSpPr>
      <xdr:spPr>
        <a:xfrm>
          <a:off x="10426700" y="131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116842</xdr:rowOff>
    </xdr:from>
    <xdr:ext cx="469744" cy="259045"/>
    <xdr:sp macro="" textlink="">
      <xdr:nvSpPr>
        <xdr:cNvPr id="432" name="普通建設事業費 （ うち新規整備　）該当値テキスト"/>
        <xdr:cNvSpPr txBox="1"/>
      </xdr:nvSpPr>
      <xdr:spPr>
        <a:xfrm>
          <a:off x="10528300" y="131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117475</xdr:rowOff>
    </xdr:from>
    <xdr:to>
      <xdr:col>50</xdr:col>
      <xdr:colOff>165100</xdr:colOff>
      <xdr:row>75</xdr:row>
      <xdr:rowOff>47625</xdr:rowOff>
    </xdr:to>
    <xdr:sp macro="" textlink="">
      <xdr:nvSpPr>
        <xdr:cNvPr id="433" name="楕円 432"/>
        <xdr:cNvSpPr/>
      </xdr:nvSpPr>
      <xdr:spPr>
        <a:xfrm>
          <a:off x="9588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38752</xdr:rowOff>
    </xdr:from>
    <xdr:ext cx="534377" cy="259045"/>
    <xdr:sp macro="" textlink="">
      <xdr:nvSpPr>
        <xdr:cNvPr id="434" name="テキスト ボックス 433"/>
        <xdr:cNvSpPr txBox="1"/>
      </xdr:nvSpPr>
      <xdr:spPr>
        <a:xfrm>
          <a:off x="9372111" y="128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56028</xdr:rowOff>
    </xdr:from>
    <xdr:to>
      <xdr:col>46</xdr:col>
      <xdr:colOff>38100</xdr:colOff>
      <xdr:row>71</xdr:row>
      <xdr:rowOff>157628</xdr:rowOff>
    </xdr:to>
    <xdr:sp macro="" textlink="">
      <xdr:nvSpPr>
        <xdr:cNvPr id="435" name="楕円 434"/>
        <xdr:cNvSpPr/>
      </xdr:nvSpPr>
      <xdr:spPr>
        <a:xfrm>
          <a:off x="8699500" y="1222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2705</xdr:rowOff>
    </xdr:from>
    <xdr:ext cx="534377" cy="259045"/>
    <xdr:sp macro="" textlink="">
      <xdr:nvSpPr>
        <xdr:cNvPr id="436" name="テキスト ボックス 435"/>
        <xdr:cNvSpPr txBox="1"/>
      </xdr:nvSpPr>
      <xdr:spPr>
        <a:xfrm>
          <a:off x="8483111" y="120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53559</xdr:rowOff>
    </xdr:from>
    <xdr:to>
      <xdr:col>41</xdr:col>
      <xdr:colOff>101600</xdr:colOff>
      <xdr:row>73</xdr:row>
      <xdr:rowOff>155159</xdr:rowOff>
    </xdr:to>
    <xdr:sp macro="" textlink="">
      <xdr:nvSpPr>
        <xdr:cNvPr id="437" name="楕円 436"/>
        <xdr:cNvSpPr/>
      </xdr:nvSpPr>
      <xdr:spPr>
        <a:xfrm>
          <a:off x="7810500" y="12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236</xdr:rowOff>
    </xdr:from>
    <xdr:ext cx="534377" cy="259045"/>
    <xdr:sp macro="" textlink="">
      <xdr:nvSpPr>
        <xdr:cNvPr id="438" name="テキスト ボックス 437"/>
        <xdr:cNvSpPr txBox="1"/>
      </xdr:nvSpPr>
      <xdr:spPr>
        <a:xfrm>
          <a:off x="7594111" y="123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101473</xdr:rowOff>
    </xdr:from>
    <xdr:to>
      <xdr:col>36</xdr:col>
      <xdr:colOff>165100</xdr:colOff>
      <xdr:row>76</xdr:row>
      <xdr:rowOff>31623</xdr:rowOff>
    </xdr:to>
    <xdr:sp macro="" textlink="">
      <xdr:nvSpPr>
        <xdr:cNvPr id="439" name="楕円 438"/>
        <xdr:cNvSpPr/>
      </xdr:nvSpPr>
      <xdr:spPr>
        <a:xfrm>
          <a:off x="6921500" y="12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22750</xdr:rowOff>
    </xdr:from>
    <xdr:ext cx="534377" cy="259045"/>
    <xdr:sp macro="" textlink="">
      <xdr:nvSpPr>
        <xdr:cNvPr id="440" name="テキスト ボックス 439"/>
        <xdr:cNvSpPr txBox="1"/>
      </xdr:nvSpPr>
      <xdr:spPr>
        <a:xfrm>
          <a:off x="6705111" y="130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75169</xdr:rowOff>
    </xdr:from>
    <xdr:to>
      <xdr:col>54</xdr:col>
      <xdr:colOff>189865</xdr:colOff>
      <xdr:row>98</xdr:row>
      <xdr:rowOff>147896</xdr:rowOff>
    </xdr:to>
    <xdr:cxnSp macro="">
      <xdr:nvCxnSpPr>
        <xdr:cNvPr id="467" name="直線コネクタ 466"/>
        <xdr:cNvCxnSpPr/>
      </xdr:nvCxnSpPr>
      <xdr:spPr>
        <a:xfrm flipV="1">
          <a:off x="10475595" y="15505669"/>
          <a:ext cx="1270" cy="14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151723</xdr:rowOff>
    </xdr:from>
    <xdr:ext cx="534377" cy="259045"/>
    <xdr:sp macro="" textlink="">
      <xdr:nvSpPr>
        <xdr:cNvPr id="468" name="普通建設事業費 （ うち更新整備　）最小値テキスト"/>
        <xdr:cNvSpPr txBox="1"/>
      </xdr:nvSpPr>
      <xdr:spPr>
        <a:xfrm>
          <a:off x="10528300" y="169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147896</xdr:rowOff>
    </xdr:from>
    <xdr:to>
      <xdr:col>55</xdr:col>
      <xdr:colOff>88900</xdr:colOff>
      <xdr:row>98</xdr:row>
      <xdr:rowOff>147896</xdr:rowOff>
    </xdr:to>
    <xdr:cxnSp macro="">
      <xdr:nvCxnSpPr>
        <xdr:cNvPr id="469" name="直線コネクタ 468"/>
        <xdr:cNvCxnSpPr/>
      </xdr:nvCxnSpPr>
      <xdr:spPr>
        <a:xfrm>
          <a:off x="10388600" y="1694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21846</xdr:rowOff>
    </xdr:from>
    <xdr:ext cx="534377" cy="259045"/>
    <xdr:sp macro="" textlink="">
      <xdr:nvSpPr>
        <xdr:cNvPr id="470" name="普通建設事業費 （ うち更新整備　）最大値テキスト"/>
        <xdr:cNvSpPr txBox="1"/>
      </xdr:nvSpPr>
      <xdr:spPr>
        <a:xfrm>
          <a:off x="10528300" y="152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75169</xdr:rowOff>
    </xdr:from>
    <xdr:to>
      <xdr:col>55</xdr:col>
      <xdr:colOff>88900</xdr:colOff>
      <xdr:row>90</xdr:row>
      <xdr:rowOff>75169</xdr:rowOff>
    </xdr:to>
    <xdr:cxnSp macro="">
      <xdr:nvCxnSpPr>
        <xdr:cNvPr id="471" name="直線コネクタ 470"/>
        <xdr:cNvCxnSpPr/>
      </xdr:nvCxnSpPr>
      <xdr:spPr>
        <a:xfrm>
          <a:off x="10388600" y="1550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19521</xdr:rowOff>
    </xdr:from>
    <xdr:to>
      <xdr:col>55</xdr:col>
      <xdr:colOff>0</xdr:colOff>
      <xdr:row>97</xdr:row>
      <xdr:rowOff>64686</xdr:rowOff>
    </xdr:to>
    <xdr:cxnSp macro="">
      <xdr:nvCxnSpPr>
        <xdr:cNvPr id="472" name="直線コネクタ 471"/>
        <xdr:cNvCxnSpPr/>
      </xdr:nvCxnSpPr>
      <xdr:spPr>
        <a:xfrm flipV="1">
          <a:off x="9639300" y="16478721"/>
          <a:ext cx="838200" cy="2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133066</xdr:rowOff>
    </xdr:from>
    <xdr:ext cx="534377" cy="259045"/>
    <xdr:sp macro="" textlink="">
      <xdr:nvSpPr>
        <xdr:cNvPr id="473" name="普通建設事業費 （ うち更新整備　）平均値テキスト"/>
        <xdr:cNvSpPr txBox="1"/>
      </xdr:nvSpPr>
      <xdr:spPr>
        <a:xfrm>
          <a:off x="10528300" y="1642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154639</xdr:rowOff>
    </xdr:from>
    <xdr:to>
      <xdr:col>55</xdr:col>
      <xdr:colOff>50800</xdr:colOff>
      <xdr:row>96</xdr:row>
      <xdr:rowOff>84789</xdr:rowOff>
    </xdr:to>
    <xdr:sp macro="" textlink="">
      <xdr:nvSpPr>
        <xdr:cNvPr id="474" name="フローチャート: 判断 473"/>
        <xdr:cNvSpPr/>
      </xdr:nvSpPr>
      <xdr:spPr>
        <a:xfrm>
          <a:off x="104267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98715</xdr:rowOff>
    </xdr:from>
    <xdr:to>
      <xdr:col>50</xdr:col>
      <xdr:colOff>114300</xdr:colOff>
      <xdr:row>97</xdr:row>
      <xdr:rowOff>64686</xdr:rowOff>
    </xdr:to>
    <xdr:cxnSp macro="">
      <xdr:nvCxnSpPr>
        <xdr:cNvPr id="475" name="直線コネクタ 474"/>
        <xdr:cNvCxnSpPr/>
      </xdr:nvCxnSpPr>
      <xdr:spPr>
        <a:xfrm>
          <a:off x="8750300" y="16215015"/>
          <a:ext cx="889000" cy="4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36192</xdr:rowOff>
    </xdr:from>
    <xdr:to>
      <xdr:col>50</xdr:col>
      <xdr:colOff>165100</xdr:colOff>
      <xdr:row>94</xdr:row>
      <xdr:rowOff>137792</xdr:rowOff>
    </xdr:to>
    <xdr:sp macro="" textlink="">
      <xdr:nvSpPr>
        <xdr:cNvPr id="476" name="フローチャート: 判断 475"/>
        <xdr:cNvSpPr/>
      </xdr:nvSpPr>
      <xdr:spPr>
        <a:xfrm>
          <a:off x="9588500" y="1615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154319</xdr:rowOff>
    </xdr:from>
    <xdr:ext cx="534377" cy="259045"/>
    <xdr:sp macro="" textlink="">
      <xdr:nvSpPr>
        <xdr:cNvPr id="477" name="テキスト ボックス 476"/>
        <xdr:cNvSpPr txBox="1"/>
      </xdr:nvSpPr>
      <xdr:spPr>
        <a:xfrm>
          <a:off x="9372111" y="1592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56097</xdr:rowOff>
    </xdr:from>
    <xdr:to>
      <xdr:col>45</xdr:col>
      <xdr:colOff>177800</xdr:colOff>
      <xdr:row>94</xdr:row>
      <xdr:rowOff>98715</xdr:rowOff>
    </xdr:to>
    <xdr:cxnSp macro="">
      <xdr:nvCxnSpPr>
        <xdr:cNvPr id="478" name="直線コネクタ 477"/>
        <xdr:cNvCxnSpPr/>
      </xdr:nvCxnSpPr>
      <xdr:spPr>
        <a:xfrm>
          <a:off x="7861300" y="15486597"/>
          <a:ext cx="889000" cy="72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94124</xdr:rowOff>
    </xdr:from>
    <xdr:to>
      <xdr:col>46</xdr:col>
      <xdr:colOff>38100</xdr:colOff>
      <xdr:row>95</xdr:row>
      <xdr:rowOff>24274</xdr:rowOff>
    </xdr:to>
    <xdr:sp macro="" textlink="">
      <xdr:nvSpPr>
        <xdr:cNvPr id="479" name="フローチャート: 判断 478"/>
        <xdr:cNvSpPr/>
      </xdr:nvSpPr>
      <xdr:spPr>
        <a:xfrm>
          <a:off x="8699500" y="1621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15401</xdr:rowOff>
    </xdr:from>
    <xdr:ext cx="534377" cy="259045"/>
    <xdr:sp macro="" textlink="">
      <xdr:nvSpPr>
        <xdr:cNvPr id="480" name="テキスト ボックス 479"/>
        <xdr:cNvSpPr txBox="1"/>
      </xdr:nvSpPr>
      <xdr:spPr>
        <a:xfrm>
          <a:off x="8483111" y="1630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56097</xdr:rowOff>
    </xdr:from>
    <xdr:to>
      <xdr:col>41</xdr:col>
      <xdr:colOff>50800</xdr:colOff>
      <xdr:row>99</xdr:row>
      <xdr:rowOff>33369</xdr:rowOff>
    </xdr:to>
    <xdr:cxnSp macro="">
      <xdr:nvCxnSpPr>
        <xdr:cNvPr id="481" name="直線コネクタ 480"/>
        <xdr:cNvCxnSpPr/>
      </xdr:nvCxnSpPr>
      <xdr:spPr>
        <a:xfrm flipV="1">
          <a:off x="6972300" y="15486597"/>
          <a:ext cx="889000" cy="15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72343</xdr:rowOff>
    </xdr:from>
    <xdr:to>
      <xdr:col>41</xdr:col>
      <xdr:colOff>101600</xdr:colOff>
      <xdr:row>96</xdr:row>
      <xdr:rowOff>2493</xdr:rowOff>
    </xdr:to>
    <xdr:sp macro="" textlink="">
      <xdr:nvSpPr>
        <xdr:cNvPr id="482" name="フローチャート: 判断 481"/>
        <xdr:cNvSpPr/>
      </xdr:nvSpPr>
      <xdr:spPr>
        <a:xfrm>
          <a:off x="7810500" y="163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165070</xdr:rowOff>
    </xdr:from>
    <xdr:ext cx="534377" cy="259045"/>
    <xdr:sp macro="" textlink="">
      <xdr:nvSpPr>
        <xdr:cNvPr id="483" name="テキスト ボックス 482"/>
        <xdr:cNvSpPr txBox="1"/>
      </xdr:nvSpPr>
      <xdr:spPr>
        <a:xfrm>
          <a:off x="7594111" y="164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159897</xdr:rowOff>
    </xdr:from>
    <xdr:to>
      <xdr:col>36</xdr:col>
      <xdr:colOff>165100</xdr:colOff>
      <xdr:row>96</xdr:row>
      <xdr:rowOff>90047</xdr:rowOff>
    </xdr:to>
    <xdr:sp macro="" textlink="">
      <xdr:nvSpPr>
        <xdr:cNvPr id="484" name="フローチャート: 判断 483"/>
        <xdr:cNvSpPr/>
      </xdr:nvSpPr>
      <xdr:spPr>
        <a:xfrm>
          <a:off x="6921500" y="164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106574</xdr:rowOff>
    </xdr:from>
    <xdr:ext cx="534377" cy="259045"/>
    <xdr:sp macro="" textlink="">
      <xdr:nvSpPr>
        <xdr:cNvPr id="485" name="テキスト ボックス 484"/>
        <xdr:cNvSpPr txBox="1"/>
      </xdr:nvSpPr>
      <xdr:spPr>
        <a:xfrm>
          <a:off x="6705111" y="1622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140171</xdr:rowOff>
    </xdr:from>
    <xdr:to>
      <xdr:col>55</xdr:col>
      <xdr:colOff>50800</xdr:colOff>
      <xdr:row>96</xdr:row>
      <xdr:rowOff>70321</xdr:rowOff>
    </xdr:to>
    <xdr:sp macro="" textlink="">
      <xdr:nvSpPr>
        <xdr:cNvPr id="491" name="楕円 490"/>
        <xdr:cNvSpPr/>
      </xdr:nvSpPr>
      <xdr:spPr>
        <a:xfrm>
          <a:off x="10426700" y="164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163048</xdr:rowOff>
    </xdr:from>
    <xdr:ext cx="534377" cy="259045"/>
    <xdr:sp macro="" textlink="">
      <xdr:nvSpPr>
        <xdr:cNvPr id="492" name="普通建設事業費 （ うち更新整備　）該当値テキスト"/>
        <xdr:cNvSpPr txBox="1"/>
      </xdr:nvSpPr>
      <xdr:spPr>
        <a:xfrm>
          <a:off x="10528300" y="162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13886</xdr:rowOff>
    </xdr:from>
    <xdr:to>
      <xdr:col>50</xdr:col>
      <xdr:colOff>165100</xdr:colOff>
      <xdr:row>97</xdr:row>
      <xdr:rowOff>115486</xdr:rowOff>
    </xdr:to>
    <xdr:sp macro="" textlink="">
      <xdr:nvSpPr>
        <xdr:cNvPr id="493" name="楕円 492"/>
        <xdr:cNvSpPr/>
      </xdr:nvSpPr>
      <xdr:spPr>
        <a:xfrm>
          <a:off x="9588500" y="166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106613</xdr:rowOff>
    </xdr:from>
    <xdr:ext cx="534377" cy="259045"/>
    <xdr:sp macro="" textlink="">
      <xdr:nvSpPr>
        <xdr:cNvPr id="494" name="テキスト ボックス 493"/>
        <xdr:cNvSpPr txBox="1"/>
      </xdr:nvSpPr>
      <xdr:spPr>
        <a:xfrm>
          <a:off x="9372111" y="167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47915</xdr:rowOff>
    </xdr:from>
    <xdr:to>
      <xdr:col>46</xdr:col>
      <xdr:colOff>38100</xdr:colOff>
      <xdr:row>94</xdr:row>
      <xdr:rowOff>149515</xdr:rowOff>
    </xdr:to>
    <xdr:sp macro="" textlink="">
      <xdr:nvSpPr>
        <xdr:cNvPr id="495" name="楕円 494"/>
        <xdr:cNvSpPr/>
      </xdr:nvSpPr>
      <xdr:spPr>
        <a:xfrm>
          <a:off x="8699500" y="161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166042</xdr:rowOff>
    </xdr:from>
    <xdr:ext cx="534377" cy="259045"/>
    <xdr:sp macro="" textlink="">
      <xdr:nvSpPr>
        <xdr:cNvPr id="496" name="テキスト ボックス 495"/>
        <xdr:cNvSpPr txBox="1"/>
      </xdr:nvSpPr>
      <xdr:spPr>
        <a:xfrm>
          <a:off x="8483111" y="159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5297</xdr:rowOff>
    </xdr:from>
    <xdr:to>
      <xdr:col>41</xdr:col>
      <xdr:colOff>101600</xdr:colOff>
      <xdr:row>90</xdr:row>
      <xdr:rowOff>106897</xdr:rowOff>
    </xdr:to>
    <xdr:sp macro="" textlink="">
      <xdr:nvSpPr>
        <xdr:cNvPr id="497" name="楕円 496"/>
        <xdr:cNvSpPr/>
      </xdr:nvSpPr>
      <xdr:spPr>
        <a:xfrm>
          <a:off x="7810500" y="154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123424</xdr:rowOff>
    </xdr:from>
    <xdr:ext cx="534377" cy="259045"/>
    <xdr:sp macro="" textlink="">
      <xdr:nvSpPr>
        <xdr:cNvPr id="498" name="テキスト ボックス 497"/>
        <xdr:cNvSpPr txBox="1"/>
      </xdr:nvSpPr>
      <xdr:spPr>
        <a:xfrm>
          <a:off x="7594111" y="152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154019</xdr:rowOff>
    </xdr:from>
    <xdr:to>
      <xdr:col>36</xdr:col>
      <xdr:colOff>165100</xdr:colOff>
      <xdr:row>99</xdr:row>
      <xdr:rowOff>84169</xdr:rowOff>
    </xdr:to>
    <xdr:sp macro="" textlink="">
      <xdr:nvSpPr>
        <xdr:cNvPr id="499" name="楕円 498"/>
        <xdr:cNvSpPr/>
      </xdr:nvSpPr>
      <xdr:spPr>
        <a:xfrm>
          <a:off x="6921500" y="169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75296</xdr:rowOff>
    </xdr:from>
    <xdr:ext cx="534377" cy="259045"/>
    <xdr:sp macro="" textlink="">
      <xdr:nvSpPr>
        <xdr:cNvPr id="500" name="テキスト ボックス 499"/>
        <xdr:cNvSpPr txBox="1"/>
      </xdr:nvSpPr>
      <xdr:spPr>
        <a:xfrm>
          <a:off x="6705111" y="170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4" name="テキスト ボックス 51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6" name="テキスト ボックス 51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8" name="テキスト ボックス 51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20" name="テキスト ボックス 51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115534</xdr:rowOff>
    </xdr:from>
    <xdr:to>
      <xdr:col>85</xdr:col>
      <xdr:colOff>126364</xdr:colOff>
      <xdr:row>39</xdr:row>
      <xdr:rowOff>98878</xdr:rowOff>
    </xdr:to>
    <xdr:cxnSp macro="">
      <xdr:nvCxnSpPr>
        <xdr:cNvPr id="526" name="直線コネクタ 525"/>
        <xdr:cNvCxnSpPr/>
      </xdr:nvCxnSpPr>
      <xdr:spPr>
        <a:xfrm flipV="1">
          <a:off x="16317595" y="5944834"/>
          <a:ext cx="1269" cy="84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62211</xdr:rowOff>
    </xdr:from>
    <xdr:ext cx="469744" cy="259045"/>
    <xdr:sp macro="" textlink="">
      <xdr:nvSpPr>
        <xdr:cNvPr id="529" name="災害復旧事業費最大値テキスト"/>
        <xdr:cNvSpPr txBox="1"/>
      </xdr:nvSpPr>
      <xdr:spPr>
        <a:xfrm>
          <a:off x="16370300" y="57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115534</xdr:rowOff>
    </xdr:from>
    <xdr:to>
      <xdr:col>86</xdr:col>
      <xdr:colOff>25400</xdr:colOff>
      <xdr:row>34</xdr:row>
      <xdr:rowOff>115534</xdr:rowOff>
    </xdr:to>
    <xdr:cxnSp macro="">
      <xdr:nvCxnSpPr>
        <xdr:cNvPr id="530" name="直線コネクタ 529"/>
        <xdr:cNvCxnSpPr/>
      </xdr:nvCxnSpPr>
      <xdr:spPr>
        <a:xfrm>
          <a:off x="16230600" y="594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23767</xdr:rowOff>
    </xdr:from>
    <xdr:to>
      <xdr:col>85</xdr:col>
      <xdr:colOff>127000</xdr:colOff>
      <xdr:row>38</xdr:row>
      <xdr:rowOff>49403</xdr:rowOff>
    </xdr:to>
    <xdr:cxnSp macro="">
      <xdr:nvCxnSpPr>
        <xdr:cNvPr id="531" name="直線コネクタ 530"/>
        <xdr:cNvCxnSpPr/>
      </xdr:nvCxnSpPr>
      <xdr:spPr>
        <a:xfrm>
          <a:off x="15481300" y="6367417"/>
          <a:ext cx="838200" cy="1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13805</xdr:rowOff>
    </xdr:from>
    <xdr:ext cx="469744" cy="259045"/>
    <xdr:sp macro="" textlink="">
      <xdr:nvSpPr>
        <xdr:cNvPr id="532" name="災害復旧事業費平均値テキスト"/>
        <xdr:cNvSpPr txBox="1"/>
      </xdr:nvSpPr>
      <xdr:spPr>
        <a:xfrm>
          <a:off x="16370300" y="6357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162378</xdr:rowOff>
    </xdr:from>
    <xdr:to>
      <xdr:col>85</xdr:col>
      <xdr:colOff>177800</xdr:colOff>
      <xdr:row>38</xdr:row>
      <xdr:rowOff>92528</xdr:rowOff>
    </xdr:to>
    <xdr:sp macro="" textlink="">
      <xdr:nvSpPr>
        <xdr:cNvPr id="533" name="フローチャート: 判断 532"/>
        <xdr:cNvSpPr/>
      </xdr:nvSpPr>
      <xdr:spPr>
        <a:xfrm>
          <a:off x="162687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18379</xdr:rowOff>
    </xdr:from>
    <xdr:to>
      <xdr:col>81</xdr:col>
      <xdr:colOff>50800</xdr:colOff>
      <xdr:row>37</xdr:row>
      <xdr:rowOff>23767</xdr:rowOff>
    </xdr:to>
    <xdr:cxnSp macro="">
      <xdr:nvCxnSpPr>
        <xdr:cNvPr id="534" name="直線コネクタ 533"/>
        <xdr:cNvCxnSpPr/>
      </xdr:nvCxnSpPr>
      <xdr:spPr>
        <a:xfrm>
          <a:off x="14592300" y="6362029"/>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30770</xdr:rowOff>
    </xdr:from>
    <xdr:to>
      <xdr:col>81</xdr:col>
      <xdr:colOff>101600</xdr:colOff>
      <xdr:row>35</xdr:row>
      <xdr:rowOff>132370</xdr:rowOff>
    </xdr:to>
    <xdr:sp macro="" textlink="">
      <xdr:nvSpPr>
        <xdr:cNvPr id="535" name="フローチャート: 判断 534"/>
        <xdr:cNvSpPr/>
      </xdr:nvSpPr>
      <xdr:spPr>
        <a:xfrm>
          <a:off x="15430500" y="60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148897</xdr:rowOff>
    </xdr:from>
    <xdr:ext cx="469744" cy="259045"/>
    <xdr:sp macro="" textlink="">
      <xdr:nvSpPr>
        <xdr:cNvPr id="536" name="テキスト ボックス 535"/>
        <xdr:cNvSpPr txBox="1"/>
      </xdr:nvSpPr>
      <xdr:spPr>
        <a:xfrm>
          <a:off x="15246428" y="58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47607</xdr:rowOff>
    </xdr:from>
    <xdr:to>
      <xdr:col>76</xdr:col>
      <xdr:colOff>114300</xdr:colOff>
      <xdr:row>37</xdr:row>
      <xdr:rowOff>18379</xdr:rowOff>
    </xdr:to>
    <xdr:cxnSp macro="">
      <xdr:nvCxnSpPr>
        <xdr:cNvPr id="537" name="直線コネクタ 536"/>
        <xdr:cNvCxnSpPr/>
      </xdr:nvCxnSpPr>
      <xdr:spPr>
        <a:xfrm>
          <a:off x="13703300" y="5362557"/>
          <a:ext cx="889000" cy="9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18034</xdr:rowOff>
    </xdr:from>
    <xdr:to>
      <xdr:col>76</xdr:col>
      <xdr:colOff>165100</xdr:colOff>
      <xdr:row>36</xdr:row>
      <xdr:rowOff>119634</xdr:rowOff>
    </xdr:to>
    <xdr:sp macro="" textlink="">
      <xdr:nvSpPr>
        <xdr:cNvPr id="538" name="フローチャート: 判断 537"/>
        <xdr:cNvSpPr/>
      </xdr:nvSpPr>
      <xdr:spPr>
        <a:xfrm>
          <a:off x="1454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136161</xdr:rowOff>
    </xdr:from>
    <xdr:ext cx="469744" cy="259045"/>
    <xdr:sp macro="" textlink="">
      <xdr:nvSpPr>
        <xdr:cNvPr id="539" name="テキスト ボックス 538"/>
        <xdr:cNvSpPr txBox="1"/>
      </xdr:nvSpPr>
      <xdr:spPr>
        <a:xfrm>
          <a:off x="1435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47607</xdr:rowOff>
    </xdr:from>
    <xdr:to>
      <xdr:col>71</xdr:col>
      <xdr:colOff>177800</xdr:colOff>
      <xdr:row>33</xdr:row>
      <xdr:rowOff>119452</xdr:rowOff>
    </xdr:to>
    <xdr:cxnSp macro="">
      <xdr:nvCxnSpPr>
        <xdr:cNvPr id="540" name="直線コネクタ 539"/>
        <xdr:cNvCxnSpPr/>
      </xdr:nvCxnSpPr>
      <xdr:spPr>
        <a:xfrm flipV="1">
          <a:off x="12814300" y="5362557"/>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35669</xdr:rowOff>
    </xdr:from>
    <xdr:to>
      <xdr:col>72</xdr:col>
      <xdr:colOff>38100</xdr:colOff>
      <xdr:row>37</xdr:row>
      <xdr:rowOff>137269</xdr:rowOff>
    </xdr:to>
    <xdr:sp macro="" textlink="">
      <xdr:nvSpPr>
        <xdr:cNvPr id="541" name="フローチャート: 判断 540"/>
        <xdr:cNvSpPr/>
      </xdr:nvSpPr>
      <xdr:spPr>
        <a:xfrm>
          <a:off x="13652500" y="637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128396</xdr:rowOff>
    </xdr:from>
    <xdr:ext cx="469744" cy="259045"/>
    <xdr:sp macro="" textlink="">
      <xdr:nvSpPr>
        <xdr:cNvPr id="542" name="テキスト ボックス 541"/>
        <xdr:cNvSpPr txBox="1"/>
      </xdr:nvSpPr>
      <xdr:spPr>
        <a:xfrm>
          <a:off x="13468428" y="647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5951</xdr:rowOff>
    </xdr:from>
    <xdr:to>
      <xdr:col>67</xdr:col>
      <xdr:colOff>101600</xdr:colOff>
      <xdr:row>38</xdr:row>
      <xdr:rowOff>107551</xdr:rowOff>
    </xdr:to>
    <xdr:sp macro="" textlink="">
      <xdr:nvSpPr>
        <xdr:cNvPr id="543" name="フローチャート: 判断 542"/>
        <xdr:cNvSpPr/>
      </xdr:nvSpPr>
      <xdr:spPr>
        <a:xfrm>
          <a:off x="12763500" y="652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98678</xdr:rowOff>
    </xdr:from>
    <xdr:ext cx="469744" cy="259045"/>
    <xdr:sp macro="" textlink="">
      <xdr:nvSpPr>
        <xdr:cNvPr id="544" name="テキスト ボックス 543"/>
        <xdr:cNvSpPr txBox="1"/>
      </xdr:nvSpPr>
      <xdr:spPr>
        <a:xfrm>
          <a:off x="12579428" y="661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50" name="楕円 549"/>
        <xdr:cNvSpPr/>
      </xdr:nvSpPr>
      <xdr:spPr>
        <a:xfrm>
          <a:off x="16268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148480</xdr:rowOff>
    </xdr:from>
    <xdr:ext cx="469744" cy="259045"/>
    <xdr:sp macro="" textlink="">
      <xdr:nvSpPr>
        <xdr:cNvPr id="551" name="災害復旧事業費該当値テキスト"/>
        <xdr:cNvSpPr txBox="1"/>
      </xdr:nvSpPr>
      <xdr:spPr>
        <a:xfrm>
          <a:off x="16370300"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144417</xdr:rowOff>
    </xdr:from>
    <xdr:to>
      <xdr:col>81</xdr:col>
      <xdr:colOff>101600</xdr:colOff>
      <xdr:row>37</xdr:row>
      <xdr:rowOff>74567</xdr:rowOff>
    </xdr:to>
    <xdr:sp macro="" textlink="">
      <xdr:nvSpPr>
        <xdr:cNvPr id="552" name="楕円 551"/>
        <xdr:cNvSpPr/>
      </xdr:nvSpPr>
      <xdr:spPr>
        <a:xfrm>
          <a:off x="15430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65694</xdr:rowOff>
    </xdr:from>
    <xdr:ext cx="469744" cy="259045"/>
    <xdr:sp macro="" textlink="">
      <xdr:nvSpPr>
        <xdr:cNvPr id="553" name="テキスト ボックス 552"/>
        <xdr:cNvSpPr txBox="1"/>
      </xdr:nvSpPr>
      <xdr:spPr>
        <a:xfrm>
          <a:off x="15246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139029</xdr:rowOff>
    </xdr:from>
    <xdr:to>
      <xdr:col>76</xdr:col>
      <xdr:colOff>165100</xdr:colOff>
      <xdr:row>37</xdr:row>
      <xdr:rowOff>69179</xdr:rowOff>
    </xdr:to>
    <xdr:sp macro="" textlink="">
      <xdr:nvSpPr>
        <xdr:cNvPr id="554" name="楕円 553"/>
        <xdr:cNvSpPr/>
      </xdr:nvSpPr>
      <xdr:spPr>
        <a:xfrm>
          <a:off x="14541500" y="63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60306</xdr:rowOff>
    </xdr:from>
    <xdr:ext cx="469744" cy="259045"/>
    <xdr:sp macro="" textlink="">
      <xdr:nvSpPr>
        <xdr:cNvPr id="555" name="テキスト ボックス 554"/>
        <xdr:cNvSpPr txBox="1"/>
      </xdr:nvSpPr>
      <xdr:spPr>
        <a:xfrm>
          <a:off x="14357428" y="640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168257</xdr:rowOff>
    </xdr:from>
    <xdr:to>
      <xdr:col>72</xdr:col>
      <xdr:colOff>38100</xdr:colOff>
      <xdr:row>31</xdr:row>
      <xdr:rowOff>98407</xdr:rowOff>
    </xdr:to>
    <xdr:sp macro="" textlink="">
      <xdr:nvSpPr>
        <xdr:cNvPr id="556" name="楕円 555"/>
        <xdr:cNvSpPr/>
      </xdr:nvSpPr>
      <xdr:spPr>
        <a:xfrm>
          <a:off x="13652500" y="53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114934</xdr:rowOff>
    </xdr:from>
    <xdr:ext cx="469744" cy="259045"/>
    <xdr:sp macro="" textlink="">
      <xdr:nvSpPr>
        <xdr:cNvPr id="557" name="テキスト ボックス 556"/>
        <xdr:cNvSpPr txBox="1"/>
      </xdr:nvSpPr>
      <xdr:spPr>
        <a:xfrm>
          <a:off x="13468428" y="50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68652</xdr:rowOff>
    </xdr:from>
    <xdr:to>
      <xdr:col>67</xdr:col>
      <xdr:colOff>101600</xdr:colOff>
      <xdr:row>33</xdr:row>
      <xdr:rowOff>170252</xdr:rowOff>
    </xdr:to>
    <xdr:sp macro="" textlink="">
      <xdr:nvSpPr>
        <xdr:cNvPr id="558" name="楕円 557"/>
        <xdr:cNvSpPr/>
      </xdr:nvSpPr>
      <xdr:spPr>
        <a:xfrm>
          <a:off x="12763500" y="572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15329</xdr:rowOff>
    </xdr:from>
    <xdr:ext cx="469744" cy="259045"/>
    <xdr:sp macro="" textlink="">
      <xdr:nvSpPr>
        <xdr:cNvPr id="559" name="テキスト ボックス 558"/>
        <xdr:cNvSpPr txBox="1"/>
      </xdr:nvSpPr>
      <xdr:spPr>
        <a:xfrm>
          <a:off x="12579428" y="55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33" name="直線コネクタ 632"/>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34" name="公債費最小値テキスト"/>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35" name="直線コネクタ 634"/>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36" name="公債費最大値テキスト"/>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37" name="直線コネクタ 636"/>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75006</xdr:rowOff>
    </xdr:from>
    <xdr:to>
      <xdr:col>85</xdr:col>
      <xdr:colOff>127000</xdr:colOff>
      <xdr:row>71</xdr:row>
      <xdr:rowOff>138900</xdr:rowOff>
    </xdr:to>
    <xdr:cxnSp macro="">
      <xdr:nvCxnSpPr>
        <xdr:cNvPr id="638" name="直線コネクタ 637"/>
        <xdr:cNvCxnSpPr/>
      </xdr:nvCxnSpPr>
      <xdr:spPr>
        <a:xfrm>
          <a:off x="15481300" y="12247956"/>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27817</xdr:rowOff>
    </xdr:from>
    <xdr:ext cx="534377" cy="259045"/>
    <xdr:sp macro="" textlink="">
      <xdr:nvSpPr>
        <xdr:cNvPr id="639" name="公債費平均値テキスト"/>
        <xdr:cNvSpPr txBox="1"/>
      </xdr:nvSpPr>
      <xdr:spPr>
        <a:xfrm>
          <a:off x="16370300" y="1271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40" name="フローチャート: 判断 639"/>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103772</xdr:rowOff>
    </xdr:from>
    <xdr:to>
      <xdr:col>81</xdr:col>
      <xdr:colOff>50800</xdr:colOff>
      <xdr:row>71</xdr:row>
      <xdr:rowOff>75006</xdr:rowOff>
    </xdr:to>
    <xdr:cxnSp macro="">
      <xdr:nvCxnSpPr>
        <xdr:cNvPr id="641" name="直線コネクタ 640"/>
        <xdr:cNvCxnSpPr/>
      </xdr:nvCxnSpPr>
      <xdr:spPr>
        <a:xfrm>
          <a:off x="14592300" y="12105272"/>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138240</xdr:rowOff>
    </xdr:from>
    <xdr:to>
      <xdr:col>81</xdr:col>
      <xdr:colOff>101600</xdr:colOff>
      <xdr:row>77</xdr:row>
      <xdr:rowOff>68390</xdr:rowOff>
    </xdr:to>
    <xdr:sp macro="" textlink="">
      <xdr:nvSpPr>
        <xdr:cNvPr id="642" name="フローチャート: 判断 641"/>
        <xdr:cNvSpPr/>
      </xdr:nvSpPr>
      <xdr:spPr>
        <a:xfrm>
          <a:off x="15430500" y="131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59517</xdr:rowOff>
    </xdr:from>
    <xdr:ext cx="534377" cy="259045"/>
    <xdr:sp macro="" textlink="">
      <xdr:nvSpPr>
        <xdr:cNvPr id="643" name="テキスト ボックス 642"/>
        <xdr:cNvSpPr txBox="1"/>
      </xdr:nvSpPr>
      <xdr:spPr>
        <a:xfrm>
          <a:off x="15214111" y="132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103772</xdr:rowOff>
    </xdr:from>
    <xdr:to>
      <xdr:col>76</xdr:col>
      <xdr:colOff>114300</xdr:colOff>
      <xdr:row>70</xdr:row>
      <xdr:rowOff>115354</xdr:rowOff>
    </xdr:to>
    <xdr:cxnSp macro="">
      <xdr:nvCxnSpPr>
        <xdr:cNvPr id="644" name="直線コネクタ 643"/>
        <xdr:cNvCxnSpPr/>
      </xdr:nvCxnSpPr>
      <xdr:spPr>
        <a:xfrm flipV="1">
          <a:off x="13703300" y="121052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113398</xdr:rowOff>
    </xdr:from>
    <xdr:to>
      <xdr:col>76</xdr:col>
      <xdr:colOff>165100</xdr:colOff>
      <xdr:row>77</xdr:row>
      <xdr:rowOff>43548</xdr:rowOff>
    </xdr:to>
    <xdr:sp macro="" textlink="">
      <xdr:nvSpPr>
        <xdr:cNvPr id="645" name="フローチャート: 判断 644"/>
        <xdr:cNvSpPr/>
      </xdr:nvSpPr>
      <xdr:spPr>
        <a:xfrm>
          <a:off x="14541500" y="1314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34675</xdr:rowOff>
    </xdr:from>
    <xdr:ext cx="534377" cy="259045"/>
    <xdr:sp macro="" textlink="">
      <xdr:nvSpPr>
        <xdr:cNvPr id="646" name="テキスト ボックス 645"/>
        <xdr:cNvSpPr txBox="1"/>
      </xdr:nvSpPr>
      <xdr:spPr>
        <a:xfrm>
          <a:off x="14325111" y="132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89294</xdr:rowOff>
    </xdr:from>
    <xdr:to>
      <xdr:col>71</xdr:col>
      <xdr:colOff>177800</xdr:colOff>
      <xdr:row>70</xdr:row>
      <xdr:rowOff>115354</xdr:rowOff>
    </xdr:to>
    <xdr:cxnSp macro="">
      <xdr:nvCxnSpPr>
        <xdr:cNvPr id="647" name="直線コネクタ 646"/>
        <xdr:cNvCxnSpPr/>
      </xdr:nvCxnSpPr>
      <xdr:spPr>
        <a:xfrm>
          <a:off x="12814300" y="1209079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90920</xdr:rowOff>
    </xdr:from>
    <xdr:to>
      <xdr:col>72</xdr:col>
      <xdr:colOff>38100</xdr:colOff>
      <xdr:row>77</xdr:row>
      <xdr:rowOff>21070</xdr:rowOff>
    </xdr:to>
    <xdr:sp macro="" textlink="">
      <xdr:nvSpPr>
        <xdr:cNvPr id="648" name="フローチャート: 判断 647"/>
        <xdr:cNvSpPr/>
      </xdr:nvSpPr>
      <xdr:spPr>
        <a:xfrm>
          <a:off x="13652500" y="131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12197</xdr:rowOff>
    </xdr:from>
    <xdr:ext cx="534377" cy="259045"/>
    <xdr:sp macro="" textlink="">
      <xdr:nvSpPr>
        <xdr:cNvPr id="649" name="テキスト ボックス 648"/>
        <xdr:cNvSpPr txBox="1"/>
      </xdr:nvSpPr>
      <xdr:spPr>
        <a:xfrm>
          <a:off x="13436111" y="132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97016</xdr:rowOff>
    </xdr:from>
    <xdr:to>
      <xdr:col>67</xdr:col>
      <xdr:colOff>101600</xdr:colOff>
      <xdr:row>77</xdr:row>
      <xdr:rowOff>27166</xdr:rowOff>
    </xdr:to>
    <xdr:sp macro="" textlink="">
      <xdr:nvSpPr>
        <xdr:cNvPr id="650" name="フローチャート: 判断 649"/>
        <xdr:cNvSpPr/>
      </xdr:nvSpPr>
      <xdr:spPr>
        <a:xfrm>
          <a:off x="12763500" y="131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18293</xdr:rowOff>
    </xdr:from>
    <xdr:ext cx="534377" cy="259045"/>
    <xdr:sp macro="" textlink="">
      <xdr:nvSpPr>
        <xdr:cNvPr id="651" name="テキスト ボックス 650"/>
        <xdr:cNvSpPr txBox="1"/>
      </xdr:nvSpPr>
      <xdr:spPr>
        <a:xfrm>
          <a:off x="12547111" y="132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88100</xdr:rowOff>
    </xdr:from>
    <xdr:to>
      <xdr:col>85</xdr:col>
      <xdr:colOff>177800</xdr:colOff>
      <xdr:row>72</xdr:row>
      <xdr:rowOff>18250</xdr:rowOff>
    </xdr:to>
    <xdr:sp macro="" textlink="">
      <xdr:nvSpPr>
        <xdr:cNvPr id="657" name="楕円 656"/>
        <xdr:cNvSpPr/>
      </xdr:nvSpPr>
      <xdr:spPr>
        <a:xfrm>
          <a:off x="16268700" y="122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41127</xdr:rowOff>
    </xdr:from>
    <xdr:ext cx="534377" cy="259045"/>
    <xdr:sp macro="" textlink="">
      <xdr:nvSpPr>
        <xdr:cNvPr id="658" name="公債費該当値テキスト"/>
        <xdr:cNvSpPr txBox="1"/>
      </xdr:nvSpPr>
      <xdr:spPr>
        <a:xfrm>
          <a:off x="16370300" y="122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24206</xdr:rowOff>
    </xdr:from>
    <xdr:to>
      <xdr:col>81</xdr:col>
      <xdr:colOff>101600</xdr:colOff>
      <xdr:row>71</xdr:row>
      <xdr:rowOff>125806</xdr:rowOff>
    </xdr:to>
    <xdr:sp macro="" textlink="">
      <xdr:nvSpPr>
        <xdr:cNvPr id="659" name="楕円 658"/>
        <xdr:cNvSpPr/>
      </xdr:nvSpPr>
      <xdr:spPr>
        <a:xfrm>
          <a:off x="15430500" y="121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142333</xdr:rowOff>
    </xdr:from>
    <xdr:ext cx="534377" cy="259045"/>
    <xdr:sp macro="" textlink="">
      <xdr:nvSpPr>
        <xdr:cNvPr id="660" name="テキスト ボックス 659"/>
        <xdr:cNvSpPr txBox="1"/>
      </xdr:nvSpPr>
      <xdr:spPr>
        <a:xfrm>
          <a:off x="15214111" y="119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52972</xdr:rowOff>
    </xdr:from>
    <xdr:to>
      <xdr:col>76</xdr:col>
      <xdr:colOff>165100</xdr:colOff>
      <xdr:row>70</xdr:row>
      <xdr:rowOff>154572</xdr:rowOff>
    </xdr:to>
    <xdr:sp macro="" textlink="">
      <xdr:nvSpPr>
        <xdr:cNvPr id="661" name="楕円 660"/>
        <xdr:cNvSpPr/>
      </xdr:nvSpPr>
      <xdr:spPr>
        <a:xfrm>
          <a:off x="14541500" y="120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171099</xdr:rowOff>
    </xdr:from>
    <xdr:ext cx="534377" cy="259045"/>
    <xdr:sp macro="" textlink="">
      <xdr:nvSpPr>
        <xdr:cNvPr id="662" name="テキスト ボックス 661"/>
        <xdr:cNvSpPr txBox="1"/>
      </xdr:nvSpPr>
      <xdr:spPr>
        <a:xfrm>
          <a:off x="14325111" y="118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64554</xdr:rowOff>
    </xdr:from>
    <xdr:to>
      <xdr:col>72</xdr:col>
      <xdr:colOff>38100</xdr:colOff>
      <xdr:row>70</xdr:row>
      <xdr:rowOff>166154</xdr:rowOff>
    </xdr:to>
    <xdr:sp macro="" textlink="">
      <xdr:nvSpPr>
        <xdr:cNvPr id="663" name="楕円 662"/>
        <xdr:cNvSpPr/>
      </xdr:nvSpPr>
      <xdr:spPr>
        <a:xfrm>
          <a:off x="13652500" y="120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11231</xdr:rowOff>
    </xdr:from>
    <xdr:ext cx="534377" cy="259045"/>
    <xdr:sp macro="" textlink="">
      <xdr:nvSpPr>
        <xdr:cNvPr id="664" name="テキスト ボックス 663"/>
        <xdr:cNvSpPr txBox="1"/>
      </xdr:nvSpPr>
      <xdr:spPr>
        <a:xfrm>
          <a:off x="13436111" y="118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38494</xdr:rowOff>
    </xdr:from>
    <xdr:to>
      <xdr:col>67</xdr:col>
      <xdr:colOff>101600</xdr:colOff>
      <xdr:row>70</xdr:row>
      <xdr:rowOff>140094</xdr:rowOff>
    </xdr:to>
    <xdr:sp macro="" textlink="">
      <xdr:nvSpPr>
        <xdr:cNvPr id="665" name="楕円 664"/>
        <xdr:cNvSpPr/>
      </xdr:nvSpPr>
      <xdr:spPr>
        <a:xfrm>
          <a:off x="12763500" y="120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156621</xdr:rowOff>
    </xdr:from>
    <xdr:ext cx="534377" cy="259045"/>
    <xdr:sp macro="" textlink="">
      <xdr:nvSpPr>
        <xdr:cNvPr id="666" name="テキスト ボックス 665"/>
        <xdr:cNvSpPr txBox="1"/>
      </xdr:nvSpPr>
      <xdr:spPr>
        <a:xfrm>
          <a:off x="12547111" y="118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87351</xdr:rowOff>
    </xdr:from>
    <xdr:to>
      <xdr:col>85</xdr:col>
      <xdr:colOff>126364</xdr:colOff>
      <xdr:row>98</xdr:row>
      <xdr:rowOff>45974</xdr:rowOff>
    </xdr:to>
    <xdr:cxnSp macro="">
      <xdr:nvCxnSpPr>
        <xdr:cNvPr id="688" name="直線コネクタ 687"/>
        <xdr:cNvCxnSpPr/>
      </xdr:nvCxnSpPr>
      <xdr:spPr>
        <a:xfrm flipV="1">
          <a:off x="16317595" y="15517851"/>
          <a:ext cx="1269" cy="13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49801</xdr:rowOff>
    </xdr:from>
    <xdr:ext cx="469744" cy="259045"/>
    <xdr:sp macro="" textlink="">
      <xdr:nvSpPr>
        <xdr:cNvPr id="689" name="積立金最小値テキスト"/>
        <xdr:cNvSpPr txBox="1"/>
      </xdr:nvSpPr>
      <xdr:spPr>
        <a:xfrm>
          <a:off x="16370300" y="168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45974</xdr:rowOff>
    </xdr:from>
    <xdr:to>
      <xdr:col>86</xdr:col>
      <xdr:colOff>25400</xdr:colOff>
      <xdr:row>98</xdr:row>
      <xdr:rowOff>45974</xdr:rowOff>
    </xdr:to>
    <xdr:cxnSp macro="">
      <xdr:nvCxnSpPr>
        <xdr:cNvPr id="690" name="直線コネクタ 689"/>
        <xdr:cNvCxnSpPr/>
      </xdr:nvCxnSpPr>
      <xdr:spPr>
        <a:xfrm>
          <a:off x="16230600" y="168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34028</xdr:rowOff>
    </xdr:from>
    <xdr:ext cx="534377" cy="259045"/>
    <xdr:sp macro="" textlink="">
      <xdr:nvSpPr>
        <xdr:cNvPr id="691" name="積立金最大値テキスト"/>
        <xdr:cNvSpPr txBox="1"/>
      </xdr:nvSpPr>
      <xdr:spPr>
        <a:xfrm>
          <a:off x="16370300" y="152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87351</xdr:rowOff>
    </xdr:from>
    <xdr:to>
      <xdr:col>86</xdr:col>
      <xdr:colOff>25400</xdr:colOff>
      <xdr:row>90</xdr:row>
      <xdr:rowOff>87351</xdr:rowOff>
    </xdr:to>
    <xdr:cxnSp macro="">
      <xdr:nvCxnSpPr>
        <xdr:cNvPr id="692" name="直線コネクタ 691"/>
        <xdr:cNvCxnSpPr/>
      </xdr:nvCxnSpPr>
      <xdr:spPr>
        <a:xfrm>
          <a:off x="16230600" y="1551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108427</xdr:rowOff>
    </xdr:from>
    <xdr:to>
      <xdr:col>85</xdr:col>
      <xdr:colOff>127000</xdr:colOff>
      <xdr:row>93</xdr:row>
      <xdr:rowOff>145278</xdr:rowOff>
    </xdr:to>
    <xdr:cxnSp macro="">
      <xdr:nvCxnSpPr>
        <xdr:cNvPr id="693" name="直線コネクタ 692"/>
        <xdr:cNvCxnSpPr/>
      </xdr:nvCxnSpPr>
      <xdr:spPr>
        <a:xfrm flipV="1">
          <a:off x="15481300" y="15710377"/>
          <a:ext cx="838200" cy="37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850</xdr:rowOff>
    </xdr:from>
    <xdr:ext cx="534377" cy="259045"/>
    <xdr:sp macro="" textlink="">
      <xdr:nvSpPr>
        <xdr:cNvPr id="694" name="積立金平均値テキスト"/>
        <xdr:cNvSpPr txBox="1"/>
      </xdr:nvSpPr>
      <xdr:spPr>
        <a:xfrm>
          <a:off x="16370300" y="159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22423</xdr:rowOff>
    </xdr:from>
    <xdr:to>
      <xdr:col>85</xdr:col>
      <xdr:colOff>177800</xdr:colOff>
      <xdr:row>93</xdr:row>
      <xdr:rowOff>124023</xdr:rowOff>
    </xdr:to>
    <xdr:sp macro="" textlink="">
      <xdr:nvSpPr>
        <xdr:cNvPr id="695" name="フローチャート: 判断 694"/>
        <xdr:cNvSpPr/>
      </xdr:nvSpPr>
      <xdr:spPr>
        <a:xfrm>
          <a:off x="16268700" y="159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145278</xdr:rowOff>
    </xdr:from>
    <xdr:to>
      <xdr:col>81</xdr:col>
      <xdr:colOff>50800</xdr:colOff>
      <xdr:row>95</xdr:row>
      <xdr:rowOff>92883</xdr:rowOff>
    </xdr:to>
    <xdr:cxnSp macro="">
      <xdr:nvCxnSpPr>
        <xdr:cNvPr id="696" name="直線コネクタ 695"/>
        <xdr:cNvCxnSpPr/>
      </xdr:nvCxnSpPr>
      <xdr:spPr>
        <a:xfrm flipV="1">
          <a:off x="14592300" y="16090128"/>
          <a:ext cx="889000" cy="29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7381</xdr:rowOff>
    </xdr:from>
    <xdr:to>
      <xdr:col>81</xdr:col>
      <xdr:colOff>101600</xdr:colOff>
      <xdr:row>94</xdr:row>
      <xdr:rowOff>108981</xdr:rowOff>
    </xdr:to>
    <xdr:sp macro="" textlink="">
      <xdr:nvSpPr>
        <xdr:cNvPr id="697" name="フローチャート: 判断 696"/>
        <xdr:cNvSpPr/>
      </xdr:nvSpPr>
      <xdr:spPr>
        <a:xfrm>
          <a:off x="15430500" y="1612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100108</xdr:rowOff>
    </xdr:from>
    <xdr:ext cx="534377" cy="259045"/>
    <xdr:sp macro="" textlink="">
      <xdr:nvSpPr>
        <xdr:cNvPr id="698" name="テキスト ボックス 697"/>
        <xdr:cNvSpPr txBox="1"/>
      </xdr:nvSpPr>
      <xdr:spPr>
        <a:xfrm>
          <a:off x="15214111" y="162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118349</xdr:rowOff>
    </xdr:from>
    <xdr:to>
      <xdr:col>76</xdr:col>
      <xdr:colOff>114300</xdr:colOff>
      <xdr:row>95</xdr:row>
      <xdr:rowOff>92883</xdr:rowOff>
    </xdr:to>
    <xdr:cxnSp macro="">
      <xdr:nvCxnSpPr>
        <xdr:cNvPr id="699" name="直線コネクタ 698"/>
        <xdr:cNvCxnSpPr/>
      </xdr:nvCxnSpPr>
      <xdr:spPr>
        <a:xfrm>
          <a:off x="13703300" y="16234649"/>
          <a:ext cx="889000" cy="1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148701</xdr:rowOff>
    </xdr:from>
    <xdr:to>
      <xdr:col>76</xdr:col>
      <xdr:colOff>165100</xdr:colOff>
      <xdr:row>95</xdr:row>
      <xdr:rowOff>78851</xdr:rowOff>
    </xdr:to>
    <xdr:sp macro="" textlink="">
      <xdr:nvSpPr>
        <xdr:cNvPr id="700" name="フローチャート: 判断 699"/>
        <xdr:cNvSpPr/>
      </xdr:nvSpPr>
      <xdr:spPr>
        <a:xfrm>
          <a:off x="14541500" y="1626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95378</xdr:rowOff>
    </xdr:from>
    <xdr:ext cx="534377" cy="259045"/>
    <xdr:sp macro="" textlink="">
      <xdr:nvSpPr>
        <xdr:cNvPr id="701" name="テキスト ボックス 700"/>
        <xdr:cNvSpPr txBox="1"/>
      </xdr:nvSpPr>
      <xdr:spPr>
        <a:xfrm>
          <a:off x="14325111" y="1604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118349</xdr:rowOff>
    </xdr:from>
    <xdr:to>
      <xdr:col>71</xdr:col>
      <xdr:colOff>177800</xdr:colOff>
      <xdr:row>96</xdr:row>
      <xdr:rowOff>98506</xdr:rowOff>
    </xdr:to>
    <xdr:cxnSp macro="">
      <xdr:nvCxnSpPr>
        <xdr:cNvPr id="702" name="直線コネクタ 701"/>
        <xdr:cNvCxnSpPr/>
      </xdr:nvCxnSpPr>
      <xdr:spPr>
        <a:xfrm flipV="1">
          <a:off x="12814300" y="16234649"/>
          <a:ext cx="889000" cy="3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77882</xdr:rowOff>
    </xdr:from>
    <xdr:to>
      <xdr:col>72</xdr:col>
      <xdr:colOff>38100</xdr:colOff>
      <xdr:row>95</xdr:row>
      <xdr:rowOff>8032</xdr:rowOff>
    </xdr:to>
    <xdr:sp macro="" textlink="">
      <xdr:nvSpPr>
        <xdr:cNvPr id="703" name="フローチャート: 判断 702"/>
        <xdr:cNvSpPr/>
      </xdr:nvSpPr>
      <xdr:spPr>
        <a:xfrm>
          <a:off x="13652500" y="1619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170609</xdr:rowOff>
    </xdr:from>
    <xdr:ext cx="534377" cy="259045"/>
    <xdr:sp macro="" textlink="">
      <xdr:nvSpPr>
        <xdr:cNvPr id="704" name="テキスト ボックス 703"/>
        <xdr:cNvSpPr txBox="1"/>
      </xdr:nvSpPr>
      <xdr:spPr>
        <a:xfrm>
          <a:off x="13436111" y="162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51409</xdr:rowOff>
    </xdr:from>
    <xdr:to>
      <xdr:col>67</xdr:col>
      <xdr:colOff>101600</xdr:colOff>
      <xdr:row>95</xdr:row>
      <xdr:rowOff>153009</xdr:rowOff>
    </xdr:to>
    <xdr:sp macro="" textlink="">
      <xdr:nvSpPr>
        <xdr:cNvPr id="705" name="フローチャート: 判断 704"/>
        <xdr:cNvSpPr/>
      </xdr:nvSpPr>
      <xdr:spPr>
        <a:xfrm>
          <a:off x="12763500" y="1633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169536</xdr:rowOff>
    </xdr:from>
    <xdr:ext cx="534377" cy="259045"/>
    <xdr:sp macro="" textlink="">
      <xdr:nvSpPr>
        <xdr:cNvPr id="706" name="テキスト ボックス 705"/>
        <xdr:cNvSpPr txBox="1"/>
      </xdr:nvSpPr>
      <xdr:spPr>
        <a:xfrm>
          <a:off x="12547111" y="161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57627</xdr:rowOff>
    </xdr:from>
    <xdr:to>
      <xdr:col>85</xdr:col>
      <xdr:colOff>177800</xdr:colOff>
      <xdr:row>91</xdr:row>
      <xdr:rowOff>159227</xdr:rowOff>
    </xdr:to>
    <xdr:sp macro="" textlink="">
      <xdr:nvSpPr>
        <xdr:cNvPr id="712" name="楕円 711"/>
        <xdr:cNvSpPr/>
      </xdr:nvSpPr>
      <xdr:spPr>
        <a:xfrm>
          <a:off x="16268700" y="156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80504</xdr:rowOff>
    </xdr:from>
    <xdr:ext cx="534377" cy="259045"/>
    <xdr:sp macro="" textlink="">
      <xdr:nvSpPr>
        <xdr:cNvPr id="713" name="積立金該当値テキスト"/>
        <xdr:cNvSpPr txBox="1"/>
      </xdr:nvSpPr>
      <xdr:spPr>
        <a:xfrm>
          <a:off x="16370300" y="1551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94478</xdr:rowOff>
    </xdr:from>
    <xdr:to>
      <xdr:col>81</xdr:col>
      <xdr:colOff>101600</xdr:colOff>
      <xdr:row>94</xdr:row>
      <xdr:rowOff>24628</xdr:rowOff>
    </xdr:to>
    <xdr:sp macro="" textlink="">
      <xdr:nvSpPr>
        <xdr:cNvPr id="714" name="楕円 713"/>
        <xdr:cNvSpPr/>
      </xdr:nvSpPr>
      <xdr:spPr>
        <a:xfrm>
          <a:off x="15430500" y="160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41155</xdr:rowOff>
    </xdr:from>
    <xdr:ext cx="534377" cy="259045"/>
    <xdr:sp macro="" textlink="">
      <xdr:nvSpPr>
        <xdr:cNvPr id="715" name="テキスト ボックス 714"/>
        <xdr:cNvSpPr txBox="1"/>
      </xdr:nvSpPr>
      <xdr:spPr>
        <a:xfrm>
          <a:off x="15214111" y="158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42083</xdr:rowOff>
    </xdr:from>
    <xdr:to>
      <xdr:col>76</xdr:col>
      <xdr:colOff>165100</xdr:colOff>
      <xdr:row>95</xdr:row>
      <xdr:rowOff>143683</xdr:rowOff>
    </xdr:to>
    <xdr:sp macro="" textlink="">
      <xdr:nvSpPr>
        <xdr:cNvPr id="716" name="楕円 715"/>
        <xdr:cNvSpPr/>
      </xdr:nvSpPr>
      <xdr:spPr>
        <a:xfrm>
          <a:off x="14541500" y="163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134810</xdr:rowOff>
    </xdr:from>
    <xdr:ext cx="534377" cy="259045"/>
    <xdr:sp macro="" textlink="">
      <xdr:nvSpPr>
        <xdr:cNvPr id="717" name="テキスト ボックス 716"/>
        <xdr:cNvSpPr txBox="1"/>
      </xdr:nvSpPr>
      <xdr:spPr>
        <a:xfrm>
          <a:off x="14325111" y="164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67549</xdr:rowOff>
    </xdr:from>
    <xdr:to>
      <xdr:col>72</xdr:col>
      <xdr:colOff>38100</xdr:colOff>
      <xdr:row>94</xdr:row>
      <xdr:rowOff>169149</xdr:rowOff>
    </xdr:to>
    <xdr:sp macro="" textlink="">
      <xdr:nvSpPr>
        <xdr:cNvPr id="718" name="楕円 717"/>
        <xdr:cNvSpPr/>
      </xdr:nvSpPr>
      <xdr:spPr>
        <a:xfrm>
          <a:off x="13652500" y="161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14226</xdr:rowOff>
    </xdr:from>
    <xdr:ext cx="534377" cy="259045"/>
    <xdr:sp macro="" textlink="">
      <xdr:nvSpPr>
        <xdr:cNvPr id="719" name="テキスト ボックス 718"/>
        <xdr:cNvSpPr txBox="1"/>
      </xdr:nvSpPr>
      <xdr:spPr>
        <a:xfrm>
          <a:off x="13436111" y="159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47706</xdr:rowOff>
    </xdr:from>
    <xdr:to>
      <xdr:col>67</xdr:col>
      <xdr:colOff>101600</xdr:colOff>
      <xdr:row>96</xdr:row>
      <xdr:rowOff>149306</xdr:rowOff>
    </xdr:to>
    <xdr:sp macro="" textlink="">
      <xdr:nvSpPr>
        <xdr:cNvPr id="720" name="楕円 719"/>
        <xdr:cNvSpPr/>
      </xdr:nvSpPr>
      <xdr:spPr>
        <a:xfrm>
          <a:off x="12763500" y="165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140433</xdr:rowOff>
    </xdr:from>
    <xdr:ext cx="469744" cy="259045"/>
    <xdr:sp macro="" textlink="">
      <xdr:nvSpPr>
        <xdr:cNvPr id="721" name="テキスト ボックス 720"/>
        <xdr:cNvSpPr txBox="1"/>
      </xdr:nvSpPr>
      <xdr:spPr>
        <a:xfrm>
          <a:off x="12579428" y="1659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47" name="直線コネクタ 746"/>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50" name="投資及び出資金最大値テキスト"/>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51" name="直線コネクタ 750"/>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159186</xdr:rowOff>
    </xdr:from>
    <xdr:to>
      <xdr:col>116</xdr:col>
      <xdr:colOff>63500</xdr:colOff>
      <xdr:row>38</xdr:row>
      <xdr:rowOff>161036</xdr:rowOff>
    </xdr:to>
    <xdr:cxnSp macro="">
      <xdr:nvCxnSpPr>
        <xdr:cNvPr id="752" name="直線コネクタ 751"/>
        <xdr:cNvCxnSpPr/>
      </xdr:nvCxnSpPr>
      <xdr:spPr>
        <a:xfrm flipV="1">
          <a:off x="21323300" y="6674286"/>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137576</xdr:rowOff>
    </xdr:from>
    <xdr:ext cx="469744" cy="259045"/>
    <xdr:sp macro="" textlink="">
      <xdr:nvSpPr>
        <xdr:cNvPr id="753" name="投資及び出資金平均値テキスト"/>
        <xdr:cNvSpPr txBox="1"/>
      </xdr:nvSpPr>
      <xdr:spPr>
        <a:xfrm>
          <a:off x="22212300" y="630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54" name="フローチャート: 判断 753"/>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159948</xdr:rowOff>
    </xdr:from>
    <xdr:to>
      <xdr:col>111</xdr:col>
      <xdr:colOff>177800</xdr:colOff>
      <xdr:row>38</xdr:row>
      <xdr:rowOff>161036</xdr:rowOff>
    </xdr:to>
    <xdr:cxnSp macro="">
      <xdr:nvCxnSpPr>
        <xdr:cNvPr id="755" name="直線コネクタ 754"/>
        <xdr:cNvCxnSpPr/>
      </xdr:nvCxnSpPr>
      <xdr:spPr>
        <a:xfrm>
          <a:off x="20434300" y="667504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162923</xdr:rowOff>
    </xdr:from>
    <xdr:to>
      <xdr:col>112</xdr:col>
      <xdr:colOff>38100</xdr:colOff>
      <xdr:row>37</xdr:row>
      <xdr:rowOff>93073</xdr:rowOff>
    </xdr:to>
    <xdr:sp macro="" textlink="">
      <xdr:nvSpPr>
        <xdr:cNvPr id="756" name="フローチャート: 判断 755"/>
        <xdr:cNvSpPr/>
      </xdr:nvSpPr>
      <xdr:spPr>
        <a:xfrm>
          <a:off x="21272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109600</xdr:rowOff>
    </xdr:from>
    <xdr:ext cx="469744" cy="259045"/>
    <xdr:sp macro="" textlink="">
      <xdr:nvSpPr>
        <xdr:cNvPr id="757" name="テキスト ボックス 756"/>
        <xdr:cNvSpPr txBox="1"/>
      </xdr:nvSpPr>
      <xdr:spPr>
        <a:xfrm>
          <a:off x="21088428" y="611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68290</xdr:rowOff>
    </xdr:from>
    <xdr:to>
      <xdr:col>107</xdr:col>
      <xdr:colOff>50800</xdr:colOff>
      <xdr:row>38</xdr:row>
      <xdr:rowOff>159948</xdr:rowOff>
    </xdr:to>
    <xdr:cxnSp macro="">
      <xdr:nvCxnSpPr>
        <xdr:cNvPr id="758" name="直線コネクタ 757"/>
        <xdr:cNvCxnSpPr/>
      </xdr:nvCxnSpPr>
      <xdr:spPr>
        <a:xfrm>
          <a:off x="19545300" y="6583390"/>
          <a:ext cx="889000" cy="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95649</xdr:rowOff>
    </xdr:from>
    <xdr:to>
      <xdr:col>107</xdr:col>
      <xdr:colOff>101600</xdr:colOff>
      <xdr:row>38</xdr:row>
      <xdr:rowOff>25799</xdr:rowOff>
    </xdr:to>
    <xdr:sp macro="" textlink="">
      <xdr:nvSpPr>
        <xdr:cNvPr id="759" name="フローチャート: 判断 758"/>
        <xdr:cNvSpPr/>
      </xdr:nvSpPr>
      <xdr:spPr>
        <a:xfrm>
          <a:off x="20383500" y="643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42326</xdr:rowOff>
    </xdr:from>
    <xdr:ext cx="469744" cy="259045"/>
    <xdr:sp macro="" textlink="">
      <xdr:nvSpPr>
        <xdr:cNvPr id="760" name="テキスト ボックス 759"/>
        <xdr:cNvSpPr txBox="1"/>
      </xdr:nvSpPr>
      <xdr:spPr>
        <a:xfrm>
          <a:off x="20199428" y="621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68290</xdr:rowOff>
    </xdr:from>
    <xdr:to>
      <xdr:col>102</xdr:col>
      <xdr:colOff>114300</xdr:colOff>
      <xdr:row>38</xdr:row>
      <xdr:rowOff>117384</xdr:rowOff>
    </xdr:to>
    <xdr:cxnSp macro="">
      <xdr:nvCxnSpPr>
        <xdr:cNvPr id="761" name="直線コネクタ 760"/>
        <xdr:cNvCxnSpPr/>
      </xdr:nvCxnSpPr>
      <xdr:spPr>
        <a:xfrm flipV="1">
          <a:off x="18656300" y="6583390"/>
          <a:ext cx="889000" cy="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115243</xdr:rowOff>
    </xdr:from>
    <xdr:to>
      <xdr:col>102</xdr:col>
      <xdr:colOff>165100</xdr:colOff>
      <xdr:row>38</xdr:row>
      <xdr:rowOff>45393</xdr:rowOff>
    </xdr:to>
    <xdr:sp macro="" textlink="">
      <xdr:nvSpPr>
        <xdr:cNvPr id="762" name="フローチャート: 判断 761"/>
        <xdr:cNvSpPr/>
      </xdr:nvSpPr>
      <xdr:spPr>
        <a:xfrm>
          <a:off x="19494500" y="645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61920</xdr:rowOff>
    </xdr:from>
    <xdr:ext cx="469744" cy="259045"/>
    <xdr:sp macro="" textlink="">
      <xdr:nvSpPr>
        <xdr:cNvPr id="763" name="テキスト ボックス 762"/>
        <xdr:cNvSpPr txBox="1"/>
      </xdr:nvSpPr>
      <xdr:spPr>
        <a:xfrm>
          <a:off x="19310428" y="623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143220</xdr:rowOff>
    </xdr:from>
    <xdr:to>
      <xdr:col>98</xdr:col>
      <xdr:colOff>38100</xdr:colOff>
      <xdr:row>38</xdr:row>
      <xdr:rowOff>73369</xdr:rowOff>
    </xdr:to>
    <xdr:sp macro="" textlink="">
      <xdr:nvSpPr>
        <xdr:cNvPr id="764" name="フローチャート: 判断 763"/>
        <xdr:cNvSpPr/>
      </xdr:nvSpPr>
      <xdr:spPr>
        <a:xfrm>
          <a:off x="18605500" y="64868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89897</xdr:rowOff>
    </xdr:from>
    <xdr:ext cx="469744" cy="259045"/>
    <xdr:sp macro="" textlink="">
      <xdr:nvSpPr>
        <xdr:cNvPr id="765" name="テキスト ボックス 764"/>
        <xdr:cNvSpPr txBox="1"/>
      </xdr:nvSpPr>
      <xdr:spPr>
        <a:xfrm>
          <a:off x="18421428" y="626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108386</xdr:rowOff>
    </xdr:from>
    <xdr:to>
      <xdr:col>116</xdr:col>
      <xdr:colOff>114300</xdr:colOff>
      <xdr:row>39</xdr:row>
      <xdr:rowOff>38536</xdr:rowOff>
    </xdr:to>
    <xdr:sp macro="" textlink="">
      <xdr:nvSpPr>
        <xdr:cNvPr id="771" name="楕円 770"/>
        <xdr:cNvSpPr/>
      </xdr:nvSpPr>
      <xdr:spPr>
        <a:xfrm>
          <a:off x="22110700" y="66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23313</xdr:rowOff>
    </xdr:from>
    <xdr:ext cx="469744" cy="259045"/>
    <xdr:sp macro="" textlink="">
      <xdr:nvSpPr>
        <xdr:cNvPr id="772" name="投資及び出資金該当値テキスト"/>
        <xdr:cNvSpPr txBox="1"/>
      </xdr:nvSpPr>
      <xdr:spPr>
        <a:xfrm>
          <a:off x="22212300" y="653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110236</xdr:rowOff>
    </xdr:from>
    <xdr:to>
      <xdr:col>112</xdr:col>
      <xdr:colOff>38100</xdr:colOff>
      <xdr:row>39</xdr:row>
      <xdr:rowOff>40386</xdr:rowOff>
    </xdr:to>
    <xdr:sp macro="" textlink="">
      <xdr:nvSpPr>
        <xdr:cNvPr id="773" name="楕円 772"/>
        <xdr:cNvSpPr/>
      </xdr:nvSpPr>
      <xdr:spPr>
        <a:xfrm>
          <a:off x="21272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31513</xdr:rowOff>
    </xdr:from>
    <xdr:ext cx="469744" cy="259045"/>
    <xdr:sp macro="" textlink="">
      <xdr:nvSpPr>
        <xdr:cNvPr id="774" name="テキスト ボックス 773"/>
        <xdr:cNvSpPr txBox="1"/>
      </xdr:nvSpPr>
      <xdr:spPr>
        <a:xfrm>
          <a:off x="21088428" y="67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109148</xdr:rowOff>
    </xdr:from>
    <xdr:to>
      <xdr:col>107</xdr:col>
      <xdr:colOff>101600</xdr:colOff>
      <xdr:row>39</xdr:row>
      <xdr:rowOff>39298</xdr:rowOff>
    </xdr:to>
    <xdr:sp macro="" textlink="">
      <xdr:nvSpPr>
        <xdr:cNvPr id="775" name="楕円 774"/>
        <xdr:cNvSpPr/>
      </xdr:nvSpPr>
      <xdr:spPr>
        <a:xfrm>
          <a:off x="20383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30425</xdr:rowOff>
    </xdr:from>
    <xdr:ext cx="469744" cy="259045"/>
    <xdr:sp macro="" textlink="">
      <xdr:nvSpPr>
        <xdr:cNvPr id="776" name="テキスト ボックス 775"/>
        <xdr:cNvSpPr txBox="1"/>
      </xdr:nvSpPr>
      <xdr:spPr>
        <a:xfrm>
          <a:off x="20199428" y="671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17490</xdr:rowOff>
    </xdr:from>
    <xdr:to>
      <xdr:col>102</xdr:col>
      <xdr:colOff>165100</xdr:colOff>
      <xdr:row>38</xdr:row>
      <xdr:rowOff>119090</xdr:rowOff>
    </xdr:to>
    <xdr:sp macro="" textlink="">
      <xdr:nvSpPr>
        <xdr:cNvPr id="777" name="楕円 776"/>
        <xdr:cNvSpPr/>
      </xdr:nvSpPr>
      <xdr:spPr>
        <a:xfrm>
          <a:off x="19494500" y="6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110217</xdr:rowOff>
    </xdr:from>
    <xdr:ext cx="469744" cy="259045"/>
    <xdr:sp macro="" textlink="">
      <xdr:nvSpPr>
        <xdr:cNvPr id="778" name="テキスト ボックス 777"/>
        <xdr:cNvSpPr txBox="1"/>
      </xdr:nvSpPr>
      <xdr:spPr>
        <a:xfrm>
          <a:off x="19310428" y="66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66584</xdr:rowOff>
    </xdr:from>
    <xdr:to>
      <xdr:col>98</xdr:col>
      <xdr:colOff>38100</xdr:colOff>
      <xdr:row>38</xdr:row>
      <xdr:rowOff>168184</xdr:rowOff>
    </xdr:to>
    <xdr:sp macro="" textlink="">
      <xdr:nvSpPr>
        <xdr:cNvPr id="779" name="楕円 778"/>
        <xdr:cNvSpPr/>
      </xdr:nvSpPr>
      <xdr:spPr>
        <a:xfrm>
          <a:off x="18605500" y="65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159311</xdr:rowOff>
    </xdr:from>
    <xdr:ext cx="469744" cy="259045"/>
    <xdr:sp macro="" textlink="">
      <xdr:nvSpPr>
        <xdr:cNvPr id="780" name="テキスト ボックス 779"/>
        <xdr:cNvSpPr txBox="1"/>
      </xdr:nvSpPr>
      <xdr:spPr>
        <a:xfrm>
          <a:off x="18421428" y="667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4" name="テキスト ボックス 79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6" name="テキスト ボックス 79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8" name="テキスト ボックス 79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804" name="直線コネクタ 803"/>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805" name="貸付金最小値テキスト"/>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6" name="直線コネクタ 805"/>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07" name="貸付金最大値テキスト"/>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08" name="直線コネクタ 807"/>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27191</xdr:rowOff>
    </xdr:from>
    <xdr:to>
      <xdr:col>116</xdr:col>
      <xdr:colOff>63500</xdr:colOff>
      <xdr:row>59</xdr:row>
      <xdr:rowOff>27457</xdr:rowOff>
    </xdr:to>
    <xdr:cxnSp macro="">
      <xdr:nvCxnSpPr>
        <xdr:cNvPr id="809" name="直線コネクタ 808"/>
        <xdr:cNvCxnSpPr/>
      </xdr:nvCxnSpPr>
      <xdr:spPr>
        <a:xfrm flipV="1">
          <a:off x="21323300" y="1014274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21480</xdr:rowOff>
    </xdr:from>
    <xdr:ext cx="469744" cy="259045"/>
    <xdr:sp macro="" textlink="">
      <xdr:nvSpPr>
        <xdr:cNvPr id="810" name="貸付金平均値テキスト"/>
        <xdr:cNvSpPr txBox="1"/>
      </xdr:nvSpPr>
      <xdr:spPr>
        <a:xfrm>
          <a:off x="22212300" y="962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11" name="フローチャート: 判断 810"/>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23571</xdr:rowOff>
    </xdr:from>
    <xdr:to>
      <xdr:col>111</xdr:col>
      <xdr:colOff>177800</xdr:colOff>
      <xdr:row>59</xdr:row>
      <xdr:rowOff>27457</xdr:rowOff>
    </xdr:to>
    <xdr:cxnSp macro="">
      <xdr:nvCxnSpPr>
        <xdr:cNvPr id="812" name="直線コネクタ 811"/>
        <xdr:cNvCxnSpPr/>
      </xdr:nvCxnSpPr>
      <xdr:spPr>
        <a:xfrm>
          <a:off x="20434300" y="1013912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3" name="フローチャート: 判断 812"/>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4" name="テキスト ボックス 813"/>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23571</xdr:rowOff>
    </xdr:from>
    <xdr:to>
      <xdr:col>107</xdr:col>
      <xdr:colOff>50800</xdr:colOff>
      <xdr:row>59</xdr:row>
      <xdr:rowOff>23800</xdr:rowOff>
    </xdr:to>
    <xdr:cxnSp macro="">
      <xdr:nvCxnSpPr>
        <xdr:cNvPr id="815" name="直線コネクタ 814"/>
        <xdr:cNvCxnSpPr/>
      </xdr:nvCxnSpPr>
      <xdr:spPr>
        <a:xfrm flipV="1">
          <a:off x="19545300" y="101391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6" name="フローチャート: 判断 815"/>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7" name="テキスト ボックス 816"/>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157607</xdr:rowOff>
    </xdr:from>
    <xdr:to>
      <xdr:col>102</xdr:col>
      <xdr:colOff>114300</xdr:colOff>
      <xdr:row>59</xdr:row>
      <xdr:rowOff>23800</xdr:rowOff>
    </xdr:to>
    <xdr:cxnSp macro="">
      <xdr:nvCxnSpPr>
        <xdr:cNvPr id="818" name="直線コネクタ 817"/>
        <xdr:cNvCxnSpPr/>
      </xdr:nvCxnSpPr>
      <xdr:spPr>
        <a:xfrm>
          <a:off x="18656300" y="9930257"/>
          <a:ext cx="8890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9" name="フローチャート: 判断 818"/>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0" name="テキスト ボックス 819"/>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1" name="フローチャート: 判断 820"/>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22" name="テキスト ボックス 821"/>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147841</xdr:rowOff>
    </xdr:from>
    <xdr:to>
      <xdr:col>116</xdr:col>
      <xdr:colOff>114300</xdr:colOff>
      <xdr:row>59</xdr:row>
      <xdr:rowOff>77991</xdr:rowOff>
    </xdr:to>
    <xdr:sp macro="" textlink="">
      <xdr:nvSpPr>
        <xdr:cNvPr id="828" name="楕円 827"/>
        <xdr:cNvSpPr/>
      </xdr:nvSpPr>
      <xdr:spPr>
        <a:xfrm>
          <a:off x="22110700" y="100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62768</xdr:rowOff>
    </xdr:from>
    <xdr:ext cx="378565" cy="259045"/>
    <xdr:sp macro="" textlink="">
      <xdr:nvSpPr>
        <xdr:cNvPr id="829" name="貸付金該当値テキスト"/>
        <xdr:cNvSpPr txBox="1"/>
      </xdr:nvSpPr>
      <xdr:spPr>
        <a:xfrm>
          <a:off x="22212300" y="1000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148107</xdr:rowOff>
    </xdr:from>
    <xdr:to>
      <xdr:col>112</xdr:col>
      <xdr:colOff>38100</xdr:colOff>
      <xdr:row>59</xdr:row>
      <xdr:rowOff>78257</xdr:rowOff>
    </xdr:to>
    <xdr:sp macro="" textlink="">
      <xdr:nvSpPr>
        <xdr:cNvPr id="830" name="楕円 829"/>
        <xdr:cNvSpPr/>
      </xdr:nvSpPr>
      <xdr:spPr>
        <a:xfrm>
          <a:off x="212725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69384</xdr:rowOff>
    </xdr:from>
    <xdr:ext cx="378565" cy="259045"/>
    <xdr:sp macro="" textlink="">
      <xdr:nvSpPr>
        <xdr:cNvPr id="831" name="テキスト ボックス 830"/>
        <xdr:cNvSpPr txBox="1"/>
      </xdr:nvSpPr>
      <xdr:spPr>
        <a:xfrm>
          <a:off x="21134017" y="10184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144221</xdr:rowOff>
    </xdr:from>
    <xdr:to>
      <xdr:col>107</xdr:col>
      <xdr:colOff>101600</xdr:colOff>
      <xdr:row>59</xdr:row>
      <xdr:rowOff>74371</xdr:rowOff>
    </xdr:to>
    <xdr:sp macro="" textlink="">
      <xdr:nvSpPr>
        <xdr:cNvPr id="832" name="楕円 831"/>
        <xdr:cNvSpPr/>
      </xdr:nvSpPr>
      <xdr:spPr>
        <a:xfrm>
          <a:off x="20383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65498</xdr:rowOff>
    </xdr:from>
    <xdr:ext cx="378565" cy="259045"/>
    <xdr:sp macro="" textlink="">
      <xdr:nvSpPr>
        <xdr:cNvPr id="833" name="テキスト ボックス 832"/>
        <xdr:cNvSpPr txBox="1"/>
      </xdr:nvSpPr>
      <xdr:spPr>
        <a:xfrm>
          <a:off x="20245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144450</xdr:rowOff>
    </xdr:from>
    <xdr:to>
      <xdr:col>102</xdr:col>
      <xdr:colOff>165100</xdr:colOff>
      <xdr:row>59</xdr:row>
      <xdr:rowOff>74600</xdr:rowOff>
    </xdr:to>
    <xdr:sp macro="" textlink="">
      <xdr:nvSpPr>
        <xdr:cNvPr id="834" name="楕円 833"/>
        <xdr:cNvSpPr/>
      </xdr:nvSpPr>
      <xdr:spPr>
        <a:xfrm>
          <a:off x="19494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65727</xdr:rowOff>
    </xdr:from>
    <xdr:ext cx="378565" cy="259045"/>
    <xdr:sp macro="" textlink="">
      <xdr:nvSpPr>
        <xdr:cNvPr id="835" name="テキスト ボックス 834"/>
        <xdr:cNvSpPr txBox="1"/>
      </xdr:nvSpPr>
      <xdr:spPr>
        <a:xfrm>
          <a:off x="19356017" y="1018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106807</xdr:rowOff>
    </xdr:from>
    <xdr:to>
      <xdr:col>98</xdr:col>
      <xdr:colOff>38100</xdr:colOff>
      <xdr:row>58</xdr:row>
      <xdr:rowOff>36957</xdr:rowOff>
    </xdr:to>
    <xdr:sp macro="" textlink="">
      <xdr:nvSpPr>
        <xdr:cNvPr id="836" name="楕円 835"/>
        <xdr:cNvSpPr/>
      </xdr:nvSpPr>
      <xdr:spPr>
        <a:xfrm>
          <a:off x="18605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53484</xdr:rowOff>
    </xdr:from>
    <xdr:ext cx="469744" cy="259045"/>
    <xdr:sp macro="" textlink="">
      <xdr:nvSpPr>
        <xdr:cNvPr id="837" name="テキスト ボックス 836"/>
        <xdr:cNvSpPr txBox="1"/>
      </xdr:nvSpPr>
      <xdr:spPr>
        <a:xfrm>
          <a:off x="18421428" y="96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141757</xdr:rowOff>
    </xdr:from>
    <xdr:to>
      <xdr:col>116</xdr:col>
      <xdr:colOff>62864</xdr:colOff>
      <xdr:row>78</xdr:row>
      <xdr:rowOff>94163</xdr:rowOff>
    </xdr:to>
    <xdr:cxnSp macro="">
      <xdr:nvCxnSpPr>
        <xdr:cNvPr id="860" name="直線コネクタ 859"/>
        <xdr:cNvCxnSpPr/>
      </xdr:nvCxnSpPr>
      <xdr:spPr>
        <a:xfrm flipV="1">
          <a:off x="22159595" y="12314707"/>
          <a:ext cx="1269" cy="115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97990</xdr:rowOff>
    </xdr:from>
    <xdr:ext cx="534377" cy="259045"/>
    <xdr:sp macro="" textlink="">
      <xdr:nvSpPr>
        <xdr:cNvPr id="861" name="繰出金最小値テキスト"/>
        <xdr:cNvSpPr txBox="1"/>
      </xdr:nvSpPr>
      <xdr:spPr>
        <a:xfrm>
          <a:off x="22212300" y="13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94163</xdr:rowOff>
    </xdr:from>
    <xdr:to>
      <xdr:col>116</xdr:col>
      <xdr:colOff>152400</xdr:colOff>
      <xdr:row>78</xdr:row>
      <xdr:rowOff>94163</xdr:rowOff>
    </xdr:to>
    <xdr:cxnSp macro="">
      <xdr:nvCxnSpPr>
        <xdr:cNvPr id="862" name="直線コネクタ 861"/>
        <xdr:cNvCxnSpPr/>
      </xdr:nvCxnSpPr>
      <xdr:spPr>
        <a:xfrm>
          <a:off x="22072600" y="134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88434</xdr:rowOff>
    </xdr:from>
    <xdr:ext cx="534377" cy="259045"/>
    <xdr:sp macro="" textlink="">
      <xdr:nvSpPr>
        <xdr:cNvPr id="863" name="繰出金最大値テキスト"/>
        <xdr:cNvSpPr txBox="1"/>
      </xdr:nvSpPr>
      <xdr:spPr>
        <a:xfrm>
          <a:off x="22212300" y="12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141757</xdr:rowOff>
    </xdr:from>
    <xdr:to>
      <xdr:col>116</xdr:col>
      <xdr:colOff>152400</xdr:colOff>
      <xdr:row>71</xdr:row>
      <xdr:rowOff>141757</xdr:rowOff>
    </xdr:to>
    <xdr:cxnSp macro="">
      <xdr:nvCxnSpPr>
        <xdr:cNvPr id="864" name="直線コネクタ 863"/>
        <xdr:cNvCxnSpPr/>
      </xdr:nvCxnSpPr>
      <xdr:spPr>
        <a:xfrm>
          <a:off x="22072600" y="1231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17902</xdr:rowOff>
    </xdr:from>
    <xdr:to>
      <xdr:col>116</xdr:col>
      <xdr:colOff>63500</xdr:colOff>
      <xdr:row>73</xdr:row>
      <xdr:rowOff>65816</xdr:rowOff>
    </xdr:to>
    <xdr:cxnSp macro="">
      <xdr:nvCxnSpPr>
        <xdr:cNvPr id="865" name="直線コネクタ 864"/>
        <xdr:cNvCxnSpPr/>
      </xdr:nvCxnSpPr>
      <xdr:spPr>
        <a:xfrm flipV="1">
          <a:off x="21323300" y="12533752"/>
          <a:ext cx="8382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9628</xdr:rowOff>
    </xdr:from>
    <xdr:ext cx="534377" cy="259045"/>
    <xdr:sp macro="" textlink="">
      <xdr:nvSpPr>
        <xdr:cNvPr id="866" name="繰出金平均値テキスト"/>
        <xdr:cNvSpPr txBox="1"/>
      </xdr:nvSpPr>
      <xdr:spPr>
        <a:xfrm>
          <a:off x="22212300" y="1269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31201</xdr:rowOff>
    </xdr:from>
    <xdr:to>
      <xdr:col>116</xdr:col>
      <xdr:colOff>114300</xdr:colOff>
      <xdr:row>74</xdr:row>
      <xdr:rowOff>132801</xdr:rowOff>
    </xdr:to>
    <xdr:sp macro="" textlink="">
      <xdr:nvSpPr>
        <xdr:cNvPr id="867" name="フローチャート: 判断 866"/>
        <xdr:cNvSpPr/>
      </xdr:nvSpPr>
      <xdr:spPr>
        <a:xfrm>
          <a:off x="221107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65816</xdr:rowOff>
    </xdr:from>
    <xdr:to>
      <xdr:col>111</xdr:col>
      <xdr:colOff>177800</xdr:colOff>
      <xdr:row>73</xdr:row>
      <xdr:rowOff>150078</xdr:rowOff>
    </xdr:to>
    <xdr:cxnSp macro="">
      <xdr:nvCxnSpPr>
        <xdr:cNvPr id="868" name="直線コネクタ 867"/>
        <xdr:cNvCxnSpPr/>
      </xdr:nvCxnSpPr>
      <xdr:spPr>
        <a:xfrm flipV="1">
          <a:off x="20434300" y="12581666"/>
          <a:ext cx="8890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98089</xdr:rowOff>
    </xdr:from>
    <xdr:to>
      <xdr:col>112</xdr:col>
      <xdr:colOff>38100</xdr:colOff>
      <xdr:row>75</xdr:row>
      <xdr:rowOff>28239</xdr:rowOff>
    </xdr:to>
    <xdr:sp macro="" textlink="">
      <xdr:nvSpPr>
        <xdr:cNvPr id="869" name="フローチャート: 判断 868"/>
        <xdr:cNvSpPr/>
      </xdr:nvSpPr>
      <xdr:spPr>
        <a:xfrm>
          <a:off x="21272500" y="127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19366</xdr:rowOff>
    </xdr:from>
    <xdr:ext cx="534377" cy="259045"/>
    <xdr:sp macro="" textlink="">
      <xdr:nvSpPr>
        <xdr:cNvPr id="870" name="テキスト ボックス 869"/>
        <xdr:cNvSpPr txBox="1"/>
      </xdr:nvSpPr>
      <xdr:spPr>
        <a:xfrm>
          <a:off x="21056111" y="128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150078</xdr:rowOff>
    </xdr:from>
    <xdr:to>
      <xdr:col>107</xdr:col>
      <xdr:colOff>50800</xdr:colOff>
      <xdr:row>74</xdr:row>
      <xdr:rowOff>894</xdr:rowOff>
    </xdr:to>
    <xdr:cxnSp macro="">
      <xdr:nvCxnSpPr>
        <xdr:cNvPr id="871" name="直線コネクタ 870"/>
        <xdr:cNvCxnSpPr/>
      </xdr:nvCxnSpPr>
      <xdr:spPr>
        <a:xfrm flipV="1">
          <a:off x="19545300" y="12665928"/>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7062</xdr:rowOff>
    </xdr:from>
    <xdr:to>
      <xdr:col>107</xdr:col>
      <xdr:colOff>101600</xdr:colOff>
      <xdr:row>73</xdr:row>
      <xdr:rowOff>108662</xdr:rowOff>
    </xdr:to>
    <xdr:sp macro="" textlink="">
      <xdr:nvSpPr>
        <xdr:cNvPr id="872" name="フローチャート: 判断 871"/>
        <xdr:cNvSpPr/>
      </xdr:nvSpPr>
      <xdr:spPr>
        <a:xfrm>
          <a:off x="20383500" y="1252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125189</xdr:rowOff>
    </xdr:from>
    <xdr:ext cx="534377" cy="259045"/>
    <xdr:sp macro="" textlink="">
      <xdr:nvSpPr>
        <xdr:cNvPr id="873" name="テキスト ボックス 872"/>
        <xdr:cNvSpPr txBox="1"/>
      </xdr:nvSpPr>
      <xdr:spPr>
        <a:xfrm>
          <a:off x="20167111" y="122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894</xdr:rowOff>
    </xdr:from>
    <xdr:to>
      <xdr:col>102</xdr:col>
      <xdr:colOff>114300</xdr:colOff>
      <xdr:row>74</xdr:row>
      <xdr:rowOff>76378</xdr:rowOff>
    </xdr:to>
    <xdr:cxnSp macro="">
      <xdr:nvCxnSpPr>
        <xdr:cNvPr id="874" name="直線コネクタ 873"/>
        <xdr:cNvCxnSpPr/>
      </xdr:nvCxnSpPr>
      <xdr:spPr>
        <a:xfrm flipV="1">
          <a:off x="18656300" y="12688194"/>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118298</xdr:rowOff>
    </xdr:from>
    <xdr:to>
      <xdr:col>102</xdr:col>
      <xdr:colOff>165100</xdr:colOff>
      <xdr:row>73</xdr:row>
      <xdr:rowOff>48448</xdr:rowOff>
    </xdr:to>
    <xdr:sp macro="" textlink="">
      <xdr:nvSpPr>
        <xdr:cNvPr id="875" name="フローチャート: 判断 874"/>
        <xdr:cNvSpPr/>
      </xdr:nvSpPr>
      <xdr:spPr>
        <a:xfrm>
          <a:off x="19494500" y="1246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64975</xdr:rowOff>
    </xdr:from>
    <xdr:ext cx="534377" cy="259045"/>
    <xdr:sp macro="" textlink="">
      <xdr:nvSpPr>
        <xdr:cNvPr id="876" name="テキスト ボックス 875"/>
        <xdr:cNvSpPr txBox="1"/>
      </xdr:nvSpPr>
      <xdr:spPr>
        <a:xfrm>
          <a:off x="19278111" y="122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103301</xdr:rowOff>
    </xdr:from>
    <xdr:to>
      <xdr:col>98</xdr:col>
      <xdr:colOff>38100</xdr:colOff>
      <xdr:row>73</xdr:row>
      <xdr:rowOff>33451</xdr:rowOff>
    </xdr:to>
    <xdr:sp macro="" textlink="">
      <xdr:nvSpPr>
        <xdr:cNvPr id="877" name="フローチャート: 判断 876"/>
        <xdr:cNvSpPr/>
      </xdr:nvSpPr>
      <xdr:spPr>
        <a:xfrm>
          <a:off x="18605500" y="124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49978</xdr:rowOff>
    </xdr:from>
    <xdr:ext cx="534377" cy="259045"/>
    <xdr:sp macro="" textlink="">
      <xdr:nvSpPr>
        <xdr:cNvPr id="878" name="テキスト ボックス 877"/>
        <xdr:cNvSpPr txBox="1"/>
      </xdr:nvSpPr>
      <xdr:spPr>
        <a:xfrm>
          <a:off x="18389111" y="122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138552</xdr:rowOff>
    </xdr:from>
    <xdr:to>
      <xdr:col>116</xdr:col>
      <xdr:colOff>114300</xdr:colOff>
      <xdr:row>73</xdr:row>
      <xdr:rowOff>68702</xdr:rowOff>
    </xdr:to>
    <xdr:sp macro="" textlink="">
      <xdr:nvSpPr>
        <xdr:cNvPr id="884" name="楕円 883"/>
        <xdr:cNvSpPr/>
      </xdr:nvSpPr>
      <xdr:spPr>
        <a:xfrm>
          <a:off x="22110700" y="124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161429</xdr:rowOff>
    </xdr:from>
    <xdr:ext cx="534377" cy="259045"/>
    <xdr:sp macro="" textlink="">
      <xdr:nvSpPr>
        <xdr:cNvPr id="885" name="繰出金該当値テキスト"/>
        <xdr:cNvSpPr txBox="1"/>
      </xdr:nvSpPr>
      <xdr:spPr>
        <a:xfrm>
          <a:off x="22212300" y="123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15016</xdr:rowOff>
    </xdr:from>
    <xdr:to>
      <xdr:col>112</xdr:col>
      <xdr:colOff>38100</xdr:colOff>
      <xdr:row>73</xdr:row>
      <xdr:rowOff>116616</xdr:rowOff>
    </xdr:to>
    <xdr:sp macro="" textlink="">
      <xdr:nvSpPr>
        <xdr:cNvPr id="886" name="楕円 885"/>
        <xdr:cNvSpPr/>
      </xdr:nvSpPr>
      <xdr:spPr>
        <a:xfrm>
          <a:off x="21272500" y="125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133143</xdr:rowOff>
    </xdr:from>
    <xdr:ext cx="534377" cy="259045"/>
    <xdr:sp macro="" textlink="">
      <xdr:nvSpPr>
        <xdr:cNvPr id="887" name="テキスト ボックス 886"/>
        <xdr:cNvSpPr txBox="1"/>
      </xdr:nvSpPr>
      <xdr:spPr>
        <a:xfrm>
          <a:off x="21056111" y="123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99278</xdr:rowOff>
    </xdr:from>
    <xdr:to>
      <xdr:col>107</xdr:col>
      <xdr:colOff>101600</xdr:colOff>
      <xdr:row>74</xdr:row>
      <xdr:rowOff>29428</xdr:rowOff>
    </xdr:to>
    <xdr:sp macro="" textlink="">
      <xdr:nvSpPr>
        <xdr:cNvPr id="888" name="楕円 887"/>
        <xdr:cNvSpPr/>
      </xdr:nvSpPr>
      <xdr:spPr>
        <a:xfrm>
          <a:off x="20383500" y="126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20555</xdr:rowOff>
    </xdr:from>
    <xdr:ext cx="534377" cy="259045"/>
    <xdr:sp macro="" textlink="">
      <xdr:nvSpPr>
        <xdr:cNvPr id="889" name="テキスト ボックス 888"/>
        <xdr:cNvSpPr txBox="1"/>
      </xdr:nvSpPr>
      <xdr:spPr>
        <a:xfrm>
          <a:off x="20167111" y="127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121544</xdr:rowOff>
    </xdr:from>
    <xdr:to>
      <xdr:col>102</xdr:col>
      <xdr:colOff>165100</xdr:colOff>
      <xdr:row>74</xdr:row>
      <xdr:rowOff>51694</xdr:rowOff>
    </xdr:to>
    <xdr:sp macro="" textlink="">
      <xdr:nvSpPr>
        <xdr:cNvPr id="890" name="楕円 889"/>
        <xdr:cNvSpPr/>
      </xdr:nvSpPr>
      <xdr:spPr>
        <a:xfrm>
          <a:off x="19494500" y="12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42821</xdr:rowOff>
    </xdr:from>
    <xdr:ext cx="534377" cy="259045"/>
    <xdr:sp macro="" textlink="">
      <xdr:nvSpPr>
        <xdr:cNvPr id="891" name="テキスト ボックス 890"/>
        <xdr:cNvSpPr txBox="1"/>
      </xdr:nvSpPr>
      <xdr:spPr>
        <a:xfrm>
          <a:off x="19278111" y="12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25578</xdr:rowOff>
    </xdr:from>
    <xdr:to>
      <xdr:col>98</xdr:col>
      <xdr:colOff>38100</xdr:colOff>
      <xdr:row>74</xdr:row>
      <xdr:rowOff>127178</xdr:rowOff>
    </xdr:to>
    <xdr:sp macro="" textlink="">
      <xdr:nvSpPr>
        <xdr:cNvPr id="892" name="楕円 891"/>
        <xdr:cNvSpPr/>
      </xdr:nvSpPr>
      <xdr:spPr>
        <a:xfrm>
          <a:off x="18605500" y="12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118305</xdr:rowOff>
    </xdr:from>
    <xdr:ext cx="534377" cy="259045"/>
    <xdr:sp macro="" textlink="">
      <xdr:nvSpPr>
        <xdr:cNvPr id="893" name="テキスト ボックス 892"/>
        <xdr:cNvSpPr txBox="1"/>
      </xdr:nvSpPr>
      <xdr:spPr>
        <a:xfrm>
          <a:off x="18389111" y="128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人件費・物件費・公債費について類似団体中上位であり、類似団体平均を大幅に超えている。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引き続き職員数の見直し、公共施設最適化計画による公共施設の統廃合の推進、地方債の発行の抑制などに努めていくが、今後も高止まりが続くことが予想される。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普通建設事業費については、令和２年度に汚泥再生処理センターが完成するなど、大規模事業の完了により約１０％の減額となった。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上記以外の経費については、類似団体平均と同水準程度となっており、支出が抑制できている。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88,325
82,965
558.23
49,202,920
47,227,554
1,766,127
28,373,021
51,806,222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29210</xdr:rowOff>
    </xdr:from>
    <xdr:to>
      <xdr:col>24</xdr:col>
      <xdr:colOff>62865</xdr:colOff>
      <xdr:row>39</xdr:row>
      <xdr:rowOff>135890</xdr:rowOff>
    </xdr:to>
    <xdr:cxnSp macro="">
      <xdr:nvCxnSpPr>
        <xdr:cNvPr id="56" name="直線コネクタ 55"/>
        <xdr:cNvCxnSpPr/>
      </xdr:nvCxnSpPr>
      <xdr:spPr>
        <a:xfrm flipV="1">
          <a:off x="4633595" y="5172710"/>
          <a:ext cx="1270" cy="1649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139717</xdr:rowOff>
    </xdr:from>
    <xdr:ext cx="469744" cy="259045"/>
    <xdr:sp macro="" textlink="">
      <xdr:nvSpPr>
        <xdr:cNvPr id="57" name="議会費最小値テキスト"/>
        <xdr:cNvSpPr txBox="1"/>
      </xdr:nvSpPr>
      <xdr:spPr>
        <a:xfrm>
          <a:off x="4686300"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135890</xdr:rowOff>
    </xdr:from>
    <xdr:to>
      <xdr:col>24</xdr:col>
      <xdr:colOff>152400</xdr:colOff>
      <xdr:row>39</xdr:row>
      <xdr:rowOff>135890</xdr:rowOff>
    </xdr:to>
    <xdr:cxnSp macro="">
      <xdr:nvCxnSpPr>
        <xdr:cNvPr id="58" name="直線コネクタ 57"/>
        <xdr:cNvCxnSpPr/>
      </xdr:nvCxnSpPr>
      <xdr:spPr>
        <a:xfrm>
          <a:off x="4546600" y="682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147337</xdr:rowOff>
    </xdr:from>
    <xdr:ext cx="469744" cy="259045"/>
    <xdr:sp macro="" textlink="">
      <xdr:nvSpPr>
        <xdr:cNvPr id="59" name="議会費最大値テキスト"/>
        <xdr:cNvSpPr txBox="1"/>
      </xdr:nvSpPr>
      <xdr:spPr>
        <a:xfrm>
          <a:off x="4686300" y="494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29210</xdr:rowOff>
    </xdr:from>
    <xdr:to>
      <xdr:col>24</xdr:col>
      <xdr:colOff>152400</xdr:colOff>
      <xdr:row>30</xdr:row>
      <xdr:rowOff>29210</xdr:rowOff>
    </xdr:to>
    <xdr:cxnSp macro="">
      <xdr:nvCxnSpPr>
        <xdr:cNvPr id="60" name="直線コネクタ 59"/>
        <xdr:cNvCxnSpPr/>
      </xdr:nvCxnSpPr>
      <xdr:spPr>
        <a:xfrm>
          <a:off x="4546600" y="51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8255</xdr:rowOff>
    </xdr:from>
    <xdr:to>
      <xdr:col>24</xdr:col>
      <xdr:colOff>63500</xdr:colOff>
      <xdr:row>39</xdr:row>
      <xdr:rowOff>135890</xdr:rowOff>
    </xdr:to>
    <xdr:cxnSp macro="">
      <xdr:nvCxnSpPr>
        <xdr:cNvPr id="61" name="直線コネクタ 60"/>
        <xdr:cNvCxnSpPr/>
      </xdr:nvCxnSpPr>
      <xdr:spPr>
        <a:xfrm>
          <a:off x="3797300" y="6523355"/>
          <a:ext cx="8382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79392</xdr:rowOff>
    </xdr:from>
    <xdr:ext cx="469744" cy="259045"/>
    <xdr:sp macro="" textlink="">
      <xdr:nvSpPr>
        <xdr:cNvPr id="62" name="議会費平均値テキスト"/>
        <xdr:cNvSpPr txBox="1"/>
      </xdr:nvSpPr>
      <xdr:spPr>
        <a:xfrm>
          <a:off x="4686300" y="5737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3" name="フローチャート: 判断 62"/>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149225</xdr:rowOff>
    </xdr:from>
    <xdr:to>
      <xdr:col>19</xdr:col>
      <xdr:colOff>177800</xdr:colOff>
      <xdr:row>38</xdr:row>
      <xdr:rowOff>8255</xdr:rowOff>
    </xdr:to>
    <xdr:cxnSp macro="">
      <xdr:nvCxnSpPr>
        <xdr:cNvPr id="64" name="直線コネクタ 63"/>
        <xdr:cNvCxnSpPr/>
      </xdr:nvCxnSpPr>
      <xdr:spPr>
        <a:xfrm>
          <a:off x="2908300" y="632142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43180</xdr:rowOff>
    </xdr:from>
    <xdr:to>
      <xdr:col>20</xdr:col>
      <xdr:colOff>38100</xdr:colOff>
      <xdr:row>37</xdr:row>
      <xdr:rowOff>144780</xdr:rowOff>
    </xdr:to>
    <xdr:sp macro="" textlink="">
      <xdr:nvSpPr>
        <xdr:cNvPr id="65" name="フローチャート: 判断 64"/>
        <xdr:cNvSpPr/>
      </xdr:nvSpPr>
      <xdr:spPr>
        <a:xfrm>
          <a:off x="3746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161307</xdr:rowOff>
    </xdr:from>
    <xdr:ext cx="469744" cy="259045"/>
    <xdr:sp macro="" textlink="">
      <xdr:nvSpPr>
        <xdr:cNvPr id="66" name="テキスト ボックス 65"/>
        <xdr:cNvSpPr txBox="1"/>
      </xdr:nvSpPr>
      <xdr:spPr>
        <a:xfrm>
          <a:off x="3562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111125</xdr:rowOff>
    </xdr:from>
    <xdr:to>
      <xdr:col>15</xdr:col>
      <xdr:colOff>50800</xdr:colOff>
      <xdr:row>36</xdr:row>
      <xdr:rowOff>149225</xdr:rowOff>
    </xdr:to>
    <xdr:cxnSp macro="">
      <xdr:nvCxnSpPr>
        <xdr:cNvPr id="67" name="直線コネクタ 66"/>
        <xdr:cNvCxnSpPr/>
      </xdr:nvCxnSpPr>
      <xdr:spPr>
        <a:xfrm>
          <a:off x="2019300" y="6283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62230</xdr:rowOff>
    </xdr:from>
    <xdr:to>
      <xdr:col>15</xdr:col>
      <xdr:colOff>101600</xdr:colOff>
      <xdr:row>35</xdr:row>
      <xdr:rowOff>163830</xdr:rowOff>
    </xdr:to>
    <xdr:sp macro="" textlink="">
      <xdr:nvSpPr>
        <xdr:cNvPr id="68" name="フローチャート: 判断 67"/>
        <xdr:cNvSpPr/>
      </xdr:nvSpPr>
      <xdr:spPr>
        <a:xfrm>
          <a:off x="2857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8907</xdr:rowOff>
    </xdr:from>
    <xdr:ext cx="469744" cy="259045"/>
    <xdr:sp macro="" textlink="">
      <xdr:nvSpPr>
        <xdr:cNvPr id="69" name="テキスト ボックス 68"/>
        <xdr:cNvSpPr txBox="1"/>
      </xdr:nvSpPr>
      <xdr:spPr>
        <a:xfrm>
          <a:off x="2673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111125</xdr:rowOff>
    </xdr:from>
    <xdr:to>
      <xdr:col>10</xdr:col>
      <xdr:colOff>114300</xdr:colOff>
      <xdr:row>37</xdr:row>
      <xdr:rowOff>151130</xdr:rowOff>
    </xdr:to>
    <xdr:cxnSp macro="">
      <xdr:nvCxnSpPr>
        <xdr:cNvPr id="70" name="直線コネクタ 69"/>
        <xdr:cNvCxnSpPr/>
      </xdr:nvCxnSpPr>
      <xdr:spPr>
        <a:xfrm flipV="1">
          <a:off x="1130300" y="628332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56515</xdr:rowOff>
    </xdr:from>
    <xdr:to>
      <xdr:col>10</xdr:col>
      <xdr:colOff>165100</xdr:colOff>
      <xdr:row>35</xdr:row>
      <xdr:rowOff>158115</xdr:rowOff>
    </xdr:to>
    <xdr:sp macro="" textlink="">
      <xdr:nvSpPr>
        <xdr:cNvPr id="71" name="フローチャート: 判断 70"/>
        <xdr:cNvSpPr/>
      </xdr:nvSpPr>
      <xdr:spPr>
        <a:xfrm>
          <a:off x="196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3192</xdr:rowOff>
    </xdr:from>
    <xdr:ext cx="469744" cy="259045"/>
    <xdr:sp macro="" textlink="">
      <xdr:nvSpPr>
        <xdr:cNvPr id="72" name="テキスト ボックス 71"/>
        <xdr:cNvSpPr txBox="1"/>
      </xdr:nvSpPr>
      <xdr:spPr>
        <a:xfrm>
          <a:off x="17844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83185</xdr:rowOff>
    </xdr:from>
    <xdr:to>
      <xdr:col>6</xdr:col>
      <xdr:colOff>38100</xdr:colOff>
      <xdr:row>36</xdr:row>
      <xdr:rowOff>13335</xdr:rowOff>
    </xdr:to>
    <xdr:sp macro="" textlink="">
      <xdr:nvSpPr>
        <xdr:cNvPr id="73" name="フローチャート: 判断 72"/>
        <xdr:cNvSpPr/>
      </xdr:nvSpPr>
      <xdr:spPr>
        <a:xfrm>
          <a:off x="107950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29862</xdr:rowOff>
    </xdr:from>
    <xdr:ext cx="469744" cy="259045"/>
    <xdr:sp macro="" textlink="">
      <xdr:nvSpPr>
        <xdr:cNvPr id="74" name="テキスト ボックス 73"/>
        <xdr:cNvSpPr txBox="1"/>
      </xdr:nvSpPr>
      <xdr:spPr>
        <a:xfrm>
          <a:off x="8954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85090</xdr:rowOff>
    </xdr:from>
    <xdr:to>
      <xdr:col>24</xdr:col>
      <xdr:colOff>114300</xdr:colOff>
      <xdr:row>40</xdr:row>
      <xdr:rowOff>15240</xdr:rowOff>
    </xdr:to>
    <xdr:sp macro="" textlink="">
      <xdr:nvSpPr>
        <xdr:cNvPr id="80" name="楕円 79"/>
        <xdr:cNvSpPr/>
      </xdr:nvSpPr>
      <xdr:spPr>
        <a:xfrm>
          <a:off x="45847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17</xdr:rowOff>
    </xdr:from>
    <xdr:ext cx="469744" cy="259045"/>
    <xdr:sp macro="" textlink="">
      <xdr:nvSpPr>
        <xdr:cNvPr id="81" name="議会費該当値テキスト"/>
        <xdr:cNvSpPr txBox="1"/>
      </xdr:nvSpPr>
      <xdr:spPr>
        <a:xfrm>
          <a:off x="46863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128905</xdr:rowOff>
    </xdr:from>
    <xdr:to>
      <xdr:col>20</xdr:col>
      <xdr:colOff>38100</xdr:colOff>
      <xdr:row>38</xdr:row>
      <xdr:rowOff>59055</xdr:rowOff>
    </xdr:to>
    <xdr:sp macro="" textlink="">
      <xdr:nvSpPr>
        <xdr:cNvPr id="82" name="楕円 81"/>
        <xdr:cNvSpPr/>
      </xdr:nvSpPr>
      <xdr:spPr>
        <a:xfrm>
          <a:off x="3746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50182</xdr:rowOff>
    </xdr:from>
    <xdr:ext cx="469744" cy="259045"/>
    <xdr:sp macro="" textlink="">
      <xdr:nvSpPr>
        <xdr:cNvPr id="83" name="テキスト ボックス 82"/>
        <xdr:cNvSpPr txBox="1"/>
      </xdr:nvSpPr>
      <xdr:spPr>
        <a:xfrm>
          <a:off x="3562428"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98425</xdr:rowOff>
    </xdr:from>
    <xdr:to>
      <xdr:col>15</xdr:col>
      <xdr:colOff>101600</xdr:colOff>
      <xdr:row>37</xdr:row>
      <xdr:rowOff>28575</xdr:rowOff>
    </xdr:to>
    <xdr:sp macro="" textlink="">
      <xdr:nvSpPr>
        <xdr:cNvPr id="84" name="楕円 83"/>
        <xdr:cNvSpPr/>
      </xdr:nvSpPr>
      <xdr:spPr>
        <a:xfrm>
          <a:off x="2857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19702</xdr:rowOff>
    </xdr:from>
    <xdr:ext cx="469744" cy="259045"/>
    <xdr:sp macro="" textlink="">
      <xdr:nvSpPr>
        <xdr:cNvPr id="85" name="テキスト ボックス 84"/>
        <xdr:cNvSpPr txBox="1"/>
      </xdr:nvSpPr>
      <xdr:spPr>
        <a:xfrm>
          <a:off x="2673428"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60325</xdr:rowOff>
    </xdr:from>
    <xdr:to>
      <xdr:col>10</xdr:col>
      <xdr:colOff>165100</xdr:colOff>
      <xdr:row>36</xdr:row>
      <xdr:rowOff>161925</xdr:rowOff>
    </xdr:to>
    <xdr:sp macro="" textlink="">
      <xdr:nvSpPr>
        <xdr:cNvPr id="86" name="楕円 85"/>
        <xdr:cNvSpPr/>
      </xdr:nvSpPr>
      <xdr:spPr>
        <a:xfrm>
          <a:off x="196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153052</xdr:rowOff>
    </xdr:from>
    <xdr:ext cx="469744" cy="259045"/>
    <xdr:sp macro="" textlink="">
      <xdr:nvSpPr>
        <xdr:cNvPr id="87" name="テキスト ボックス 86"/>
        <xdr:cNvSpPr txBox="1"/>
      </xdr:nvSpPr>
      <xdr:spPr>
        <a:xfrm>
          <a:off x="1784428"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100330</xdr:rowOff>
    </xdr:from>
    <xdr:to>
      <xdr:col>6</xdr:col>
      <xdr:colOff>38100</xdr:colOff>
      <xdr:row>38</xdr:row>
      <xdr:rowOff>30480</xdr:rowOff>
    </xdr:to>
    <xdr:sp macro="" textlink="">
      <xdr:nvSpPr>
        <xdr:cNvPr id="88" name="楕円 87"/>
        <xdr:cNvSpPr/>
      </xdr:nvSpPr>
      <xdr:spPr>
        <a:xfrm>
          <a:off x="107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21607</xdr:rowOff>
    </xdr:from>
    <xdr:ext cx="469744" cy="259045"/>
    <xdr:sp macro="" textlink="">
      <xdr:nvSpPr>
        <xdr:cNvPr id="89" name="テキスト ボックス 88"/>
        <xdr:cNvSpPr txBox="1"/>
      </xdr:nvSpPr>
      <xdr:spPr>
        <a:xfrm>
          <a:off x="895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132766</xdr:rowOff>
    </xdr:from>
    <xdr:to>
      <xdr:col>24</xdr:col>
      <xdr:colOff>62865</xdr:colOff>
      <xdr:row>58</xdr:row>
      <xdr:rowOff>144529</xdr:rowOff>
    </xdr:to>
    <xdr:cxnSp macro="">
      <xdr:nvCxnSpPr>
        <xdr:cNvPr id="118" name="直線コネクタ 117"/>
        <xdr:cNvCxnSpPr/>
      </xdr:nvCxnSpPr>
      <xdr:spPr>
        <a:xfrm flipV="1">
          <a:off x="4633595" y="9562516"/>
          <a:ext cx="1270" cy="52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148356</xdr:rowOff>
    </xdr:from>
    <xdr:ext cx="534377" cy="259045"/>
    <xdr:sp macro="" textlink="">
      <xdr:nvSpPr>
        <xdr:cNvPr id="119" name="総務費最小値テキスト"/>
        <xdr:cNvSpPr txBox="1"/>
      </xdr:nvSpPr>
      <xdr:spPr>
        <a:xfrm>
          <a:off x="4686300" y="100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144529</xdr:rowOff>
    </xdr:from>
    <xdr:to>
      <xdr:col>24</xdr:col>
      <xdr:colOff>152400</xdr:colOff>
      <xdr:row>58</xdr:row>
      <xdr:rowOff>144529</xdr:rowOff>
    </xdr:to>
    <xdr:cxnSp macro="">
      <xdr:nvCxnSpPr>
        <xdr:cNvPr id="120" name="直線コネクタ 119"/>
        <xdr:cNvCxnSpPr/>
      </xdr:nvCxnSpPr>
      <xdr:spPr>
        <a:xfrm>
          <a:off x="4546600" y="1008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79443</xdr:rowOff>
    </xdr:from>
    <xdr:ext cx="599010" cy="259045"/>
    <xdr:sp macro="" textlink="">
      <xdr:nvSpPr>
        <xdr:cNvPr id="121" name="総務費最大値テキスト"/>
        <xdr:cNvSpPr txBox="1"/>
      </xdr:nvSpPr>
      <xdr:spPr>
        <a:xfrm>
          <a:off x="4686300" y="933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132766</xdr:rowOff>
    </xdr:from>
    <xdr:to>
      <xdr:col>24</xdr:col>
      <xdr:colOff>152400</xdr:colOff>
      <xdr:row>55</xdr:row>
      <xdr:rowOff>132766</xdr:rowOff>
    </xdr:to>
    <xdr:cxnSp macro="">
      <xdr:nvCxnSpPr>
        <xdr:cNvPr id="122" name="直線コネクタ 121"/>
        <xdr:cNvCxnSpPr/>
      </xdr:nvCxnSpPr>
      <xdr:spPr>
        <a:xfrm>
          <a:off x="4546600" y="956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153521</xdr:rowOff>
    </xdr:from>
    <xdr:to>
      <xdr:col>24</xdr:col>
      <xdr:colOff>63500</xdr:colOff>
      <xdr:row>55</xdr:row>
      <xdr:rowOff>132766</xdr:rowOff>
    </xdr:to>
    <xdr:cxnSp macro="">
      <xdr:nvCxnSpPr>
        <xdr:cNvPr id="123" name="直線コネクタ 122"/>
        <xdr:cNvCxnSpPr/>
      </xdr:nvCxnSpPr>
      <xdr:spPr>
        <a:xfrm>
          <a:off x="3797300" y="8726021"/>
          <a:ext cx="838200" cy="83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148927</xdr:rowOff>
    </xdr:from>
    <xdr:ext cx="534377" cy="259045"/>
    <xdr:sp macro="" textlink="">
      <xdr:nvSpPr>
        <xdr:cNvPr id="124" name="総務費平均値テキスト"/>
        <xdr:cNvSpPr txBox="1"/>
      </xdr:nvSpPr>
      <xdr:spPr>
        <a:xfrm>
          <a:off x="4686300" y="9750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170500</xdr:rowOff>
    </xdr:from>
    <xdr:to>
      <xdr:col>24</xdr:col>
      <xdr:colOff>114300</xdr:colOff>
      <xdr:row>57</xdr:row>
      <xdr:rowOff>100650</xdr:rowOff>
    </xdr:to>
    <xdr:sp macro="" textlink="">
      <xdr:nvSpPr>
        <xdr:cNvPr id="125" name="フローチャート: 判断 124"/>
        <xdr:cNvSpPr/>
      </xdr:nvSpPr>
      <xdr:spPr>
        <a:xfrm>
          <a:off x="4584700" y="977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153521</xdr:rowOff>
    </xdr:from>
    <xdr:to>
      <xdr:col>19</xdr:col>
      <xdr:colOff>177800</xdr:colOff>
      <xdr:row>57</xdr:row>
      <xdr:rowOff>55156</xdr:rowOff>
    </xdr:to>
    <xdr:cxnSp macro="">
      <xdr:nvCxnSpPr>
        <xdr:cNvPr id="126" name="直線コネクタ 125"/>
        <xdr:cNvCxnSpPr/>
      </xdr:nvCxnSpPr>
      <xdr:spPr>
        <a:xfrm flipV="1">
          <a:off x="2908300" y="8726021"/>
          <a:ext cx="889000" cy="11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152984</xdr:rowOff>
    </xdr:from>
    <xdr:to>
      <xdr:col>20</xdr:col>
      <xdr:colOff>38100</xdr:colOff>
      <xdr:row>52</xdr:row>
      <xdr:rowOff>83134</xdr:rowOff>
    </xdr:to>
    <xdr:sp macro="" textlink="">
      <xdr:nvSpPr>
        <xdr:cNvPr id="127" name="フローチャート: 判断 126"/>
        <xdr:cNvSpPr/>
      </xdr:nvSpPr>
      <xdr:spPr>
        <a:xfrm>
          <a:off x="3746500" y="88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74261</xdr:rowOff>
    </xdr:from>
    <xdr:ext cx="599010" cy="259045"/>
    <xdr:sp macro="" textlink="">
      <xdr:nvSpPr>
        <xdr:cNvPr id="128" name="テキスト ボックス 127"/>
        <xdr:cNvSpPr txBox="1"/>
      </xdr:nvSpPr>
      <xdr:spPr>
        <a:xfrm>
          <a:off x="3497795" y="89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41687</xdr:rowOff>
    </xdr:from>
    <xdr:to>
      <xdr:col>15</xdr:col>
      <xdr:colOff>50800</xdr:colOff>
      <xdr:row>57</xdr:row>
      <xdr:rowOff>55156</xdr:rowOff>
    </xdr:to>
    <xdr:cxnSp macro="">
      <xdr:nvCxnSpPr>
        <xdr:cNvPr id="129" name="直線コネクタ 128"/>
        <xdr:cNvCxnSpPr/>
      </xdr:nvCxnSpPr>
      <xdr:spPr>
        <a:xfrm>
          <a:off x="2019300" y="9471437"/>
          <a:ext cx="889000" cy="3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132867</xdr:rowOff>
    </xdr:from>
    <xdr:to>
      <xdr:col>15</xdr:col>
      <xdr:colOff>101600</xdr:colOff>
      <xdr:row>58</xdr:row>
      <xdr:rowOff>63017</xdr:rowOff>
    </xdr:to>
    <xdr:sp macro="" textlink="">
      <xdr:nvSpPr>
        <xdr:cNvPr id="130" name="フローチャート: 判断 129"/>
        <xdr:cNvSpPr/>
      </xdr:nvSpPr>
      <xdr:spPr>
        <a:xfrm>
          <a:off x="2857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54144</xdr:rowOff>
    </xdr:from>
    <xdr:ext cx="534377" cy="259045"/>
    <xdr:sp macro="" textlink="">
      <xdr:nvSpPr>
        <xdr:cNvPr id="131" name="テキスト ボックス 130"/>
        <xdr:cNvSpPr txBox="1"/>
      </xdr:nvSpPr>
      <xdr:spPr>
        <a:xfrm>
          <a:off x="2641111" y="99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41687</xdr:rowOff>
    </xdr:from>
    <xdr:to>
      <xdr:col>10</xdr:col>
      <xdr:colOff>114300</xdr:colOff>
      <xdr:row>57</xdr:row>
      <xdr:rowOff>118631</xdr:rowOff>
    </xdr:to>
    <xdr:cxnSp macro="">
      <xdr:nvCxnSpPr>
        <xdr:cNvPr id="132" name="直線コネクタ 131"/>
        <xdr:cNvCxnSpPr/>
      </xdr:nvCxnSpPr>
      <xdr:spPr>
        <a:xfrm flipV="1">
          <a:off x="1130300" y="9471437"/>
          <a:ext cx="889000" cy="4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146183</xdr:rowOff>
    </xdr:from>
    <xdr:to>
      <xdr:col>10</xdr:col>
      <xdr:colOff>165100</xdr:colOff>
      <xdr:row>58</xdr:row>
      <xdr:rowOff>76333</xdr:rowOff>
    </xdr:to>
    <xdr:sp macro="" textlink="">
      <xdr:nvSpPr>
        <xdr:cNvPr id="133" name="フローチャート: 判断 132"/>
        <xdr:cNvSpPr/>
      </xdr:nvSpPr>
      <xdr:spPr>
        <a:xfrm>
          <a:off x="1968500" y="991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67460</xdr:rowOff>
    </xdr:from>
    <xdr:ext cx="534377" cy="259045"/>
    <xdr:sp macro="" textlink="">
      <xdr:nvSpPr>
        <xdr:cNvPr id="134" name="テキスト ボックス 133"/>
        <xdr:cNvSpPr txBox="1"/>
      </xdr:nvSpPr>
      <xdr:spPr>
        <a:xfrm>
          <a:off x="1752111" y="100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27025</xdr:rowOff>
    </xdr:from>
    <xdr:to>
      <xdr:col>6</xdr:col>
      <xdr:colOff>38100</xdr:colOff>
      <xdr:row>58</xdr:row>
      <xdr:rowOff>128625</xdr:rowOff>
    </xdr:to>
    <xdr:sp macro="" textlink="">
      <xdr:nvSpPr>
        <xdr:cNvPr id="135" name="フローチャート: 判断 134"/>
        <xdr:cNvSpPr/>
      </xdr:nvSpPr>
      <xdr:spPr>
        <a:xfrm>
          <a:off x="1079500" y="997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119752</xdr:rowOff>
    </xdr:from>
    <xdr:ext cx="534377" cy="259045"/>
    <xdr:sp macro="" textlink="">
      <xdr:nvSpPr>
        <xdr:cNvPr id="136" name="テキスト ボックス 135"/>
        <xdr:cNvSpPr txBox="1"/>
      </xdr:nvSpPr>
      <xdr:spPr>
        <a:xfrm>
          <a:off x="863111" y="100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81966</xdr:rowOff>
    </xdr:from>
    <xdr:to>
      <xdr:col>24</xdr:col>
      <xdr:colOff>114300</xdr:colOff>
      <xdr:row>56</xdr:row>
      <xdr:rowOff>12116</xdr:rowOff>
    </xdr:to>
    <xdr:sp macro="" textlink="">
      <xdr:nvSpPr>
        <xdr:cNvPr id="142" name="楕円 141"/>
        <xdr:cNvSpPr/>
      </xdr:nvSpPr>
      <xdr:spPr>
        <a:xfrm>
          <a:off x="4584700" y="95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34993</xdr:rowOff>
    </xdr:from>
    <xdr:ext cx="599010" cy="259045"/>
    <xdr:sp macro="" textlink="">
      <xdr:nvSpPr>
        <xdr:cNvPr id="143" name="総務費該当値テキスト"/>
        <xdr:cNvSpPr txBox="1"/>
      </xdr:nvSpPr>
      <xdr:spPr>
        <a:xfrm>
          <a:off x="4686300" y="946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102721</xdr:rowOff>
    </xdr:from>
    <xdr:to>
      <xdr:col>20</xdr:col>
      <xdr:colOff>38100</xdr:colOff>
      <xdr:row>51</xdr:row>
      <xdr:rowOff>32871</xdr:rowOff>
    </xdr:to>
    <xdr:sp macro="" textlink="">
      <xdr:nvSpPr>
        <xdr:cNvPr id="144" name="楕円 143"/>
        <xdr:cNvSpPr/>
      </xdr:nvSpPr>
      <xdr:spPr>
        <a:xfrm>
          <a:off x="3746500" y="86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49398</xdr:rowOff>
    </xdr:from>
    <xdr:ext cx="599010" cy="259045"/>
    <xdr:sp macro="" textlink="">
      <xdr:nvSpPr>
        <xdr:cNvPr id="145" name="テキスト ボックス 144"/>
        <xdr:cNvSpPr txBox="1"/>
      </xdr:nvSpPr>
      <xdr:spPr>
        <a:xfrm>
          <a:off x="3497795" y="845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4356</xdr:rowOff>
    </xdr:from>
    <xdr:to>
      <xdr:col>15</xdr:col>
      <xdr:colOff>101600</xdr:colOff>
      <xdr:row>57</xdr:row>
      <xdr:rowOff>105956</xdr:rowOff>
    </xdr:to>
    <xdr:sp macro="" textlink="">
      <xdr:nvSpPr>
        <xdr:cNvPr id="146" name="楕円 145"/>
        <xdr:cNvSpPr/>
      </xdr:nvSpPr>
      <xdr:spPr>
        <a:xfrm>
          <a:off x="2857500" y="97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122483</xdr:rowOff>
    </xdr:from>
    <xdr:ext cx="534377" cy="259045"/>
    <xdr:sp macro="" textlink="">
      <xdr:nvSpPr>
        <xdr:cNvPr id="147" name="テキスト ボックス 146"/>
        <xdr:cNvSpPr txBox="1"/>
      </xdr:nvSpPr>
      <xdr:spPr>
        <a:xfrm>
          <a:off x="2641111" y="95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162337</xdr:rowOff>
    </xdr:from>
    <xdr:to>
      <xdr:col>10</xdr:col>
      <xdr:colOff>165100</xdr:colOff>
      <xdr:row>55</xdr:row>
      <xdr:rowOff>92487</xdr:rowOff>
    </xdr:to>
    <xdr:sp macro="" textlink="">
      <xdr:nvSpPr>
        <xdr:cNvPr id="148" name="楕円 147"/>
        <xdr:cNvSpPr/>
      </xdr:nvSpPr>
      <xdr:spPr>
        <a:xfrm>
          <a:off x="1968500" y="94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109014</xdr:rowOff>
    </xdr:from>
    <xdr:ext cx="599010" cy="259045"/>
    <xdr:sp macro="" textlink="">
      <xdr:nvSpPr>
        <xdr:cNvPr id="149" name="テキスト ボックス 148"/>
        <xdr:cNvSpPr txBox="1"/>
      </xdr:nvSpPr>
      <xdr:spPr>
        <a:xfrm>
          <a:off x="1719795" y="919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67831</xdr:rowOff>
    </xdr:from>
    <xdr:to>
      <xdr:col>6</xdr:col>
      <xdr:colOff>38100</xdr:colOff>
      <xdr:row>57</xdr:row>
      <xdr:rowOff>169431</xdr:rowOff>
    </xdr:to>
    <xdr:sp macro="" textlink="">
      <xdr:nvSpPr>
        <xdr:cNvPr id="150" name="楕円 149"/>
        <xdr:cNvSpPr/>
      </xdr:nvSpPr>
      <xdr:spPr>
        <a:xfrm>
          <a:off x="1079500" y="98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14508</xdr:rowOff>
    </xdr:from>
    <xdr:ext cx="534377" cy="259045"/>
    <xdr:sp macro="" textlink="">
      <xdr:nvSpPr>
        <xdr:cNvPr id="151" name="テキスト ボックス 150"/>
        <xdr:cNvSpPr txBox="1"/>
      </xdr:nvSpPr>
      <xdr:spPr>
        <a:xfrm>
          <a:off x="863111" y="96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23823</xdr:rowOff>
    </xdr:from>
    <xdr:to>
      <xdr:col>24</xdr:col>
      <xdr:colOff>62865</xdr:colOff>
      <xdr:row>76</xdr:row>
      <xdr:rowOff>76698</xdr:rowOff>
    </xdr:to>
    <xdr:cxnSp macro="">
      <xdr:nvCxnSpPr>
        <xdr:cNvPr id="174" name="直線コネクタ 173"/>
        <xdr:cNvCxnSpPr/>
      </xdr:nvCxnSpPr>
      <xdr:spPr>
        <a:xfrm flipV="1">
          <a:off x="4633595" y="12368223"/>
          <a:ext cx="1270" cy="73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80525</xdr:rowOff>
    </xdr:from>
    <xdr:ext cx="599010" cy="259045"/>
    <xdr:sp macro="" textlink="">
      <xdr:nvSpPr>
        <xdr:cNvPr id="175" name="民生費最小値テキスト"/>
        <xdr:cNvSpPr txBox="1"/>
      </xdr:nvSpPr>
      <xdr:spPr>
        <a:xfrm>
          <a:off x="4686300" y="1311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76698</xdr:rowOff>
    </xdr:from>
    <xdr:to>
      <xdr:col>24</xdr:col>
      <xdr:colOff>152400</xdr:colOff>
      <xdr:row>76</xdr:row>
      <xdr:rowOff>76698</xdr:rowOff>
    </xdr:to>
    <xdr:cxnSp macro="">
      <xdr:nvCxnSpPr>
        <xdr:cNvPr id="176" name="直線コネクタ 175"/>
        <xdr:cNvCxnSpPr/>
      </xdr:nvCxnSpPr>
      <xdr:spPr>
        <a:xfrm>
          <a:off x="4546600" y="131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141950</xdr:rowOff>
    </xdr:from>
    <xdr:ext cx="599010" cy="259045"/>
    <xdr:sp macro="" textlink="">
      <xdr:nvSpPr>
        <xdr:cNvPr id="177" name="民生費最大値テキスト"/>
        <xdr:cNvSpPr txBox="1"/>
      </xdr:nvSpPr>
      <xdr:spPr>
        <a:xfrm>
          <a:off x="4686300" y="121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23823</xdr:rowOff>
    </xdr:from>
    <xdr:to>
      <xdr:col>24</xdr:col>
      <xdr:colOff>152400</xdr:colOff>
      <xdr:row>72</xdr:row>
      <xdr:rowOff>23823</xdr:rowOff>
    </xdr:to>
    <xdr:cxnSp macro="">
      <xdr:nvCxnSpPr>
        <xdr:cNvPr id="178" name="直線コネクタ 177"/>
        <xdr:cNvCxnSpPr/>
      </xdr:nvCxnSpPr>
      <xdr:spPr>
        <a:xfrm>
          <a:off x="4546600" y="1236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170973</xdr:rowOff>
    </xdr:from>
    <xdr:to>
      <xdr:col>24</xdr:col>
      <xdr:colOff>63500</xdr:colOff>
      <xdr:row>75</xdr:row>
      <xdr:rowOff>144043</xdr:rowOff>
    </xdr:to>
    <xdr:cxnSp macro="">
      <xdr:nvCxnSpPr>
        <xdr:cNvPr id="179" name="直線コネクタ 178"/>
        <xdr:cNvCxnSpPr/>
      </xdr:nvCxnSpPr>
      <xdr:spPr>
        <a:xfrm flipV="1">
          <a:off x="3797300" y="12515373"/>
          <a:ext cx="838200" cy="4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112544</xdr:rowOff>
    </xdr:from>
    <xdr:ext cx="599010" cy="259045"/>
    <xdr:sp macro="" textlink="">
      <xdr:nvSpPr>
        <xdr:cNvPr id="180" name="民生費平均値テキスト"/>
        <xdr:cNvSpPr txBox="1"/>
      </xdr:nvSpPr>
      <xdr:spPr>
        <a:xfrm>
          <a:off x="4686300" y="1262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134117</xdr:rowOff>
    </xdr:from>
    <xdr:to>
      <xdr:col>24</xdr:col>
      <xdr:colOff>114300</xdr:colOff>
      <xdr:row>74</xdr:row>
      <xdr:rowOff>64267</xdr:rowOff>
    </xdr:to>
    <xdr:sp macro="" textlink="">
      <xdr:nvSpPr>
        <xdr:cNvPr id="181" name="フローチャート: 判断 180"/>
        <xdr:cNvSpPr/>
      </xdr:nvSpPr>
      <xdr:spPr>
        <a:xfrm>
          <a:off x="4584700" y="1264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144043</xdr:rowOff>
    </xdr:from>
    <xdr:to>
      <xdr:col>19</xdr:col>
      <xdr:colOff>177800</xdr:colOff>
      <xdr:row>76</xdr:row>
      <xdr:rowOff>122989</xdr:rowOff>
    </xdr:to>
    <xdr:cxnSp macro="">
      <xdr:nvCxnSpPr>
        <xdr:cNvPr id="182" name="直線コネクタ 181"/>
        <xdr:cNvCxnSpPr/>
      </xdr:nvCxnSpPr>
      <xdr:spPr>
        <a:xfrm flipV="1">
          <a:off x="2908300" y="13002793"/>
          <a:ext cx="889000" cy="1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23589</xdr:rowOff>
    </xdr:from>
    <xdr:to>
      <xdr:col>20</xdr:col>
      <xdr:colOff>38100</xdr:colOff>
      <xdr:row>77</xdr:row>
      <xdr:rowOff>125189</xdr:rowOff>
    </xdr:to>
    <xdr:sp macro="" textlink="">
      <xdr:nvSpPr>
        <xdr:cNvPr id="183" name="フローチャート: 判断 182"/>
        <xdr:cNvSpPr/>
      </xdr:nvSpPr>
      <xdr:spPr>
        <a:xfrm>
          <a:off x="3746500" y="132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116316</xdr:rowOff>
    </xdr:from>
    <xdr:ext cx="599010" cy="259045"/>
    <xdr:sp macro="" textlink="">
      <xdr:nvSpPr>
        <xdr:cNvPr id="184" name="テキスト ボックス 183"/>
        <xdr:cNvSpPr txBox="1"/>
      </xdr:nvSpPr>
      <xdr:spPr>
        <a:xfrm>
          <a:off x="3497795" y="1331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122989</xdr:rowOff>
    </xdr:from>
    <xdr:to>
      <xdr:col>15</xdr:col>
      <xdr:colOff>50800</xdr:colOff>
      <xdr:row>77</xdr:row>
      <xdr:rowOff>77681</xdr:rowOff>
    </xdr:to>
    <xdr:cxnSp macro="">
      <xdr:nvCxnSpPr>
        <xdr:cNvPr id="185" name="直線コネクタ 184"/>
        <xdr:cNvCxnSpPr/>
      </xdr:nvCxnSpPr>
      <xdr:spPr>
        <a:xfrm flipV="1">
          <a:off x="2019300" y="13153189"/>
          <a:ext cx="8890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146416</xdr:rowOff>
    </xdr:from>
    <xdr:to>
      <xdr:col>15</xdr:col>
      <xdr:colOff>101600</xdr:colOff>
      <xdr:row>78</xdr:row>
      <xdr:rowOff>76566</xdr:rowOff>
    </xdr:to>
    <xdr:sp macro="" textlink="">
      <xdr:nvSpPr>
        <xdr:cNvPr id="186" name="フローチャート: 判断 185"/>
        <xdr:cNvSpPr/>
      </xdr:nvSpPr>
      <xdr:spPr>
        <a:xfrm>
          <a:off x="2857500" y="1334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67693</xdr:rowOff>
    </xdr:from>
    <xdr:ext cx="599010" cy="259045"/>
    <xdr:sp macro="" textlink="">
      <xdr:nvSpPr>
        <xdr:cNvPr id="187" name="テキスト ボックス 186"/>
        <xdr:cNvSpPr txBox="1"/>
      </xdr:nvSpPr>
      <xdr:spPr>
        <a:xfrm>
          <a:off x="2608795" y="1344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1763</xdr:rowOff>
    </xdr:from>
    <xdr:to>
      <xdr:col>10</xdr:col>
      <xdr:colOff>114300</xdr:colOff>
      <xdr:row>77</xdr:row>
      <xdr:rowOff>77681</xdr:rowOff>
    </xdr:to>
    <xdr:cxnSp macro="">
      <xdr:nvCxnSpPr>
        <xdr:cNvPr id="188" name="直線コネクタ 187"/>
        <xdr:cNvCxnSpPr/>
      </xdr:nvCxnSpPr>
      <xdr:spPr>
        <a:xfrm>
          <a:off x="1130300" y="13203413"/>
          <a:ext cx="8890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102662</xdr:rowOff>
    </xdr:from>
    <xdr:to>
      <xdr:col>10</xdr:col>
      <xdr:colOff>165100</xdr:colOff>
      <xdr:row>79</xdr:row>
      <xdr:rowOff>32812</xdr:rowOff>
    </xdr:to>
    <xdr:sp macro="" textlink="">
      <xdr:nvSpPr>
        <xdr:cNvPr id="189" name="フローチャート: 判断 188"/>
        <xdr:cNvSpPr/>
      </xdr:nvSpPr>
      <xdr:spPr>
        <a:xfrm>
          <a:off x="1968500" y="1347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23939</xdr:rowOff>
    </xdr:from>
    <xdr:ext cx="599010" cy="259045"/>
    <xdr:sp macro="" textlink="">
      <xdr:nvSpPr>
        <xdr:cNvPr id="190" name="テキスト ボックス 189"/>
        <xdr:cNvSpPr txBox="1"/>
      </xdr:nvSpPr>
      <xdr:spPr>
        <a:xfrm>
          <a:off x="1719795" y="1356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55936</xdr:rowOff>
    </xdr:from>
    <xdr:to>
      <xdr:col>6</xdr:col>
      <xdr:colOff>38100</xdr:colOff>
      <xdr:row>78</xdr:row>
      <xdr:rowOff>157536</xdr:rowOff>
    </xdr:to>
    <xdr:sp macro="" textlink="">
      <xdr:nvSpPr>
        <xdr:cNvPr id="191" name="フローチャート: 判断 190"/>
        <xdr:cNvSpPr/>
      </xdr:nvSpPr>
      <xdr:spPr>
        <a:xfrm>
          <a:off x="1079500" y="1342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148663</xdr:rowOff>
    </xdr:from>
    <xdr:ext cx="599010" cy="259045"/>
    <xdr:sp macro="" textlink="">
      <xdr:nvSpPr>
        <xdr:cNvPr id="192" name="テキスト ボックス 191"/>
        <xdr:cNvSpPr txBox="1"/>
      </xdr:nvSpPr>
      <xdr:spPr>
        <a:xfrm>
          <a:off x="830795" y="1352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120173</xdr:rowOff>
    </xdr:from>
    <xdr:to>
      <xdr:col>24</xdr:col>
      <xdr:colOff>114300</xdr:colOff>
      <xdr:row>73</xdr:row>
      <xdr:rowOff>50323</xdr:rowOff>
    </xdr:to>
    <xdr:sp macro="" textlink="">
      <xdr:nvSpPr>
        <xdr:cNvPr id="198" name="楕円 197"/>
        <xdr:cNvSpPr/>
      </xdr:nvSpPr>
      <xdr:spPr>
        <a:xfrm>
          <a:off x="4584700" y="12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143050</xdr:rowOff>
    </xdr:from>
    <xdr:ext cx="599010" cy="259045"/>
    <xdr:sp macro="" textlink="">
      <xdr:nvSpPr>
        <xdr:cNvPr id="199" name="民生費該当値テキスト"/>
        <xdr:cNvSpPr txBox="1"/>
      </xdr:nvSpPr>
      <xdr:spPr>
        <a:xfrm>
          <a:off x="4686300" y="1231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93243</xdr:rowOff>
    </xdr:from>
    <xdr:to>
      <xdr:col>20</xdr:col>
      <xdr:colOff>38100</xdr:colOff>
      <xdr:row>76</xdr:row>
      <xdr:rowOff>23394</xdr:rowOff>
    </xdr:to>
    <xdr:sp macro="" textlink="">
      <xdr:nvSpPr>
        <xdr:cNvPr id="200" name="楕円 199"/>
        <xdr:cNvSpPr/>
      </xdr:nvSpPr>
      <xdr:spPr>
        <a:xfrm>
          <a:off x="3746500" y="12951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39920</xdr:rowOff>
    </xdr:from>
    <xdr:ext cx="599010" cy="259045"/>
    <xdr:sp macro="" textlink="">
      <xdr:nvSpPr>
        <xdr:cNvPr id="201" name="テキスト ボックス 200"/>
        <xdr:cNvSpPr txBox="1"/>
      </xdr:nvSpPr>
      <xdr:spPr>
        <a:xfrm>
          <a:off x="3497795" y="1272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72189</xdr:rowOff>
    </xdr:from>
    <xdr:to>
      <xdr:col>15</xdr:col>
      <xdr:colOff>101600</xdr:colOff>
      <xdr:row>77</xdr:row>
      <xdr:rowOff>2339</xdr:rowOff>
    </xdr:to>
    <xdr:sp macro="" textlink="">
      <xdr:nvSpPr>
        <xdr:cNvPr id="202" name="楕円 201"/>
        <xdr:cNvSpPr/>
      </xdr:nvSpPr>
      <xdr:spPr>
        <a:xfrm>
          <a:off x="2857500" y="131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18866</xdr:rowOff>
    </xdr:from>
    <xdr:ext cx="599010" cy="259045"/>
    <xdr:sp macro="" textlink="">
      <xdr:nvSpPr>
        <xdr:cNvPr id="203" name="テキスト ボックス 202"/>
        <xdr:cNvSpPr txBox="1"/>
      </xdr:nvSpPr>
      <xdr:spPr>
        <a:xfrm>
          <a:off x="2608795" y="128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26881</xdr:rowOff>
    </xdr:from>
    <xdr:to>
      <xdr:col>10</xdr:col>
      <xdr:colOff>165100</xdr:colOff>
      <xdr:row>77</xdr:row>
      <xdr:rowOff>128481</xdr:rowOff>
    </xdr:to>
    <xdr:sp macro="" textlink="">
      <xdr:nvSpPr>
        <xdr:cNvPr id="204" name="楕円 203"/>
        <xdr:cNvSpPr/>
      </xdr:nvSpPr>
      <xdr:spPr>
        <a:xfrm>
          <a:off x="1968500" y="132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145008</xdr:rowOff>
    </xdr:from>
    <xdr:ext cx="599010" cy="259045"/>
    <xdr:sp macro="" textlink="">
      <xdr:nvSpPr>
        <xdr:cNvPr id="205" name="テキスト ボックス 204"/>
        <xdr:cNvSpPr txBox="1"/>
      </xdr:nvSpPr>
      <xdr:spPr>
        <a:xfrm>
          <a:off x="1719795" y="13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122413</xdr:rowOff>
    </xdr:from>
    <xdr:to>
      <xdr:col>6</xdr:col>
      <xdr:colOff>38100</xdr:colOff>
      <xdr:row>77</xdr:row>
      <xdr:rowOff>52563</xdr:rowOff>
    </xdr:to>
    <xdr:sp macro="" textlink="">
      <xdr:nvSpPr>
        <xdr:cNvPr id="206" name="楕円 205"/>
        <xdr:cNvSpPr/>
      </xdr:nvSpPr>
      <xdr:spPr>
        <a:xfrm>
          <a:off x="1079500" y="131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69090</xdr:rowOff>
    </xdr:from>
    <xdr:ext cx="599010" cy="259045"/>
    <xdr:sp macro="" textlink="">
      <xdr:nvSpPr>
        <xdr:cNvPr id="207" name="テキスト ボックス 206"/>
        <xdr:cNvSpPr txBox="1"/>
      </xdr:nvSpPr>
      <xdr:spPr>
        <a:xfrm>
          <a:off x="830795" y="1292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61709</xdr:rowOff>
    </xdr:from>
    <xdr:to>
      <xdr:col>24</xdr:col>
      <xdr:colOff>62865</xdr:colOff>
      <xdr:row>98</xdr:row>
      <xdr:rowOff>141643</xdr:rowOff>
    </xdr:to>
    <xdr:cxnSp macro="">
      <xdr:nvCxnSpPr>
        <xdr:cNvPr id="232" name="直線コネクタ 231"/>
        <xdr:cNvCxnSpPr/>
      </xdr:nvCxnSpPr>
      <xdr:spPr>
        <a:xfrm flipV="1">
          <a:off x="4633595" y="15492209"/>
          <a:ext cx="1270" cy="14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145470</xdr:rowOff>
    </xdr:from>
    <xdr:ext cx="534377" cy="259045"/>
    <xdr:sp macro="" textlink="">
      <xdr:nvSpPr>
        <xdr:cNvPr id="233" name="衛生費最小値テキスト"/>
        <xdr:cNvSpPr txBox="1"/>
      </xdr:nvSpPr>
      <xdr:spPr>
        <a:xfrm>
          <a:off x="4686300" y="1694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141643</xdr:rowOff>
    </xdr:from>
    <xdr:to>
      <xdr:col>24</xdr:col>
      <xdr:colOff>152400</xdr:colOff>
      <xdr:row>98</xdr:row>
      <xdr:rowOff>141643</xdr:rowOff>
    </xdr:to>
    <xdr:cxnSp macro="">
      <xdr:nvCxnSpPr>
        <xdr:cNvPr id="234" name="直線コネクタ 233"/>
        <xdr:cNvCxnSpPr/>
      </xdr:nvCxnSpPr>
      <xdr:spPr>
        <a:xfrm>
          <a:off x="4546600" y="1694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8386</xdr:rowOff>
    </xdr:from>
    <xdr:ext cx="534377" cy="259045"/>
    <xdr:sp macro="" textlink="">
      <xdr:nvSpPr>
        <xdr:cNvPr id="235" name="衛生費最大値テキスト"/>
        <xdr:cNvSpPr txBox="1"/>
      </xdr:nvSpPr>
      <xdr:spPr>
        <a:xfrm>
          <a:off x="4686300" y="152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61709</xdr:rowOff>
    </xdr:from>
    <xdr:to>
      <xdr:col>24</xdr:col>
      <xdr:colOff>152400</xdr:colOff>
      <xdr:row>90</xdr:row>
      <xdr:rowOff>61709</xdr:rowOff>
    </xdr:to>
    <xdr:cxnSp macro="">
      <xdr:nvCxnSpPr>
        <xdr:cNvPr id="236" name="直線コネクタ 235"/>
        <xdr:cNvCxnSpPr/>
      </xdr:nvCxnSpPr>
      <xdr:spPr>
        <a:xfrm>
          <a:off x="4546600" y="1549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100800</xdr:rowOff>
    </xdr:from>
    <xdr:to>
      <xdr:col>24</xdr:col>
      <xdr:colOff>63500</xdr:colOff>
      <xdr:row>93</xdr:row>
      <xdr:rowOff>156159</xdr:rowOff>
    </xdr:to>
    <xdr:cxnSp macro="">
      <xdr:nvCxnSpPr>
        <xdr:cNvPr id="237" name="直線コネクタ 236"/>
        <xdr:cNvCxnSpPr/>
      </xdr:nvCxnSpPr>
      <xdr:spPr>
        <a:xfrm>
          <a:off x="3797300" y="16045650"/>
          <a:ext cx="8382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30066</xdr:rowOff>
    </xdr:from>
    <xdr:ext cx="534377" cy="259045"/>
    <xdr:sp macro="" textlink="">
      <xdr:nvSpPr>
        <xdr:cNvPr id="238" name="衛生費平均値テキスト"/>
        <xdr:cNvSpPr txBox="1"/>
      </xdr:nvSpPr>
      <xdr:spPr>
        <a:xfrm>
          <a:off x="4686300" y="161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51639</xdr:rowOff>
    </xdr:from>
    <xdr:to>
      <xdr:col>24</xdr:col>
      <xdr:colOff>114300</xdr:colOff>
      <xdr:row>94</xdr:row>
      <xdr:rowOff>153239</xdr:rowOff>
    </xdr:to>
    <xdr:sp macro="" textlink="">
      <xdr:nvSpPr>
        <xdr:cNvPr id="239" name="フローチャート: 判断 238"/>
        <xdr:cNvSpPr/>
      </xdr:nvSpPr>
      <xdr:spPr>
        <a:xfrm>
          <a:off x="4584700" y="1616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8522</xdr:rowOff>
    </xdr:from>
    <xdr:to>
      <xdr:col>19</xdr:col>
      <xdr:colOff>177800</xdr:colOff>
      <xdr:row>93</xdr:row>
      <xdr:rowOff>100800</xdr:rowOff>
    </xdr:to>
    <xdr:cxnSp macro="">
      <xdr:nvCxnSpPr>
        <xdr:cNvPr id="240" name="直線コネクタ 239"/>
        <xdr:cNvCxnSpPr/>
      </xdr:nvCxnSpPr>
      <xdr:spPr>
        <a:xfrm>
          <a:off x="2908300" y="15610472"/>
          <a:ext cx="889000" cy="4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165519</xdr:rowOff>
    </xdr:from>
    <xdr:to>
      <xdr:col>20</xdr:col>
      <xdr:colOff>38100</xdr:colOff>
      <xdr:row>96</xdr:row>
      <xdr:rowOff>95669</xdr:rowOff>
    </xdr:to>
    <xdr:sp macro="" textlink="">
      <xdr:nvSpPr>
        <xdr:cNvPr id="241" name="フローチャート: 判断 240"/>
        <xdr:cNvSpPr/>
      </xdr:nvSpPr>
      <xdr:spPr>
        <a:xfrm>
          <a:off x="3746500" y="1645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86796</xdr:rowOff>
    </xdr:from>
    <xdr:ext cx="534377" cy="259045"/>
    <xdr:sp macro="" textlink="">
      <xdr:nvSpPr>
        <xdr:cNvPr id="242" name="テキスト ボックス 241"/>
        <xdr:cNvSpPr txBox="1"/>
      </xdr:nvSpPr>
      <xdr:spPr>
        <a:xfrm>
          <a:off x="3530111" y="165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8522</xdr:rowOff>
    </xdr:from>
    <xdr:to>
      <xdr:col>15</xdr:col>
      <xdr:colOff>50800</xdr:colOff>
      <xdr:row>91</xdr:row>
      <xdr:rowOff>155626</xdr:rowOff>
    </xdr:to>
    <xdr:cxnSp macro="">
      <xdr:nvCxnSpPr>
        <xdr:cNvPr id="243" name="直線コネクタ 242"/>
        <xdr:cNvCxnSpPr/>
      </xdr:nvCxnSpPr>
      <xdr:spPr>
        <a:xfrm flipV="1">
          <a:off x="2019300" y="15610472"/>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21006</xdr:rowOff>
    </xdr:from>
    <xdr:to>
      <xdr:col>15</xdr:col>
      <xdr:colOff>101600</xdr:colOff>
      <xdr:row>97</xdr:row>
      <xdr:rowOff>122606</xdr:rowOff>
    </xdr:to>
    <xdr:sp macro="" textlink="">
      <xdr:nvSpPr>
        <xdr:cNvPr id="244" name="フローチャート: 判断 243"/>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113733</xdr:rowOff>
    </xdr:from>
    <xdr:ext cx="534377" cy="259045"/>
    <xdr:sp macro="" textlink="">
      <xdr:nvSpPr>
        <xdr:cNvPr id="245" name="テキスト ボックス 244"/>
        <xdr:cNvSpPr txBox="1"/>
      </xdr:nvSpPr>
      <xdr:spPr>
        <a:xfrm>
          <a:off x="2641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155626</xdr:rowOff>
    </xdr:from>
    <xdr:to>
      <xdr:col>10</xdr:col>
      <xdr:colOff>114300</xdr:colOff>
      <xdr:row>95</xdr:row>
      <xdr:rowOff>84759</xdr:rowOff>
    </xdr:to>
    <xdr:cxnSp macro="">
      <xdr:nvCxnSpPr>
        <xdr:cNvPr id="246" name="直線コネクタ 245"/>
        <xdr:cNvCxnSpPr/>
      </xdr:nvCxnSpPr>
      <xdr:spPr>
        <a:xfrm flipV="1">
          <a:off x="1130300" y="15757576"/>
          <a:ext cx="889000" cy="6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35750</xdr:rowOff>
    </xdr:from>
    <xdr:to>
      <xdr:col>10</xdr:col>
      <xdr:colOff>165100</xdr:colOff>
      <xdr:row>97</xdr:row>
      <xdr:rowOff>137350</xdr:rowOff>
    </xdr:to>
    <xdr:sp macro="" textlink="">
      <xdr:nvSpPr>
        <xdr:cNvPr id="247" name="フローチャート: 判断 246"/>
        <xdr:cNvSpPr/>
      </xdr:nvSpPr>
      <xdr:spPr>
        <a:xfrm>
          <a:off x="1968500" y="166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128477</xdr:rowOff>
    </xdr:from>
    <xdr:ext cx="534377" cy="259045"/>
    <xdr:sp macro="" textlink="">
      <xdr:nvSpPr>
        <xdr:cNvPr id="248" name="テキスト ボックス 247"/>
        <xdr:cNvSpPr txBox="1"/>
      </xdr:nvSpPr>
      <xdr:spPr>
        <a:xfrm>
          <a:off x="1752111" y="167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9" name="フローチャート: 判断 248"/>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50" name="テキスト ボックス 249"/>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105359</xdr:rowOff>
    </xdr:from>
    <xdr:to>
      <xdr:col>24</xdr:col>
      <xdr:colOff>114300</xdr:colOff>
      <xdr:row>94</xdr:row>
      <xdr:rowOff>35509</xdr:rowOff>
    </xdr:to>
    <xdr:sp macro="" textlink="">
      <xdr:nvSpPr>
        <xdr:cNvPr id="256" name="楕円 255"/>
        <xdr:cNvSpPr/>
      </xdr:nvSpPr>
      <xdr:spPr>
        <a:xfrm>
          <a:off x="4584700" y="160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128236</xdr:rowOff>
    </xdr:from>
    <xdr:ext cx="534377" cy="259045"/>
    <xdr:sp macro="" textlink="">
      <xdr:nvSpPr>
        <xdr:cNvPr id="257" name="衛生費該当値テキスト"/>
        <xdr:cNvSpPr txBox="1"/>
      </xdr:nvSpPr>
      <xdr:spPr>
        <a:xfrm>
          <a:off x="4686300" y="1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50000</xdr:rowOff>
    </xdr:from>
    <xdr:to>
      <xdr:col>20</xdr:col>
      <xdr:colOff>38100</xdr:colOff>
      <xdr:row>93</xdr:row>
      <xdr:rowOff>151600</xdr:rowOff>
    </xdr:to>
    <xdr:sp macro="" textlink="">
      <xdr:nvSpPr>
        <xdr:cNvPr id="258" name="楕円 257"/>
        <xdr:cNvSpPr/>
      </xdr:nvSpPr>
      <xdr:spPr>
        <a:xfrm>
          <a:off x="3746500" y="159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168127</xdr:rowOff>
    </xdr:from>
    <xdr:ext cx="534377" cy="259045"/>
    <xdr:sp macro="" textlink="">
      <xdr:nvSpPr>
        <xdr:cNvPr id="259" name="テキスト ボックス 258"/>
        <xdr:cNvSpPr txBox="1"/>
      </xdr:nvSpPr>
      <xdr:spPr>
        <a:xfrm>
          <a:off x="3530111" y="157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129172</xdr:rowOff>
    </xdr:from>
    <xdr:to>
      <xdr:col>15</xdr:col>
      <xdr:colOff>101600</xdr:colOff>
      <xdr:row>91</xdr:row>
      <xdr:rowOff>59322</xdr:rowOff>
    </xdr:to>
    <xdr:sp macro="" textlink="">
      <xdr:nvSpPr>
        <xdr:cNvPr id="260" name="楕円 259"/>
        <xdr:cNvSpPr/>
      </xdr:nvSpPr>
      <xdr:spPr>
        <a:xfrm>
          <a:off x="2857500" y="155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75849</xdr:rowOff>
    </xdr:from>
    <xdr:ext cx="534377" cy="259045"/>
    <xdr:sp macro="" textlink="">
      <xdr:nvSpPr>
        <xdr:cNvPr id="261" name="テキスト ボックス 260"/>
        <xdr:cNvSpPr txBox="1"/>
      </xdr:nvSpPr>
      <xdr:spPr>
        <a:xfrm>
          <a:off x="2641111" y="153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104826</xdr:rowOff>
    </xdr:from>
    <xdr:to>
      <xdr:col>10</xdr:col>
      <xdr:colOff>165100</xdr:colOff>
      <xdr:row>92</xdr:row>
      <xdr:rowOff>34976</xdr:rowOff>
    </xdr:to>
    <xdr:sp macro="" textlink="">
      <xdr:nvSpPr>
        <xdr:cNvPr id="262" name="楕円 261"/>
        <xdr:cNvSpPr/>
      </xdr:nvSpPr>
      <xdr:spPr>
        <a:xfrm>
          <a:off x="1968500" y="157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51503</xdr:rowOff>
    </xdr:from>
    <xdr:ext cx="534377" cy="259045"/>
    <xdr:sp macro="" textlink="">
      <xdr:nvSpPr>
        <xdr:cNvPr id="263" name="テキスト ボックス 262"/>
        <xdr:cNvSpPr txBox="1"/>
      </xdr:nvSpPr>
      <xdr:spPr>
        <a:xfrm>
          <a:off x="1752111" y="154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33959</xdr:rowOff>
    </xdr:from>
    <xdr:to>
      <xdr:col>6</xdr:col>
      <xdr:colOff>38100</xdr:colOff>
      <xdr:row>95</xdr:row>
      <xdr:rowOff>135559</xdr:rowOff>
    </xdr:to>
    <xdr:sp macro="" textlink="">
      <xdr:nvSpPr>
        <xdr:cNvPr id="264" name="楕円 263"/>
        <xdr:cNvSpPr/>
      </xdr:nvSpPr>
      <xdr:spPr>
        <a:xfrm>
          <a:off x="10795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152086</xdr:rowOff>
    </xdr:from>
    <xdr:ext cx="534377" cy="259045"/>
    <xdr:sp macro="" textlink="">
      <xdr:nvSpPr>
        <xdr:cNvPr id="265" name="テキスト ボックス 264"/>
        <xdr:cNvSpPr txBox="1"/>
      </xdr:nvSpPr>
      <xdr:spPr>
        <a:xfrm>
          <a:off x="863111" y="16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86904</xdr:rowOff>
    </xdr:from>
    <xdr:to>
      <xdr:col>54</xdr:col>
      <xdr:colOff>189865</xdr:colOff>
      <xdr:row>38</xdr:row>
      <xdr:rowOff>122283</xdr:rowOff>
    </xdr:to>
    <xdr:cxnSp macro="">
      <xdr:nvCxnSpPr>
        <xdr:cNvPr id="291" name="直線コネクタ 290"/>
        <xdr:cNvCxnSpPr/>
      </xdr:nvCxnSpPr>
      <xdr:spPr>
        <a:xfrm flipV="1">
          <a:off x="10475595" y="5401854"/>
          <a:ext cx="1270" cy="123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126110</xdr:rowOff>
    </xdr:from>
    <xdr:ext cx="378565" cy="259045"/>
    <xdr:sp macro="" textlink="">
      <xdr:nvSpPr>
        <xdr:cNvPr id="292" name="労働費最小値テキスト"/>
        <xdr:cNvSpPr txBox="1"/>
      </xdr:nvSpPr>
      <xdr:spPr>
        <a:xfrm>
          <a:off x="10528300"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122283</xdr:rowOff>
    </xdr:from>
    <xdr:to>
      <xdr:col>55</xdr:col>
      <xdr:colOff>88900</xdr:colOff>
      <xdr:row>38</xdr:row>
      <xdr:rowOff>122283</xdr:rowOff>
    </xdr:to>
    <xdr:cxnSp macro="">
      <xdr:nvCxnSpPr>
        <xdr:cNvPr id="293" name="直線コネクタ 292"/>
        <xdr:cNvCxnSpPr/>
      </xdr:nvCxnSpPr>
      <xdr:spPr>
        <a:xfrm>
          <a:off x="10388600" y="66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33581</xdr:rowOff>
    </xdr:from>
    <xdr:ext cx="469744" cy="259045"/>
    <xdr:sp macro="" textlink="">
      <xdr:nvSpPr>
        <xdr:cNvPr id="294" name="労働費最大値テキスト"/>
        <xdr:cNvSpPr txBox="1"/>
      </xdr:nvSpPr>
      <xdr:spPr>
        <a:xfrm>
          <a:off x="10528300" y="51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86904</xdr:rowOff>
    </xdr:from>
    <xdr:to>
      <xdr:col>55</xdr:col>
      <xdr:colOff>88900</xdr:colOff>
      <xdr:row>31</xdr:row>
      <xdr:rowOff>86904</xdr:rowOff>
    </xdr:to>
    <xdr:cxnSp macro="">
      <xdr:nvCxnSpPr>
        <xdr:cNvPr id="295" name="直線コネクタ 294"/>
        <xdr:cNvCxnSpPr/>
      </xdr:nvCxnSpPr>
      <xdr:spPr>
        <a:xfrm>
          <a:off x="10388600" y="540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35742</xdr:rowOff>
    </xdr:from>
    <xdr:to>
      <xdr:col>55</xdr:col>
      <xdr:colOff>0</xdr:colOff>
      <xdr:row>35</xdr:row>
      <xdr:rowOff>36830</xdr:rowOff>
    </xdr:to>
    <xdr:cxnSp macro="">
      <xdr:nvCxnSpPr>
        <xdr:cNvPr id="296" name="直線コネクタ 295"/>
        <xdr:cNvCxnSpPr/>
      </xdr:nvCxnSpPr>
      <xdr:spPr>
        <a:xfrm flipV="1">
          <a:off x="9639300" y="5693592"/>
          <a:ext cx="838200" cy="34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3646</xdr:rowOff>
    </xdr:from>
    <xdr:ext cx="378565" cy="259045"/>
    <xdr:sp macro="" textlink="">
      <xdr:nvSpPr>
        <xdr:cNvPr id="297" name="労働費平均値テキスト"/>
        <xdr:cNvSpPr txBox="1"/>
      </xdr:nvSpPr>
      <xdr:spPr>
        <a:xfrm>
          <a:off x="10528300" y="6004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25219</xdr:rowOff>
    </xdr:from>
    <xdr:to>
      <xdr:col>55</xdr:col>
      <xdr:colOff>50800</xdr:colOff>
      <xdr:row>35</xdr:row>
      <xdr:rowOff>126819</xdr:rowOff>
    </xdr:to>
    <xdr:sp macro="" textlink="">
      <xdr:nvSpPr>
        <xdr:cNvPr id="298" name="フローチャート: 判断 297"/>
        <xdr:cNvSpPr/>
      </xdr:nvSpPr>
      <xdr:spPr>
        <a:xfrm>
          <a:off x="10426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70031</xdr:rowOff>
    </xdr:from>
    <xdr:to>
      <xdr:col>50</xdr:col>
      <xdr:colOff>114300</xdr:colOff>
      <xdr:row>35</xdr:row>
      <xdr:rowOff>36830</xdr:rowOff>
    </xdr:to>
    <xdr:cxnSp macro="">
      <xdr:nvCxnSpPr>
        <xdr:cNvPr id="299" name="直線コネクタ 298"/>
        <xdr:cNvCxnSpPr/>
      </xdr:nvCxnSpPr>
      <xdr:spPr>
        <a:xfrm>
          <a:off x="8750300" y="5899331"/>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74204</xdr:rowOff>
    </xdr:from>
    <xdr:to>
      <xdr:col>50</xdr:col>
      <xdr:colOff>165100</xdr:colOff>
      <xdr:row>32</xdr:row>
      <xdr:rowOff>4354</xdr:rowOff>
    </xdr:to>
    <xdr:sp macro="" textlink="">
      <xdr:nvSpPr>
        <xdr:cNvPr id="300" name="フローチャート: 判断 299"/>
        <xdr:cNvSpPr/>
      </xdr:nvSpPr>
      <xdr:spPr>
        <a:xfrm>
          <a:off x="9588500" y="53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20881</xdr:rowOff>
    </xdr:from>
    <xdr:ext cx="469744" cy="259045"/>
    <xdr:sp macro="" textlink="">
      <xdr:nvSpPr>
        <xdr:cNvPr id="301" name="テキスト ボックス 300"/>
        <xdr:cNvSpPr txBox="1"/>
      </xdr:nvSpPr>
      <xdr:spPr>
        <a:xfrm>
          <a:off x="9404428" y="516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70031</xdr:rowOff>
    </xdr:from>
    <xdr:to>
      <xdr:col>45</xdr:col>
      <xdr:colOff>177800</xdr:colOff>
      <xdr:row>34</xdr:row>
      <xdr:rowOff>84183</xdr:rowOff>
    </xdr:to>
    <xdr:cxnSp macro="">
      <xdr:nvCxnSpPr>
        <xdr:cNvPr id="302" name="直線コネクタ 301"/>
        <xdr:cNvCxnSpPr/>
      </xdr:nvCxnSpPr>
      <xdr:spPr>
        <a:xfrm flipV="1">
          <a:off x="7861300" y="589933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106317</xdr:rowOff>
    </xdr:from>
    <xdr:to>
      <xdr:col>46</xdr:col>
      <xdr:colOff>38100</xdr:colOff>
      <xdr:row>31</xdr:row>
      <xdr:rowOff>36467</xdr:rowOff>
    </xdr:to>
    <xdr:sp macro="" textlink="">
      <xdr:nvSpPr>
        <xdr:cNvPr id="303" name="フローチャート: 判断 302"/>
        <xdr:cNvSpPr/>
      </xdr:nvSpPr>
      <xdr:spPr>
        <a:xfrm>
          <a:off x="8699500" y="524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52994</xdr:rowOff>
    </xdr:from>
    <xdr:ext cx="469744" cy="259045"/>
    <xdr:sp macro="" textlink="">
      <xdr:nvSpPr>
        <xdr:cNvPr id="304" name="テキスト ボックス 303"/>
        <xdr:cNvSpPr txBox="1"/>
      </xdr:nvSpPr>
      <xdr:spPr>
        <a:xfrm>
          <a:off x="8515428" y="50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84183</xdr:rowOff>
    </xdr:from>
    <xdr:to>
      <xdr:col>41</xdr:col>
      <xdr:colOff>50800</xdr:colOff>
      <xdr:row>34</xdr:row>
      <xdr:rowOff>98334</xdr:rowOff>
    </xdr:to>
    <xdr:cxnSp macro="">
      <xdr:nvCxnSpPr>
        <xdr:cNvPr id="305" name="直線コネクタ 304"/>
        <xdr:cNvCxnSpPr/>
      </xdr:nvCxnSpPr>
      <xdr:spPr>
        <a:xfrm flipV="1">
          <a:off x="6972300" y="591348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30</xdr:row>
      <xdr:rowOff>24674</xdr:rowOff>
    </xdr:from>
    <xdr:to>
      <xdr:col>41</xdr:col>
      <xdr:colOff>101600</xdr:colOff>
      <xdr:row>30</xdr:row>
      <xdr:rowOff>126274</xdr:rowOff>
    </xdr:to>
    <xdr:sp macro="" textlink="">
      <xdr:nvSpPr>
        <xdr:cNvPr id="306" name="フローチャート: 判断 305"/>
        <xdr:cNvSpPr/>
      </xdr:nvSpPr>
      <xdr:spPr>
        <a:xfrm>
          <a:off x="7810500" y="516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142801</xdr:rowOff>
    </xdr:from>
    <xdr:ext cx="469744" cy="259045"/>
    <xdr:sp macro="" textlink="">
      <xdr:nvSpPr>
        <xdr:cNvPr id="307" name="テキスト ボックス 306"/>
        <xdr:cNvSpPr txBox="1"/>
      </xdr:nvSpPr>
      <xdr:spPr>
        <a:xfrm>
          <a:off x="7626428" y="494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1814</xdr:rowOff>
    </xdr:from>
    <xdr:to>
      <xdr:col>36</xdr:col>
      <xdr:colOff>165100</xdr:colOff>
      <xdr:row>30</xdr:row>
      <xdr:rowOff>103414</xdr:rowOff>
    </xdr:to>
    <xdr:sp macro="" textlink="">
      <xdr:nvSpPr>
        <xdr:cNvPr id="308" name="フローチャート: 判断 307"/>
        <xdr:cNvSpPr/>
      </xdr:nvSpPr>
      <xdr:spPr>
        <a:xfrm>
          <a:off x="6921500" y="51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119941</xdr:rowOff>
    </xdr:from>
    <xdr:ext cx="469744" cy="259045"/>
    <xdr:sp macro="" textlink="">
      <xdr:nvSpPr>
        <xdr:cNvPr id="309" name="テキスト ボックス 308"/>
        <xdr:cNvSpPr txBox="1"/>
      </xdr:nvSpPr>
      <xdr:spPr>
        <a:xfrm>
          <a:off x="6737428" y="49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156392</xdr:rowOff>
    </xdr:from>
    <xdr:to>
      <xdr:col>55</xdr:col>
      <xdr:colOff>50800</xdr:colOff>
      <xdr:row>33</xdr:row>
      <xdr:rowOff>86542</xdr:rowOff>
    </xdr:to>
    <xdr:sp macro="" textlink="">
      <xdr:nvSpPr>
        <xdr:cNvPr id="315" name="楕円 314"/>
        <xdr:cNvSpPr/>
      </xdr:nvSpPr>
      <xdr:spPr>
        <a:xfrm>
          <a:off x="10426700" y="56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7819</xdr:rowOff>
    </xdr:from>
    <xdr:ext cx="469744" cy="259045"/>
    <xdr:sp macro="" textlink="">
      <xdr:nvSpPr>
        <xdr:cNvPr id="316" name="労働費該当値テキスト"/>
        <xdr:cNvSpPr txBox="1"/>
      </xdr:nvSpPr>
      <xdr:spPr>
        <a:xfrm>
          <a:off x="10528300"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157480</xdr:rowOff>
    </xdr:from>
    <xdr:to>
      <xdr:col>50</xdr:col>
      <xdr:colOff>165100</xdr:colOff>
      <xdr:row>35</xdr:row>
      <xdr:rowOff>87630</xdr:rowOff>
    </xdr:to>
    <xdr:sp macro="" textlink="">
      <xdr:nvSpPr>
        <xdr:cNvPr id="317" name="楕円 316"/>
        <xdr:cNvSpPr/>
      </xdr:nvSpPr>
      <xdr:spPr>
        <a:xfrm>
          <a:off x="958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78757</xdr:rowOff>
    </xdr:from>
    <xdr:ext cx="378565" cy="259045"/>
    <xdr:sp macro="" textlink="">
      <xdr:nvSpPr>
        <xdr:cNvPr id="318" name="テキスト ボックス 317"/>
        <xdr:cNvSpPr txBox="1"/>
      </xdr:nvSpPr>
      <xdr:spPr>
        <a:xfrm>
          <a:off x="9450017" y="607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19231</xdr:rowOff>
    </xdr:from>
    <xdr:to>
      <xdr:col>46</xdr:col>
      <xdr:colOff>38100</xdr:colOff>
      <xdr:row>34</xdr:row>
      <xdr:rowOff>120831</xdr:rowOff>
    </xdr:to>
    <xdr:sp macro="" textlink="">
      <xdr:nvSpPr>
        <xdr:cNvPr id="319" name="楕円 318"/>
        <xdr:cNvSpPr/>
      </xdr:nvSpPr>
      <xdr:spPr>
        <a:xfrm>
          <a:off x="8699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111958</xdr:rowOff>
    </xdr:from>
    <xdr:ext cx="378565" cy="259045"/>
    <xdr:sp macro="" textlink="">
      <xdr:nvSpPr>
        <xdr:cNvPr id="320" name="テキスト ボックス 319"/>
        <xdr:cNvSpPr txBox="1"/>
      </xdr:nvSpPr>
      <xdr:spPr>
        <a:xfrm>
          <a:off x="8561017" y="5941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33383</xdr:rowOff>
    </xdr:from>
    <xdr:to>
      <xdr:col>41</xdr:col>
      <xdr:colOff>101600</xdr:colOff>
      <xdr:row>34</xdr:row>
      <xdr:rowOff>134983</xdr:rowOff>
    </xdr:to>
    <xdr:sp macro="" textlink="">
      <xdr:nvSpPr>
        <xdr:cNvPr id="321" name="楕円 320"/>
        <xdr:cNvSpPr/>
      </xdr:nvSpPr>
      <xdr:spPr>
        <a:xfrm>
          <a:off x="7810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126110</xdr:rowOff>
    </xdr:from>
    <xdr:ext cx="378565" cy="259045"/>
    <xdr:sp macro="" textlink="">
      <xdr:nvSpPr>
        <xdr:cNvPr id="322" name="テキスト ボックス 321"/>
        <xdr:cNvSpPr txBox="1"/>
      </xdr:nvSpPr>
      <xdr:spPr>
        <a:xfrm>
          <a:off x="7672017" y="5955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47534</xdr:rowOff>
    </xdr:from>
    <xdr:to>
      <xdr:col>36</xdr:col>
      <xdr:colOff>165100</xdr:colOff>
      <xdr:row>34</xdr:row>
      <xdr:rowOff>149134</xdr:rowOff>
    </xdr:to>
    <xdr:sp macro="" textlink="">
      <xdr:nvSpPr>
        <xdr:cNvPr id="323" name="楕円 322"/>
        <xdr:cNvSpPr/>
      </xdr:nvSpPr>
      <xdr:spPr>
        <a:xfrm>
          <a:off x="6921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140261</xdr:rowOff>
    </xdr:from>
    <xdr:ext cx="378565" cy="259045"/>
    <xdr:sp macro="" textlink="">
      <xdr:nvSpPr>
        <xdr:cNvPr id="324" name="テキスト ボックス 323"/>
        <xdr:cNvSpPr txBox="1"/>
      </xdr:nvSpPr>
      <xdr:spPr>
        <a:xfrm>
          <a:off x="6783017" y="596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47" name="直線コネクタ 346"/>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48" name="農林水産業費最小値テキスト"/>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49" name="直線コネクタ 348"/>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50" name="農林水産業費最大値テキスト"/>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51" name="直線コネクタ 350"/>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12919</xdr:rowOff>
    </xdr:from>
    <xdr:to>
      <xdr:col>55</xdr:col>
      <xdr:colOff>0</xdr:colOff>
      <xdr:row>55</xdr:row>
      <xdr:rowOff>146786</xdr:rowOff>
    </xdr:to>
    <xdr:cxnSp macro="">
      <xdr:nvCxnSpPr>
        <xdr:cNvPr id="352" name="直線コネクタ 351"/>
        <xdr:cNvCxnSpPr/>
      </xdr:nvCxnSpPr>
      <xdr:spPr>
        <a:xfrm flipV="1">
          <a:off x="9639300" y="9271219"/>
          <a:ext cx="838200" cy="30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29105</xdr:rowOff>
    </xdr:from>
    <xdr:ext cx="534377" cy="259045"/>
    <xdr:sp macro="" textlink="">
      <xdr:nvSpPr>
        <xdr:cNvPr id="353" name="農林水産業費平均値テキスト"/>
        <xdr:cNvSpPr txBox="1"/>
      </xdr:nvSpPr>
      <xdr:spPr>
        <a:xfrm>
          <a:off x="10528300" y="94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4" name="フローチャート: 判断 353"/>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80767</xdr:rowOff>
    </xdr:from>
    <xdr:to>
      <xdr:col>50</xdr:col>
      <xdr:colOff>114300</xdr:colOff>
      <xdr:row>55</xdr:row>
      <xdr:rowOff>146786</xdr:rowOff>
    </xdr:to>
    <xdr:cxnSp macro="">
      <xdr:nvCxnSpPr>
        <xdr:cNvPr id="355" name="直線コネクタ 354"/>
        <xdr:cNvCxnSpPr/>
      </xdr:nvCxnSpPr>
      <xdr:spPr>
        <a:xfrm>
          <a:off x="8750300" y="9510517"/>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136175</xdr:rowOff>
    </xdr:from>
    <xdr:to>
      <xdr:col>50</xdr:col>
      <xdr:colOff>165100</xdr:colOff>
      <xdr:row>58</xdr:row>
      <xdr:rowOff>66325</xdr:rowOff>
    </xdr:to>
    <xdr:sp macro="" textlink="">
      <xdr:nvSpPr>
        <xdr:cNvPr id="356" name="フローチャート: 判断 355"/>
        <xdr:cNvSpPr/>
      </xdr:nvSpPr>
      <xdr:spPr>
        <a:xfrm>
          <a:off x="9588500" y="99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57452</xdr:rowOff>
    </xdr:from>
    <xdr:ext cx="534377" cy="259045"/>
    <xdr:sp macro="" textlink="">
      <xdr:nvSpPr>
        <xdr:cNvPr id="357" name="テキスト ボックス 356"/>
        <xdr:cNvSpPr txBox="1"/>
      </xdr:nvSpPr>
      <xdr:spPr>
        <a:xfrm>
          <a:off x="9372111" y="100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80767</xdr:rowOff>
    </xdr:from>
    <xdr:to>
      <xdr:col>45</xdr:col>
      <xdr:colOff>177800</xdr:colOff>
      <xdr:row>56</xdr:row>
      <xdr:rowOff>104678</xdr:rowOff>
    </xdr:to>
    <xdr:cxnSp macro="">
      <xdr:nvCxnSpPr>
        <xdr:cNvPr id="358" name="直線コネクタ 357"/>
        <xdr:cNvCxnSpPr/>
      </xdr:nvCxnSpPr>
      <xdr:spPr>
        <a:xfrm flipV="1">
          <a:off x="7861300" y="9510517"/>
          <a:ext cx="889000" cy="19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97496</xdr:rowOff>
    </xdr:from>
    <xdr:to>
      <xdr:col>46</xdr:col>
      <xdr:colOff>38100</xdr:colOff>
      <xdr:row>58</xdr:row>
      <xdr:rowOff>27646</xdr:rowOff>
    </xdr:to>
    <xdr:sp macro="" textlink="">
      <xdr:nvSpPr>
        <xdr:cNvPr id="359" name="フローチャート: 判断 358"/>
        <xdr:cNvSpPr/>
      </xdr:nvSpPr>
      <xdr:spPr>
        <a:xfrm>
          <a:off x="8699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18773</xdr:rowOff>
    </xdr:from>
    <xdr:ext cx="534377" cy="259045"/>
    <xdr:sp macro="" textlink="">
      <xdr:nvSpPr>
        <xdr:cNvPr id="360" name="テキスト ボックス 359"/>
        <xdr:cNvSpPr txBox="1"/>
      </xdr:nvSpPr>
      <xdr:spPr>
        <a:xfrm>
          <a:off x="8483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77612</xdr:rowOff>
    </xdr:from>
    <xdr:to>
      <xdr:col>41</xdr:col>
      <xdr:colOff>50800</xdr:colOff>
      <xdr:row>56</xdr:row>
      <xdr:rowOff>104678</xdr:rowOff>
    </xdr:to>
    <xdr:cxnSp macro="">
      <xdr:nvCxnSpPr>
        <xdr:cNvPr id="361" name="直線コネクタ 360"/>
        <xdr:cNvCxnSpPr/>
      </xdr:nvCxnSpPr>
      <xdr:spPr>
        <a:xfrm>
          <a:off x="6972300" y="9678812"/>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133111</xdr:rowOff>
    </xdr:from>
    <xdr:to>
      <xdr:col>41</xdr:col>
      <xdr:colOff>101600</xdr:colOff>
      <xdr:row>58</xdr:row>
      <xdr:rowOff>63261</xdr:rowOff>
    </xdr:to>
    <xdr:sp macro="" textlink="">
      <xdr:nvSpPr>
        <xdr:cNvPr id="362" name="フローチャート: 判断 361"/>
        <xdr:cNvSpPr/>
      </xdr:nvSpPr>
      <xdr:spPr>
        <a:xfrm>
          <a:off x="7810500" y="990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54388</xdr:rowOff>
    </xdr:from>
    <xdr:ext cx="534377" cy="259045"/>
    <xdr:sp macro="" textlink="">
      <xdr:nvSpPr>
        <xdr:cNvPr id="363" name="テキスト ボックス 362"/>
        <xdr:cNvSpPr txBox="1"/>
      </xdr:nvSpPr>
      <xdr:spPr>
        <a:xfrm>
          <a:off x="7594111" y="999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143078</xdr:rowOff>
    </xdr:from>
    <xdr:to>
      <xdr:col>36</xdr:col>
      <xdr:colOff>165100</xdr:colOff>
      <xdr:row>58</xdr:row>
      <xdr:rowOff>73228</xdr:rowOff>
    </xdr:to>
    <xdr:sp macro="" textlink="">
      <xdr:nvSpPr>
        <xdr:cNvPr id="364" name="フローチャート: 判断 363"/>
        <xdr:cNvSpPr/>
      </xdr:nvSpPr>
      <xdr:spPr>
        <a:xfrm>
          <a:off x="6921500" y="991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64355</xdr:rowOff>
    </xdr:from>
    <xdr:ext cx="534377" cy="259045"/>
    <xdr:sp macro="" textlink="">
      <xdr:nvSpPr>
        <xdr:cNvPr id="365" name="テキスト ボックス 364"/>
        <xdr:cNvSpPr txBox="1"/>
      </xdr:nvSpPr>
      <xdr:spPr>
        <a:xfrm>
          <a:off x="6705111" y="100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133569</xdr:rowOff>
    </xdr:from>
    <xdr:to>
      <xdr:col>55</xdr:col>
      <xdr:colOff>50800</xdr:colOff>
      <xdr:row>54</xdr:row>
      <xdr:rowOff>63719</xdr:rowOff>
    </xdr:to>
    <xdr:sp macro="" textlink="">
      <xdr:nvSpPr>
        <xdr:cNvPr id="371" name="楕円 370"/>
        <xdr:cNvSpPr/>
      </xdr:nvSpPr>
      <xdr:spPr>
        <a:xfrm>
          <a:off x="10426700" y="92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156446</xdr:rowOff>
    </xdr:from>
    <xdr:ext cx="534377" cy="259045"/>
    <xdr:sp macro="" textlink="">
      <xdr:nvSpPr>
        <xdr:cNvPr id="372" name="農林水産業費該当値テキスト"/>
        <xdr:cNvSpPr txBox="1"/>
      </xdr:nvSpPr>
      <xdr:spPr>
        <a:xfrm>
          <a:off x="10528300" y="9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95986</xdr:rowOff>
    </xdr:from>
    <xdr:to>
      <xdr:col>50</xdr:col>
      <xdr:colOff>165100</xdr:colOff>
      <xdr:row>56</xdr:row>
      <xdr:rowOff>26136</xdr:rowOff>
    </xdr:to>
    <xdr:sp macro="" textlink="">
      <xdr:nvSpPr>
        <xdr:cNvPr id="373" name="楕円 372"/>
        <xdr:cNvSpPr/>
      </xdr:nvSpPr>
      <xdr:spPr>
        <a:xfrm>
          <a:off x="9588500" y="95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42663</xdr:rowOff>
    </xdr:from>
    <xdr:ext cx="534377" cy="259045"/>
    <xdr:sp macro="" textlink="">
      <xdr:nvSpPr>
        <xdr:cNvPr id="374" name="テキスト ボックス 373"/>
        <xdr:cNvSpPr txBox="1"/>
      </xdr:nvSpPr>
      <xdr:spPr>
        <a:xfrm>
          <a:off x="9372111" y="93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29967</xdr:rowOff>
    </xdr:from>
    <xdr:to>
      <xdr:col>46</xdr:col>
      <xdr:colOff>38100</xdr:colOff>
      <xdr:row>55</xdr:row>
      <xdr:rowOff>131567</xdr:rowOff>
    </xdr:to>
    <xdr:sp macro="" textlink="">
      <xdr:nvSpPr>
        <xdr:cNvPr id="375" name="楕円 374"/>
        <xdr:cNvSpPr/>
      </xdr:nvSpPr>
      <xdr:spPr>
        <a:xfrm>
          <a:off x="8699500" y="94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148094</xdr:rowOff>
    </xdr:from>
    <xdr:ext cx="534377" cy="259045"/>
    <xdr:sp macro="" textlink="">
      <xdr:nvSpPr>
        <xdr:cNvPr id="376" name="テキスト ボックス 375"/>
        <xdr:cNvSpPr txBox="1"/>
      </xdr:nvSpPr>
      <xdr:spPr>
        <a:xfrm>
          <a:off x="8483111" y="923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53878</xdr:rowOff>
    </xdr:from>
    <xdr:to>
      <xdr:col>41</xdr:col>
      <xdr:colOff>101600</xdr:colOff>
      <xdr:row>56</xdr:row>
      <xdr:rowOff>155478</xdr:rowOff>
    </xdr:to>
    <xdr:sp macro="" textlink="">
      <xdr:nvSpPr>
        <xdr:cNvPr id="377" name="楕円 376"/>
        <xdr:cNvSpPr/>
      </xdr:nvSpPr>
      <xdr:spPr>
        <a:xfrm>
          <a:off x="7810500" y="96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555</xdr:rowOff>
    </xdr:from>
    <xdr:ext cx="534377" cy="259045"/>
    <xdr:sp macro="" textlink="">
      <xdr:nvSpPr>
        <xdr:cNvPr id="378" name="テキスト ボックス 377"/>
        <xdr:cNvSpPr txBox="1"/>
      </xdr:nvSpPr>
      <xdr:spPr>
        <a:xfrm>
          <a:off x="7594111" y="94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26812</xdr:rowOff>
    </xdr:from>
    <xdr:to>
      <xdr:col>36</xdr:col>
      <xdr:colOff>165100</xdr:colOff>
      <xdr:row>56</xdr:row>
      <xdr:rowOff>128412</xdr:rowOff>
    </xdr:to>
    <xdr:sp macro="" textlink="">
      <xdr:nvSpPr>
        <xdr:cNvPr id="379" name="楕円 378"/>
        <xdr:cNvSpPr/>
      </xdr:nvSpPr>
      <xdr:spPr>
        <a:xfrm>
          <a:off x="6921500" y="9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144939</xdr:rowOff>
    </xdr:from>
    <xdr:ext cx="534377" cy="259045"/>
    <xdr:sp macro="" textlink="">
      <xdr:nvSpPr>
        <xdr:cNvPr id="380" name="テキスト ボックス 379"/>
        <xdr:cNvSpPr txBox="1"/>
      </xdr:nvSpPr>
      <xdr:spPr>
        <a:xfrm>
          <a:off x="6705111" y="9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33248</xdr:rowOff>
    </xdr:from>
    <xdr:to>
      <xdr:col>54</xdr:col>
      <xdr:colOff>189865</xdr:colOff>
      <xdr:row>77</xdr:row>
      <xdr:rowOff>52260</xdr:rowOff>
    </xdr:to>
    <xdr:cxnSp macro="">
      <xdr:nvCxnSpPr>
        <xdr:cNvPr id="404" name="直線コネクタ 403"/>
        <xdr:cNvCxnSpPr/>
      </xdr:nvCxnSpPr>
      <xdr:spPr>
        <a:xfrm flipV="1">
          <a:off x="10475595" y="12206198"/>
          <a:ext cx="1270" cy="1047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56087</xdr:rowOff>
    </xdr:from>
    <xdr:ext cx="469744" cy="259045"/>
    <xdr:sp macro="" textlink="">
      <xdr:nvSpPr>
        <xdr:cNvPr id="405" name="商工費最小値テキスト"/>
        <xdr:cNvSpPr txBox="1"/>
      </xdr:nvSpPr>
      <xdr:spPr>
        <a:xfrm>
          <a:off x="10528300" y="1325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52260</xdr:rowOff>
    </xdr:from>
    <xdr:to>
      <xdr:col>55</xdr:col>
      <xdr:colOff>88900</xdr:colOff>
      <xdr:row>77</xdr:row>
      <xdr:rowOff>52260</xdr:rowOff>
    </xdr:to>
    <xdr:cxnSp macro="">
      <xdr:nvCxnSpPr>
        <xdr:cNvPr id="406" name="直線コネクタ 405"/>
        <xdr:cNvCxnSpPr/>
      </xdr:nvCxnSpPr>
      <xdr:spPr>
        <a:xfrm>
          <a:off x="10388600" y="1325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151375</xdr:rowOff>
    </xdr:from>
    <xdr:ext cx="534377" cy="259045"/>
    <xdr:sp macro="" textlink="">
      <xdr:nvSpPr>
        <xdr:cNvPr id="407" name="商工費最大値テキスト"/>
        <xdr:cNvSpPr txBox="1"/>
      </xdr:nvSpPr>
      <xdr:spPr>
        <a:xfrm>
          <a:off x="10528300" y="11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33248</xdr:rowOff>
    </xdr:from>
    <xdr:to>
      <xdr:col>55</xdr:col>
      <xdr:colOff>88900</xdr:colOff>
      <xdr:row>71</xdr:row>
      <xdr:rowOff>33248</xdr:rowOff>
    </xdr:to>
    <xdr:cxnSp macro="">
      <xdr:nvCxnSpPr>
        <xdr:cNvPr id="408" name="直線コネクタ 407"/>
        <xdr:cNvCxnSpPr/>
      </xdr:nvCxnSpPr>
      <xdr:spPr>
        <a:xfrm>
          <a:off x="10388600" y="12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156350</xdr:rowOff>
    </xdr:from>
    <xdr:to>
      <xdr:col>55</xdr:col>
      <xdr:colOff>0</xdr:colOff>
      <xdr:row>77</xdr:row>
      <xdr:rowOff>48183</xdr:rowOff>
    </xdr:to>
    <xdr:cxnSp macro="">
      <xdr:nvCxnSpPr>
        <xdr:cNvPr id="409" name="直線コネクタ 408"/>
        <xdr:cNvCxnSpPr/>
      </xdr:nvCxnSpPr>
      <xdr:spPr>
        <a:xfrm flipV="1">
          <a:off x="9639300" y="13186550"/>
          <a:ext cx="8382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169384</xdr:rowOff>
    </xdr:from>
    <xdr:ext cx="534377" cy="259045"/>
    <xdr:sp macro="" textlink="">
      <xdr:nvSpPr>
        <xdr:cNvPr id="410" name="商工費平均値テキスト"/>
        <xdr:cNvSpPr txBox="1"/>
      </xdr:nvSpPr>
      <xdr:spPr>
        <a:xfrm>
          <a:off x="10528300" y="12685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146507</xdr:rowOff>
    </xdr:from>
    <xdr:to>
      <xdr:col>55</xdr:col>
      <xdr:colOff>50800</xdr:colOff>
      <xdr:row>75</xdr:row>
      <xdr:rowOff>76657</xdr:rowOff>
    </xdr:to>
    <xdr:sp macro="" textlink="">
      <xdr:nvSpPr>
        <xdr:cNvPr id="411" name="フローチャート: 判断 410"/>
        <xdr:cNvSpPr/>
      </xdr:nvSpPr>
      <xdr:spPr>
        <a:xfrm>
          <a:off x="10426700" y="128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48183</xdr:rowOff>
    </xdr:from>
    <xdr:to>
      <xdr:col>50</xdr:col>
      <xdr:colOff>114300</xdr:colOff>
      <xdr:row>78</xdr:row>
      <xdr:rowOff>30238</xdr:rowOff>
    </xdr:to>
    <xdr:cxnSp macro="">
      <xdr:nvCxnSpPr>
        <xdr:cNvPr id="412" name="直線コネクタ 411"/>
        <xdr:cNvCxnSpPr/>
      </xdr:nvCxnSpPr>
      <xdr:spPr>
        <a:xfrm flipV="1">
          <a:off x="8750300" y="13249833"/>
          <a:ext cx="8890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133058</xdr:rowOff>
    </xdr:from>
    <xdr:to>
      <xdr:col>50</xdr:col>
      <xdr:colOff>165100</xdr:colOff>
      <xdr:row>75</xdr:row>
      <xdr:rowOff>63208</xdr:rowOff>
    </xdr:to>
    <xdr:sp macro="" textlink="">
      <xdr:nvSpPr>
        <xdr:cNvPr id="413" name="フローチャート: 判断 412"/>
        <xdr:cNvSpPr/>
      </xdr:nvSpPr>
      <xdr:spPr>
        <a:xfrm>
          <a:off x="9588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79735</xdr:rowOff>
    </xdr:from>
    <xdr:ext cx="534377" cy="259045"/>
    <xdr:sp macro="" textlink="">
      <xdr:nvSpPr>
        <xdr:cNvPr id="414" name="テキスト ボックス 413"/>
        <xdr:cNvSpPr txBox="1"/>
      </xdr:nvSpPr>
      <xdr:spPr>
        <a:xfrm>
          <a:off x="9372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30238</xdr:rowOff>
    </xdr:from>
    <xdr:to>
      <xdr:col>45</xdr:col>
      <xdr:colOff>177800</xdr:colOff>
      <xdr:row>78</xdr:row>
      <xdr:rowOff>46393</xdr:rowOff>
    </xdr:to>
    <xdr:cxnSp macro="">
      <xdr:nvCxnSpPr>
        <xdr:cNvPr id="415" name="直線コネクタ 414"/>
        <xdr:cNvCxnSpPr/>
      </xdr:nvCxnSpPr>
      <xdr:spPr>
        <a:xfrm flipV="1">
          <a:off x="7861300" y="13403338"/>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41960</xdr:rowOff>
    </xdr:from>
    <xdr:to>
      <xdr:col>46</xdr:col>
      <xdr:colOff>38100</xdr:colOff>
      <xdr:row>76</xdr:row>
      <xdr:rowOff>143560</xdr:rowOff>
    </xdr:to>
    <xdr:sp macro="" textlink="">
      <xdr:nvSpPr>
        <xdr:cNvPr id="416" name="フローチャート: 判断 415"/>
        <xdr:cNvSpPr/>
      </xdr:nvSpPr>
      <xdr:spPr>
        <a:xfrm>
          <a:off x="8699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160088</xdr:rowOff>
    </xdr:from>
    <xdr:ext cx="534377" cy="259045"/>
    <xdr:sp macro="" textlink="">
      <xdr:nvSpPr>
        <xdr:cNvPr id="417" name="テキスト ボックス 416"/>
        <xdr:cNvSpPr txBox="1"/>
      </xdr:nvSpPr>
      <xdr:spPr>
        <a:xfrm>
          <a:off x="8483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19799</xdr:rowOff>
    </xdr:from>
    <xdr:to>
      <xdr:col>41</xdr:col>
      <xdr:colOff>50800</xdr:colOff>
      <xdr:row>78</xdr:row>
      <xdr:rowOff>46393</xdr:rowOff>
    </xdr:to>
    <xdr:cxnSp macro="">
      <xdr:nvCxnSpPr>
        <xdr:cNvPr id="418" name="直線コネクタ 417"/>
        <xdr:cNvCxnSpPr/>
      </xdr:nvCxnSpPr>
      <xdr:spPr>
        <a:xfrm>
          <a:off x="6972300" y="13221449"/>
          <a:ext cx="8890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67145</xdr:rowOff>
    </xdr:from>
    <xdr:to>
      <xdr:col>41</xdr:col>
      <xdr:colOff>101600</xdr:colOff>
      <xdr:row>76</xdr:row>
      <xdr:rowOff>168745</xdr:rowOff>
    </xdr:to>
    <xdr:sp macro="" textlink="">
      <xdr:nvSpPr>
        <xdr:cNvPr id="419" name="フローチャート: 判断 418"/>
        <xdr:cNvSpPr/>
      </xdr:nvSpPr>
      <xdr:spPr>
        <a:xfrm>
          <a:off x="7810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13822</xdr:rowOff>
    </xdr:from>
    <xdr:ext cx="534377" cy="259045"/>
    <xdr:sp macro="" textlink="">
      <xdr:nvSpPr>
        <xdr:cNvPr id="420" name="テキスト ボックス 419"/>
        <xdr:cNvSpPr txBox="1"/>
      </xdr:nvSpPr>
      <xdr:spPr>
        <a:xfrm>
          <a:off x="7594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48437</xdr:rowOff>
    </xdr:from>
    <xdr:to>
      <xdr:col>36</xdr:col>
      <xdr:colOff>165100</xdr:colOff>
      <xdr:row>76</xdr:row>
      <xdr:rowOff>150037</xdr:rowOff>
    </xdr:to>
    <xdr:sp macro="" textlink="">
      <xdr:nvSpPr>
        <xdr:cNvPr id="421" name="フローチャート: 判断 420"/>
        <xdr:cNvSpPr/>
      </xdr:nvSpPr>
      <xdr:spPr>
        <a:xfrm>
          <a:off x="6921500" y="1307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166565</xdr:rowOff>
    </xdr:from>
    <xdr:ext cx="534377" cy="259045"/>
    <xdr:sp macro="" textlink="">
      <xdr:nvSpPr>
        <xdr:cNvPr id="422" name="テキスト ボックス 421"/>
        <xdr:cNvSpPr txBox="1"/>
      </xdr:nvSpPr>
      <xdr:spPr>
        <a:xfrm>
          <a:off x="6705111" y="128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105550</xdr:rowOff>
    </xdr:from>
    <xdr:to>
      <xdr:col>55</xdr:col>
      <xdr:colOff>50800</xdr:colOff>
      <xdr:row>77</xdr:row>
      <xdr:rowOff>35700</xdr:rowOff>
    </xdr:to>
    <xdr:sp macro="" textlink="">
      <xdr:nvSpPr>
        <xdr:cNvPr id="428" name="楕円 427"/>
        <xdr:cNvSpPr/>
      </xdr:nvSpPr>
      <xdr:spPr>
        <a:xfrm>
          <a:off x="10426700" y="131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20477</xdr:rowOff>
    </xdr:from>
    <xdr:ext cx="534377" cy="259045"/>
    <xdr:sp macro="" textlink="">
      <xdr:nvSpPr>
        <xdr:cNvPr id="429" name="商工費該当値テキスト"/>
        <xdr:cNvSpPr txBox="1"/>
      </xdr:nvSpPr>
      <xdr:spPr>
        <a:xfrm>
          <a:off x="10528300" y="130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168833</xdr:rowOff>
    </xdr:from>
    <xdr:to>
      <xdr:col>50</xdr:col>
      <xdr:colOff>165100</xdr:colOff>
      <xdr:row>77</xdr:row>
      <xdr:rowOff>98983</xdr:rowOff>
    </xdr:to>
    <xdr:sp macro="" textlink="">
      <xdr:nvSpPr>
        <xdr:cNvPr id="430" name="楕円 429"/>
        <xdr:cNvSpPr/>
      </xdr:nvSpPr>
      <xdr:spPr>
        <a:xfrm>
          <a:off x="9588500" y="131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90110</xdr:rowOff>
    </xdr:from>
    <xdr:ext cx="469744" cy="259045"/>
    <xdr:sp macro="" textlink="">
      <xdr:nvSpPr>
        <xdr:cNvPr id="431" name="テキスト ボックス 430"/>
        <xdr:cNvSpPr txBox="1"/>
      </xdr:nvSpPr>
      <xdr:spPr>
        <a:xfrm>
          <a:off x="9404428" y="132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150888</xdr:rowOff>
    </xdr:from>
    <xdr:to>
      <xdr:col>46</xdr:col>
      <xdr:colOff>38100</xdr:colOff>
      <xdr:row>78</xdr:row>
      <xdr:rowOff>81038</xdr:rowOff>
    </xdr:to>
    <xdr:sp macro="" textlink="">
      <xdr:nvSpPr>
        <xdr:cNvPr id="432" name="楕円 431"/>
        <xdr:cNvSpPr/>
      </xdr:nvSpPr>
      <xdr:spPr>
        <a:xfrm>
          <a:off x="8699500" y="133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72165</xdr:rowOff>
    </xdr:from>
    <xdr:ext cx="469744" cy="259045"/>
    <xdr:sp macro="" textlink="">
      <xdr:nvSpPr>
        <xdr:cNvPr id="433" name="テキスト ボックス 432"/>
        <xdr:cNvSpPr txBox="1"/>
      </xdr:nvSpPr>
      <xdr:spPr>
        <a:xfrm>
          <a:off x="8515428" y="1344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167043</xdr:rowOff>
    </xdr:from>
    <xdr:to>
      <xdr:col>41</xdr:col>
      <xdr:colOff>101600</xdr:colOff>
      <xdr:row>78</xdr:row>
      <xdr:rowOff>97193</xdr:rowOff>
    </xdr:to>
    <xdr:sp macro="" textlink="">
      <xdr:nvSpPr>
        <xdr:cNvPr id="434" name="楕円 433"/>
        <xdr:cNvSpPr/>
      </xdr:nvSpPr>
      <xdr:spPr>
        <a:xfrm>
          <a:off x="7810500" y="133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88320</xdr:rowOff>
    </xdr:from>
    <xdr:ext cx="469744" cy="259045"/>
    <xdr:sp macro="" textlink="">
      <xdr:nvSpPr>
        <xdr:cNvPr id="435" name="テキスト ボックス 434"/>
        <xdr:cNvSpPr txBox="1"/>
      </xdr:nvSpPr>
      <xdr:spPr>
        <a:xfrm>
          <a:off x="7626428" y="134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140449</xdr:rowOff>
    </xdr:from>
    <xdr:to>
      <xdr:col>36</xdr:col>
      <xdr:colOff>165100</xdr:colOff>
      <xdr:row>77</xdr:row>
      <xdr:rowOff>70599</xdr:rowOff>
    </xdr:to>
    <xdr:sp macro="" textlink="">
      <xdr:nvSpPr>
        <xdr:cNvPr id="436" name="楕円 435"/>
        <xdr:cNvSpPr/>
      </xdr:nvSpPr>
      <xdr:spPr>
        <a:xfrm>
          <a:off x="69215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61726</xdr:rowOff>
    </xdr:from>
    <xdr:ext cx="469744" cy="259045"/>
    <xdr:sp macro="" textlink="">
      <xdr:nvSpPr>
        <xdr:cNvPr id="437" name="テキスト ボックス 436"/>
        <xdr:cNvSpPr txBox="1"/>
      </xdr:nvSpPr>
      <xdr:spPr>
        <a:xfrm>
          <a:off x="6737428" y="1326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163063</xdr:rowOff>
    </xdr:from>
    <xdr:to>
      <xdr:col>54</xdr:col>
      <xdr:colOff>189865</xdr:colOff>
      <xdr:row>96</xdr:row>
      <xdr:rowOff>56855</xdr:rowOff>
    </xdr:to>
    <xdr:cxnSp macro="">
      <xdr:nvCxnSpPr>
        <xdr:cNvPr id="460" name="直線コネクタ 459"/>
        <xdr:cNvCxnSpPr/>
      </xdr:nvCxnSpPr>
      <xdr:spPr>
        <a:xfrm flipV="1">
          <a:off x="10475595" y="15593563"/>
          <a:ext cx="1270" cy="92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60682</xdr:rowOff>
    </xdr:from>
    <xdr:ext cx="534377" cy="259045"/>
    <xdr:sp macro="" textlink="">
      <xdr:nvSpPr>
        <xdr:cNvPr id="461" name="土木費最小値テキスト"/>
        <xdr:cNvSpPr txBox="1"/>
      </xdr:nvSpPr>
      <xdr:spPr>
        <a:xfrm>
          <a:off x="10528300" y="165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56855</xdr:rowOff>
    </xdr:from>
    <xdr:to>
      <xdr:col>55</xdr:col>
      <xdr:colOff>88900</xdr:colOff>
      <xdr:row>96</xdr:row>
      <xdr:rowOff>56855</xdr:rowOff>
    </xdr:to>
    <xdr:cxnSp macro="">
      <xdr:nvCxnSpPr>
        <xdr:cNvPr id="462" name="直線コネクタ 461"/>
        <xdr:cNvCxnSpPr/>
      </xdr:nvCxnSpPr>
      <xdr:spPr>
        <a:xfrm>
          <a:off x="10388600" y="1651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109740</xdr:rowOff>
    </xdr:from>
    <xdr:ext cx="534377" cy="259045"/>
    <xdr:sp macro="" textlink="">
      <xdr:nvSpPr>
        <xdr:cNvPr id="463" name="土木費最大値テキスト"/>
        <xdr:cNvSpPr txBox="1"/>
      </xdr:nvSpPr>
      <xdr:spPr>
        <a:xfrm>
          <a:off x="10528300" y="153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163063</xdr:rowOff>
    </xdr:from>
    <xdr:to>
      <xdr:col>55</xdr:col>
      <xdr:colOff>88900</xdr:colOff>
      <xdr:row>90</xdr:row>
      <xdr:rowOff>163063</xdr:rowOff>
    </xdr:to>
    <xdr:cxnSp macro="">
      <xdr:nvCxnSpPr>
        <xdr:cNvPr id="464" name="直線コネクタ 463"/>
        <xdr:cNvCxnSpPr/>
      </xdr:nvCxnSpPr>
      <xdr:spPr>
        <a:xfrm>
          <a:off x="10388600" y="1559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56855</xdr:rowOff>
    </xdr:from>
    <xdr:to>
      <xdr:col>55</xdr:col>
      <xdr:colOff>0</xdr:colOff>
      <xdr:row>97</xdr:row>
      <xdr:rowOff>42819</xdr:rowOff>
    </xdr:to>
    <xdr:cxnSp macro="">
      <xdr:nvCxnSpPr>
        <xdr:cNvPr id="465" name="直線コネクタ 464"/>
        <xdr:cNvCxnSpPr/>
      </xdr:nvCxnSpPr>
      <xdr:spPr>
        <a:xfrm flipV="1">
          <a:off x="9639300" y="16516055"/>
          <a:ext cx="838200" cy="15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108439</xdr:rowOff>
    </xdr:from>
    <xdr:ext cx="534377" cy="259045"/>
    <xdr:sp macro="" textlink="">
      <xdr:nvSpPr>
        <xdr:cNvPr id="466" name="土木費平均値テキスト"/>
        <xdr:cNvSpPr txBox="1"/>
      </xdr:nvSpPr>
      <xdr:spPr>
        <a:xfrm>
          <a:off x="10528300" y="15881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85562</xdr:rowOff>
    </xdr:from>
    <xdr:to>
      <xdr:col>55</xdr:col>
      <xdr:colOff>50800</xdr:colOff>
      <xdr:row>94</xdr:row>
      <xdr:rowOff>15712</xdr:rowOff>
    </xdr:to>
    <xdr:sp macro="" textlink="">
      <xdr:nvSpPr>
        <xdr:cNvPr id="467" name="フローチャート: 判断 466"/>
        <xdr:cNvSpPr/>
      </xdr:nvSpPr>
      <xdr:spPr>
        <a:xfrm>
          <a:off x="10426700" y="160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171017</xdr:rowOff>
    </xdr:from>
    <xdr:to>
      <xdr:col>50</xdr:col>
      <xdr:colOff>114300</xdr:colOff>
      <xdr:row>97</xdr:row>
      <xdr:rowOff>42819</xdr:rowOff>
    </xdr:to>
    <xdr:cxnSp macro="">
      <xdr:nvCxnSpPr>
        <xdr:cNvPr id="468" name="直線コネクタ 467"/>
        <xdr:cNvCxnSpPr/>
      </xdr:nvCxnSpPr>
      <xdr:spPr>
        <a:xfrm>
          <a:off x="8750300" y="16630217"/>
          <a:ext cx="8890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91</xdr:row>
      <xdr:rowOff>154966</xdr:rowOff>
    </xdr:from>
    <xdr:to>
      <xdr:col>50</xdr:col>
      <xdr:colOff>165100</xdr:colOff>
      <xdr:row>92</xdr:row>
      <xdr:rowOff>85116</xdr:rowOff>
    </xdr:to>
    <xdr:sp macro="" textlink="">
      <xdr:nvSpPr>
        <xdr:cNvPr id="469" name="フローチャート: 判断 468"/>
        <xdr:cNvSpPr/>
      </xdr:nvSpPr>
      <xdr:spPr>
        <a:xfrm>
          <a:off x="9588500" y="1575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101643</xdr:rowOff>
    </xdr:from>
    <xdr:ext cx="534377" cy="259045"/>
    <xdr:sp macro="" textlink="">
      <xdr:nvSpPr>
        <xdr:cNvPr id="470" name="テキスト ボックス 469"/>
        <xdr:cNvSpPr txBox="1"/>
      </xdr:nvSpPr>
      <xdr:spPr>
        <a:xfrm>
          <a:off x="9372111" y="155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171017</xdr:rowOff>
    </xdr:from>
    <xdr:to>
      <xdr:col>45</xdr:col>
      <xdr:colOff>177800</xdr:colOff>
      <xdr:row>97</xdr:row>
      <xdr:rowOff>108427</xdr:rowOff>
    </xdr:to>
    <xdr:cxnSp macro="">
      <xdr:nvCxnSpPr>
        <xdr:cNvPr id="471" name="直線コネクタ 470"/>
        <xdr:cNvCxnSpPr/>
      </xdr:nvCxnSpPr>
      <xdr:spPr>
        <a:xfrm flipV="1">
          <a:off x="7861300" y="16630217"/>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20824</xdr:rowOff>
    </xdr:from>
    <xdr:to>
      <xdr:col>46</xdr:col>
      <xdr:colOff>38100</xdr:colOff>
      <xdr:row>92</xdr:row>
      <xdr:rowOff>122424</xdr:rowOff>
    </xdr:to>
    <xdr:sp macro="" textlink="">
      <xdr:nvSpPr>
        <xdr:cNvPr id="472" name="フローチャート: 判断 471"/>
        <xdr:cNvSpPr/>
      </xdr:nvSpPr>
      <xdr:spPr>
        <a:xfrm>
          <a:off x="8699500" y="1579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138951</xdr:rowOff>
    </xdr:from>
    <xdr:ext cx="534377" cy="259045"/>
    <xdr:sp macro="" textlink="">
      <xdr:nvSpPr>
        <xdr:cNvPr id="473" name="テキスト ボックス 472"/>
        <xdr:cNvSpPr txBox="1"/>
      </xdr:nvSpPr>
      <xdr:spPr>
        <a:xfrm>
          <a:off x="8483111" y="155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108427</xdr:rowOff>
    </xdr:from>
    <xdr:to>
      <xdr:col>41</xdr:col>
      <xdr:colOff>50800</xdr:colOff>
      <xdr:row>97</xdr:row>
      <xdr:rowOff>131380</xdr:rowOff>
    </xdr:to>
    <xdr:cxnSp macro="">
      <xdr:nvCxnSpPr>
        <xdr:cNvPr id="474" name="直線コネクタ 473"/>
        <xdr:cNvCxnSpPr/>
      </xdr:nvCxnSpPr>
      <xdr:spPr>
        <a:xfrm flipV="1">
          <a:off x="6972300" y="16739077"/>
          <a:ext cx="889000" cy="2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40483</xdr:rowOff>
    </xdr:from>
    <xdr:to>
      <xdr:col>41</xdr:col>
      <xdr:colOff>101600</xdr:colOff>
      <xdr:row>92</xdr:row>
      <xdr:rowOff>142083</xdr:rowOff>
    </xdr:to>
    <xdr:sp macro="" textlink="">
      <xdr:nvSpPr>
        <xdr:cNvPr id="475" name="フローチャート: 判断 474"/>
        <xdr:cNvSpPr/>
      </xdr:nvSpPr>
      <xdr:spPr>
        <a:xfrm>
          <a:off x="7810500" y="1581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158610</xdr:rowOff>
    </xdr:from>
    <xdr:ext cx="534377" cy="259045"/>
    <xdr:sp macro="" textlink="">
      <xdr:nvSpPr>
        <xdr:cNvPr id="476" name="テキスト ボックス 475"/>
        <xdr:cNvSpPr txBox="1"/>
      </xdr:nvSpPr>
      <xdr:spPr>
        <a:xfrm>
          <a:off x="7594111" y="155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156885</xdr:rowOff>
    </xdr:from>
    <xdr:to>
      <xdr:col>36</xdr:col>
      <xdr:colOff>165100</xdr:colOff>
      <xdr:row>92</xdr:row>
      <xdr:rowOff>87035</xdr:rowOff>
    </xdr:to>
    <xdr:sp macro="" textlink="">
      <xdr:nvSpPr>
        <xdr:cNvPr id="477" name="フローチャート: 判断 476"/>
        <xdr:cNvSpPr/>
      </xdr:nvSpPr>
      <xdr:spPr>
        <a:xfrm>
          <a:off x="6921500" y="1575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103562</xdr:rowOff>
    </xdr:from>
    <xdr:ext cx="534377" cy="259045"/>
    <xdr:sp macro="" textlink="">
      <xdr:nvSpPr>
        <xdr:cNvPr id="478" name="テキスト ボックス 477"/>
        <xdr:cNvSpPr txBox="1"/>
      </xdr:nvSpPr>
      <xdr:spPr>
        <a:xfrm>
          <a:off x="6705111" y="155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6055</xdr:rowOff>
    </xdr:from>
    <xdr:to>
      <xdr:col>55</xdr:col>
      <xdr:colOff>50800</xdr:colOff>
      <xdr:row>96</xdr:row>
      <xdr:rowOff>107655</xdr:rowOff>
    </xdr:to>
    <xdr:sp macro="" textlink="">
      <xdr:nvSpPr>
        <xdr:cNvPr id="484" name="楕円 483"/>
        <xdr:cNvSpPr/>
      </xdr:nvSpPr>
      <xdr:spPr>
        <a:xfrm>
          <a:off x="10426700" y="1646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92432</xdr:rowOff>
    </xdr:from>
    <xdr:ext cx="534377" cy="259045"/>
    <xdr:sp macro="" textlink="">
      <xdr:nvSpPr>
        <xdr:cNvPr id="485" name="土木費該当値テキスト"/>
        <xdr:cNvSpPr txBox="1"/>
      </xdr:nvSpPr>
      <xdr:spPr>
        <a:xfrm>
          <a:off x="10528300" y="163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163469</xdr:rowOff>
    </xdr:from>
    <xdr:to>
      <xdr:col>50</xdr:col>
      <xdr:colOff>165100</xdr:colOff>
      <xdr:row>97</xdr:row>
      <xdr:rowOff>93619</xdr:rowOff>
    </xdr:to>
    <xdr:sp macro="" textlink="">
      <xdr:nvSpPr>
        <xdr:cNvPr id="486" name="楕円 485"/>
        <xdr:cNvSpPr/>
      </xdr:nvSpPr>
      <xdr:spPr>
        <a:xfrm>
          <a:off x="9588500" y="1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84746</xdr:rowOff>
    </xdr:from>
    <xdr:ext cx="534377" cy="259045"/>
    <xdr:sp macro="" textlink="">
      <xdr:nvSpPr>
        <xdr:cNvPr id="487" name="テキスト ボックス 486"/>
        <xdr:cNvSpPr txBox="1"/>
      </xdr:nvSpPr>
      <xdr:spPr>
        <a:xfrm>
          <a:off x="9372111" y="167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120217</xdr:rowOff>
    </xdr:from>
    <xdr:to>
      <xdr:col>46</xdr:col>
      <xdr:colOff>38100</xdr:colOff>
      <xdr:row>97</xdr:row>
      <xdr:rowOff>50367</xdr:rowOff>
    </xdr:to>
    <xdr:sp macro="" textlink="">
      <xdr:nvSpPr>
        <xdr:cNvPr id="488" name="楕円 487"/>
        <xdr:cNvSpPr/>
      </xdr:nvSpPr>
      <xdr:spPr>
        <a:xfrm>
          <a:off x="8699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41494</xdr:rowOff>
    </xdr:from>
    <xdr:ext cx="534377" cy="259045"/>
    <xdr:sp macro="" textlink="">
      <xdr:nvSpPr>
        <xdr:cNvPr id="489" name="テキスト ボックス 488"/>
        <xdr:cNvSpPr txBox="1"/>
      </xdr:nvSpPr>
      <xdr:spPr>
        <a:xfrm>
          <a:off x="84831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57627</xdr:rowOff>
    </xdr:from>
    <xdr:to>
      <xdr:col>41</xdr:col>
      <xdr:colOff>101600</xdr:colOff>
      <xdr:row>97</xdr:row>
      <xdr:rowOff>159227</xdr:rowOff>
    </xdr:to>
    <xdr:sp macro="" textlink="">
      <xdr:nvSpPr>
        <xdr:cNvPr id="490" name="楕円 489"/>
        <xdr:cNvSpPr/>
      </xdr:nvSpPr>
      <xdr:spPr>
        <a:xfrm>
          <a:off x="7810500" y="166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150354</xdr:rowOff>
    </xdr:from>
    <xdr:ext cx="534377" cy="259045"/>
    <xdr:sp macro="" textlink="">
      <xdr:nvSpPr>
        <xdr:cNvPr id="491" name="テキスト ボックス 490"/>
        <xdr:cNvSpPr txBox="1"/>
      </xdr:nvSpPr>
      <xdr:spPr>
        <a:xfrm>
          <a:off x="7594111" y="167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80580</xdr:rowOff>
    </xdr:from>
    <xdr:to>
      <xdr:col>36</xdr:col>
      <xdr:colOff>165100</xdr:colOff>
      <xdr:row>98</xdr:row>
      <xdr:rowOff>10730</xdr:rowOff>
    </xdr:to>
    <xdr:sp macro="" textlink="">
      <xdr:nvSpPr>
        <xdr:cNvPr id="492" name="楕円 491"/>
        <xdr:cNvSpPr/>
      </xdr:nvSpPr>
      <xdr:spPr>
        <a:xfrm>
          <a:off x="6921500" y="167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1857</xdr:rowOff>
    </xdr:from>
    <xdr:ext cx="534377" cy="259045"/>
    <xdr:sp macro="" textlink="">
      <xdr:nvSpPr>
        <xdr:cNvPr id="493" name="テキスト ボックス 492"/>
        <xdr:cNvSpPr txBox="1"/>
      </xdr:nvSpPr>
      <xdr:spPr>
        <a:xfrm>
          <a:off x="6705111" y="168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69088</xdr:rowOff>
    </xdr:from>
    <xdr:to>
      <xdr:col>85</xdr:col>
      <xdr:colOff>126364</xdr:colOff>
      <xdr:row>39</xdr:row>
      <xdr:rowOff>83312</xdr:rowOff>
    </xdr:to>
    <xdr:cxnSp macro="">
      <xdr:nvCxnSpPr>
        <xdr:cNvPr id="518" name="直線コネクタ 517"/>
        <xdr:cNvCxnSpPr/>
      </xdr:nvCxnSpPr>
      <xdr:spPr>
        <a:xfrm flipV="1">
          <a:off x="16317595" y="5212588"/>
          <a:ext cx="1269" cy="15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87139</xdr:rowOff>
    </xdr:from>
    <xdr:ext cx="534377" cy="259045"/>
    <xdr:sp macro="" textlink="">
      <xdr:nvSpPr>
        <xdr:cNvPr id="519" name="消防費最小値テキスト"/>
        <xdr:cNvSpPr txBox="1"/>
      </xdr:nvSpPr>
      <xdr:spPr>
        <a:xfrm>
          <a:off x="16370300" y="67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83312</xdr:rowOff>
    </xdr:from>
    <xdr:to>
      <xdr:col>86</xdr:col>
      <xdr:colOff>25400</xdr:colOff>
      <xdr:row>39</xdr:row>
      <xdr:rowOff>83312</xdr:rowOff>
    </xdr:to>
    <xdr:cxnSp macro="">
      <xdr:nvCxnSpPr>
        <xdr:cNvPr id="520" name="直線コネクタ 519"/>
        <xdr:cNvCxnSpPr/>
      </xdr:nvCxnSpPr>
      <xdr:spPr>
        <a:xfrm>
          <a:off x="16230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15765</xdr:rowOff>
    </xdr:from>
    <xdr:ext cx="534377" cy="259045"/>
    <xdr:sp macro="" textlink="">
      <xdr:nvSpPr>
        <xdr:cNvPr id="521" name="消防費最大値テキスト"/>
        <xdr:cNvSpPr txBox="1"/>
      </xdr:nvSpPr>
      <xdr:spPr>
        <a:xfrm>
          <a:off x="16370300" y="49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69088</xdr:rowOff>
    </xdr:from>
    <xdr:to>
      <xdr:col>86</xdr:col>
      <xdr:colOff>25400</xdr:colOff>
      <xdr:row>30</xdr:row>
      <xdr:rowOff>69088</xdr:rowOff>
    </xdr:to>
    <xdr:cxnSp macro="">
      <xdr:nvCxnSpPr>
        <xdr:cNvPr id="522" name="直線コネクタ 521"/>
        <xdr:cNvCxnSpPr/>
      </xdr:nvCxnSpPr>
      <xdr:spPr>
        <a:xfrm>
          <a:off x="16230600" y="52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15367</xdr:rowOff>
    </xdr:from>
    <xdr:to>
      <xdr:col>85</xdr:col>
      <xdr:colOff>127000</xdr:colOff>
      <xdr:row>36</xdr:row>
      <xdr:rowOff>87122</xdr:rowOff>
    </xdr:to>
    <xdr:cxnSp macro="">
      <xdr:nvCxnSpPr>
        <xdr:cNvPr id="523" name="直線コネクタ 522"/>
        <xdr:cNvCxnSpPr/>
      </xdr:nvCxnSpPr>
      <xdr:spPr>
        <a:xfrm flipV="1">
          <a:off x="15481300" y="6187567"/>
          <a:ext cx="8382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157116</xdr:rowOff>
    </xdr:from>
    <xdr:ext cx="534377" cy="259045"/>
    <xdr:sp macro="" textlink="">
      <xdr:nvSpPr>
        <xdr:cNvPr id="524" name="消防費平均値テキスト"/>
        <xdr:cNvSpPr txBox="1"/>
      </xdr:nvSpPr>
      <xdr:spPr>
        <a:xfrm>
          <a:off x="16370300" y="61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7239</xdr:rowOff>
    </xdr:from>
    <xdr:to>
      <xdr:col>85</xdr:col>
      <xdr:colOff>177800</xdr:colOff>
      <xdr:row>36</xdr:row>
      <xdr:rowOff>108839</xdr:rowOff>
    </xdr:to>
    <xdr:sp macro="" textlink="">
      <xdr:nvSpPr>
        <xdr:cNvPr id="525" name="フローチャート: 判断 524"/>
        <xdr:cNvSpPr/>
      </xdr:nvSpPr>
      <xdr:spPr>
        <a:xfrm>
          <a:off x="162687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87122</xdr:rowOff>
    </xdr:from>
    <xdr:to>
      <xdr:col>81</xdr:col>
      <xdr:colOff>50800</xdr:colOff>
      <xdr:row>36</xdr:row>
      <xdr:rowOff>122809</xdr:rowOff>
    </xdr:to>
    <xdr:cxnSp macro="">
      <xdr:nvCxnSpPr>
        <xdr:cNvPr id="526" name="直線コネクタ 525"/>
        <xdr:cNvCxnSpPr/>
      </xdr:nvCxnSpPr>
      <xdr:spPr>
        <a:xfrm flipV="1">
          <a:off x="14592300" y="6259322"/>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88773</xdr:rowOff>
    </xdr:from>
    <xdr:to>
      <xdr:col>81</xdr:col>
      <xdr:colOff>101600</xdr:colOff>
      <xdr:row>38</xdr:row>
      <xdr:rowOff>18923</xdr:rowOff>
    </xdr:to>
    <xdr:sp macro="" textlink="">
      <xdr:nvSpPr>
        <xdr:cNvPr id="527" name="フローチャート: 判断 526"/>
        <xdr:cNvSpPr/>
      </xdr:nvSpPr>
      <xdr:spPr>
        <a:xfrm>
          <a:off x="15430500" y="643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10050</xdr:rowOff>
    </xdr:from>
    <xdr:ext cx="534377" cy="259045"/>
    <xdr:sp macro="" textlink="">
      <xdr:nvSpPr>
        <xdr:cNvPr id="528" name="テキスト ボックス 527"/>
        <xdr:cNvSpPr txBox="1"/>
      </xdr:nvSpPr>
      <xdr:spPr>
        <a:xfrm>
          <a:off x="15214111" y="65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122809</xdr:rowOff>
    </xdr:from>
    <xdr:to>
      <xdr:col>76</xdr:col>
      <xdr:colOff>114300</xdr:colOff>
      <xdr:row>37</xdr:row>
      <xdr:rowOff>41021</xdr:rowOff>
    </xdr:to>
    <xdr:cxnSp macro="">
      <xdr:nvCxnSpPr>
        <xdr:cNvPr id="529" name="直線コネクタ 528"/>
        <xdr:cNvCxnSpPr/>
      </xdr:nvCxnSpPr>
      <xdr:spPr>
        <a:xfrm flipV="1">
          <a:off x="13703300" y="6295009"/>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122809</xdr:rowOff>
    </xdr:from>
    <xdr:to>
      <xdr:col>76</xdr:col>
      <xdr:colOff>165100</xdr:colOff>
      <xdr:row>38</xdr:row>
      <xdr:rowOff>52960</xdr:rowOff>
    </xdr:to>
    <xdr:sp macro="" textlink="">
      <xdr:nvSpPr>
        <xdr:cNvPr id="530" name="フローチャート: 判断 529"/>
        <xdr:cNvSpPr/>
      </xdr:nvSpPr>
      <xdr:spPr>
        <a:xfrm>
          <a:off x="14541500" y="64664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44086</xdr:rowOff>
    </xdr:from>
    <xdr:ext cx="534377" cy="259045"/>
    <xdr:sp macro="" textlink="">
      <xdr:nvSpPr>
        <xdr:cNvPr id="531" name="テキスト ボックス 530"/>
        <xdr:cNvSpPr txBox="1"/>
      </xdr:nvSpPr>
      <xdr:spPr>
        <a:xfrm>
          <a:off x="14325111" y="65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15113</xdr:rowOff>
    </xdr:from>
    <xdr:to>
      <xdr:col>71</xdr:col>
      <xdr:colOff>177800</xdr:colOff>
      <xdr:row>37</xdr:row>
      <xdr:rowOff>41021</xdr:rowOff>
    </xdr:to>
    <xdr:cxnSp macro="">
      <xdr:nvCxnSpPr>
        <xdr:cNvPr id="532" name="直線コネクタ 531"/>
        <xdr:cNvCxnSpPr/>
      </xdr:nvCxnSpPr>
      <xdr:spPr>
        <a:xfrm>
          <a:off x="12814300" y="635876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40513</xdr:rowOff>
    </xdr:from>
    <xdr:to>
      <xdr:col>72</xdr:col>
      <xdr:colOff>38100</xdr:colOff>
      <xdr:row>38</xdr:row>
      <xdr:rowOff>142113</xdr:rowOff>
    </xdr:to>
    <xdr:sp macro="" textlink="">
      <xdr:nvSpPr>
        <xdr:cNvPr id="533" name="フローチャート: 判断 532"/>
        <xdr:cNvSpPr/>
      </xdr:nvSpPr>
      <xdr:spPr>
        <a:xfrm>
          <a:off x="13652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133240</xdr:rowOff>
    </xdr:from>
    <xdr:ext cx="534377" cy="259045"/>
    <xdr:sp macro="" textlink="">
      <xdr:nvSpPr>
        <xdr:cNvPr id="534" name="テキスト ボックス 533"/>
        <xdr:cNvSpPr txBox="1"/>
      </xdr:nvSpPr>
      <xdr:spPr>
        <a:xfrm>
          <a:off x="13436111"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41402</xdr:rowOff>
    </xdr:from>
    <xdr:to>
      <xdr:col>67</xdr:col>
      <xdr:colOff>101600</xdr:colOff>
      <xdr:row>38</xdr:row>
      <xdr:rowOff>143002</xdr:rowOff>
    </xdr:to>
    <xdr:sp macro="" textlink="">
      <xdr:nvSpPr>
        <xdr:cNvPr id="535" name="フローチャート: 判断 534"/>
        <xdr:cNvSpPr/>
      </xdr:nvSpPr>
      <xdr:spPr>
        <a:xfrm>
          <a:off x="12763500" y="65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134129</xdr:rowOff>
    </xdr:from>
    <xdr:ext cx="534377" cy="259045"/>
    <xdr:sp macro="" textlink="">
      <xdr:nvSpPr>
        <xdr:cNvPr id="536" name="テキスト ボックス 535"/>
        <xdr:cNvSpPr txBox="1"/>
      </xdr:nvSpPr>
      <xdr:spPr>
        <a:xfrm>
          <a:off x="12547111" y="66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136017</xdr:rowOff>
    </xdr:from>
    <xdr:to>
      <xdr:col>85</xdr:col>
      <xdr:colOff>177800</xdr:colOff>
      <xdr:row>36</xdr:row>
      <xdr:rowOff>66167</xdr:rowOff>
    </xdr:to>
    <xdr:sp macro="" textlink="">
      <xdr:nvSpPr>
        <xdr:cNvPr id="542" name="楕円 541"/>
        <xdr:cNvSpPr/>
      </xdr:nvSpPr>
      <xdr:spPr>
        <a:xfrm>
          <a:off x="16268700" y="61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158894</xdr:rowOff>
    </xdr:from>
    <xdr:ext cx="534377" cy="259045"/>
    <xdr:sp macro="" textlink="">
      <xdr:nvSpPr>
        <xdr:cNvPr id="543" name="消防費該当値テキスト"/>
        <xdr:cNvSpPr txBox="1"/>
      </xdr:nvSpPr>
      <xdr:spPr>
        <a:xfrm>
          <a:off x="16370300" y="59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36322</xdr:rowOff>
    </xdr:from>
    <xdr:to>
      <xdr:col>81</xdr:col>
      <xdr:colOff>101600</xdr:colOff>
      <xdr:row>36</xdr:row>
      <xdr:rowOff>137922</xdr:rowOff>
    </xdr:to>
    <xdr:sp macro="" textlink="">
      <xdr:nvSpPr>
        <xdr:cNvPr id="544" name="楕円 543"/>
        <xdr:cNvSpPr/>
      </xdr:nvSpPr>
      <xdr:spPr>
        <a:xfrm>
          <a:off x="1543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154449</xdr:rowOff>
    </xdr:from>
    <xdr:ext cx="534377" cy="259045"/>
    <xdr:sp macro="" textlink="">
      <xdr:nvSpPr>
        <xdr:cNvPr id="545" name="テキスト ボックス 544"/>
        <xdr:cNvSpPr txBox="1"/>
      </xdr:nvSpPr>
      <xdr:spPr>
        <a:xfrm>
          <a:off x="15214111" y="59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72009</xdr:rowOff>
    </xdr:from>
    <xdr:to>
      <xdr:col>76</xdr:col>
      <xdr:colOff>165100</xdr:colOff>
      <xdr:row>37</xdr:row>
      <xdr:rowOff>2159</xdr:rowOff>
    </xdr:to>
    <xdr:sp macro="" textlink="">
      <xdr:nvSpPr>
        <xdr:cNvPr id="546" name="楕円 545"/>
        <xdr:cNvSpPr/>
      </xdr:nvSpPr>
      <xdr:spPr>
        <a:xfrm>
          <a:off x="14541500" y="62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18686</xdr:rowOff>
    </xdr:from>
    <xdr:ext cx="534377" cy="259045"/>
    <xdr:sp macro="" textlink="">
      <xdr:nvSpPr>
        <xdr:cNvPr id="547" name="テキスト ボックス 546"/>
        <xdr:cNvSpPr txBox="1"/>
      </xdr:nvSpPr>
      <xdr:spPr>
        <a:xfrm>
          <a:off x="14325111" y="60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161671</xdr:rowOff>
    </xdr:from>
    <xdr:to>
      <xdr:col>72</xdr:col>
      <xdr:colOff>38100</xdr:colOff>
      <xdr:row>37</xdr:row>
      <xdr:rowOff>91821</xdr:rowOff>
    </xdr:to>
    <xdr:sp macro="" textlink="">
      <xdr:nvSpPr>
        <xdr:cNvPr id="548" name="楕円 547"/>
        <xdr:cNvSpPr/>
      </xdr:nvSpPr>
      <xdr:spPr>
        <a:xfrm>
          <a:off x="13652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108348</xdr:rowOff>
    </xdr:from>
    <xdr:ext cx="534377" cy="259045"/>
    <xdr:sp macro="" textlink="">
      <xdr:nvSpPr>
        <xdr:cNvPr id="549" name="テキスト ボックス 548"/>
        <xdr:cNvSpPr txBox="1"/>
      </xdr:nvSpPr>
      <xdr:spPr>
        <a:xfrm>
          <a:off x="13436111" y="61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135763</xdr:rowOff>
    </xdr:from>
    <xdr:to>
      <xdr:col>67</xdr:col>
      <xdr:colOff>101600</xdr:colOff>
      <xdr:row>37</xdr:row>
      <xdr:rowOff>65913</xdr:rowOff>
    </xdr:to>
    <xdr:sp macro="" textlink="">
      <xdr:nvSpPr>
        <xdr:cNvPr id="550" name="楕円 549"/>
        <xdr:cNvSpPr/>
      </xdr:nvSpPr>
      <xdr:spPr>
        <a:xfrm>
          <a:off x="12763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82440</xdr:rowOff>
    </xdr:from>
    <xdr:ext cx="534377" cy="259045"/>
    <xdr:sp macro="" textlink="">
      <xdr:nvSpPr>
        <xdr:cNvPr id="551" name="テキスト ボックス 550"/>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2" name="テキスト ボックス 571"/>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65672</xdr:rowOff>
    </xdr:from>
    <xdr:to>
      <xdr:col>85</xdr:col>
      <xdr:colOff>126364</xdr:colOff>
      <xdr:row>57</xdr:row>
      <xdr:rowOff>62776</xdr:rowOff>
    </xdr:to>
    <xdr:cxnSp macro="">
      <xdr:nvCxnSpPr>
        <xdr:cNvPr id="576" name="直線コネクタ 575"/>
        <xdr:cNvCxnSpPr/>
      </xdr:nvCxnSpPr>
      <xdr:spPr>
        <a:xfrm flipV="1">
          <a:off x="16317595" y="8638172"/>
          <a:ext cx="1269" cy="119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66603</xdr:rowOff>
    </xdr:from>
    <xdr:ext cx="534377" cy="259045"/>
    <xdr:sp macro="" textlink="">
      <xdr:nvSpPr>
        <xdr:cNvPr id="577" name="教育費最小値テキスト"/>
        <xdr:cNvSpPr txBox="1"/>
      </xdr:nvSpPr>
      <xdr:spPr>
        <a:xfrm>
          <a:off x="16370300" y="98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62776</xdr:rowOff>
    </xdr:from>
    <xdr:to>
      <xdr:col>86</xdr:col>
      <xdr:colOff>25400</xdr:colOff>
      <xdr:row>57</xdr:row>
      <xdr:rowOff>62776</xdr:rowOff>
    </xdr:to>
    <xdr:cxnSp macro="">
      <xdr:nvCxnSpPr>
        <xdr:cNvPr id="578" name="直線コネクタ 577"/>
        <xdr:cNvCxnSpPr/>
      </xdr:nvCxnSpPr>
      <xdr:spPr>
        <a:xfrm>
          <a:off x="16230600" y="98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12349</xdr:rowOff>
    </xdr:from>
    <xdr:ext cx="534377" cy="259045"/>
    <xdr:sp macro="" textlink="">
      <xdr:nvSpPr>
        <xdr:cNvPr id="579" name="教育費最大値テキスト"/>
        <xdr:cNvSpPr txBox="1"/>
      </xdr:nvSpPr>
      <xdr:spPr>
        <a:xfrm>
          <a:off x="16370300" y="84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65672</xdr:rowOff>
    </xdr:from>
    <xdr:to>
      <xdr:col>86</xdr:col>
      <xdr:colOff>25400</xdr:colOff>
      <xdr:row>50</xdr:row>
      <xdr:rowOff>65672</xdr:rowOff>
    </xdr:to>
    <xdr:cxnSp macro="">
      <xdr:nvCxnSpPr>
        <xdr:cNvPr id="580" name="直線コネクタ 579"/>
        <xdr:cNvCxnSpPr/>
      </xdr:nvCxnSpPr>
      <xdr:spPr>
        <a:xfrm>
          <a:off x="16230600" y="863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45479</xdr:rowOff>
    </xdr:from>
    <xdr:to>
      <xdr:col>85</xdr:col>
      <xdr:colOff>127000</xdr:colOff>
      <xdr:row>57</xdr:row>
      <xdr:rowOff>62776</xdr:rowOff>
    </xdr:to>
    <xdr:cxnSp macro="">
      <xdr:nvCxnSpPr>
        <xdr:cNvPr id="581" name="直線コネクタ 580"/>
        <xdr:cNvCxnSpPr/>
      </xdr:nvCxnSpPr>
      <xdr:spPr>
        <a:xfrm>
          <a:off x="15481300" y="9475229"/>
          <a:ext cx="8382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27919</xdr:rowOff>
    </xdr:from>
    <xdr:ext cx="534377" cy="259045"/>
    <xdr:sp macro="" textlink="">
      <xdr:nvSpPr>
        <xdr:cNvPr id="582" name="教育費平均値テキスト"/>
        <xdr:cNvSpPr txBox="1"/>
      </xdr:nvSpPr>
      <xdr:spPr>
        <a:xfrm>
          <a:off x="16370300" y="911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5042</xdr:rowOff>
    </xdr:from>
    <xdr:to>
      <xdr:col>85</xdr:col>
      <xdr:colOff>177800</xdr:colOff>
      <xdr:row>54</xdr:row>
      <xdr:rowOff>106642</xdr:rowOff>
    </xdr:to>
    <xdr:sp macro="" textlink="">
      <xdr:nvSpPr>
        <xdr:cNvPr id="583" name="フローチャート: 判断 582"/>
        <xdr:cNvSpPr/>
      </xdr:nvSpPr>
      <xdr:spPr>
        <a:xfrm>
          <a:off x="16268700" y="92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36982</xdr:rowOff>
    </xdr:from>
    <xdr:to>
      <xdr:col>81</xdr:col>
      <xdr:colOff>50800</xdr:colOff>
      <xdr:row>55</xdr:row>
      <xdr:rowOff>45479</xdr:rowOff>
    </xdr:to>
    <xdr:cxnSp macro="">
      <xdr:nvCxnSpPr>
        <xdr:cNvPr id="584" name="直線コネクタ 583"/>
        <xdr:cNvCxnSpPr/>
      </xdr:nvCxnSpPr>
      <xdr:spPr>
        <a:xfrm>
          <a:off x="14592300" y="9466732"/>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10147</xdr:rowOff>
    </xdr:from>
    <xdr:to>
      <xdr:col>81</xdr:col>
      <xdr:colOff>101600</xdr:colOff>
      <xdr:row>53</xdr:row>
      <xdr:rowOff>111747</xdr:rowOff>
    </xdr:to>
    <xdr:sp macro="" textlink="">
      <xdr:nvSpPr>
        <xdr:cNvPr id="585" name="フローチャート: 判断 584"/>
        <xdr:cNvSpPr/>
      </xdr:nvSpPr>
      <xdr:spPr>
        <a:xfrm>
          <a:off x="15430500" y="909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128274</xdr:rowOff>
    </xdr:from>
    <xdr:ext cx="534377" cy="259045"/>
    <xdr:sp macro="" textlink="">
      <xdr:nvSpPr>
        <xdr:cNvPr id="586" name="テキスト ボックス 585"/>
        <xdr:cNvSpPr txBox="1"/>
      </xdr:nvSpPr>
      <xdr:spPr>
        <a:xfrm>
          <a:off x="15214111" y="88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36982</xdr:rowOff>
    </xdr:from>
    <xdr:to>
      <xdr:col>76</xdr:col>
      <xdr:colOff>114300</xdr:colOff>
      <xdr:row>57</xdr:row>
      <xdr:rowOff>150673</xdr:rowOff>
    </xdr:to>
    <xdr:cxnSp macro="">
      <xdr:nvCxnSpPr>
        <xdr:cNvPr id="587" name="直線コネクタ 586"/>
        <xdr:cNvCxnSpPr/>
      </xdr:nvCxnSpPr>
      <xdr:spPr>
        <a:xfrm flipV="1">
          <a:off x="13703300" y="9466732"/>
          <a:ext cx="889000" cy="4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125857</xdr:rowOff>
    </xdr:from>
    <xdr:to>
      <xdr:col>76</xdr:col>
      <xdr:colOff>165100</xdr:colOff>
      <xdr:row>54</xdr:row>
      <xdr:rowOff>56007</xdr:rowOff>
    </xdr:to>
    <xdr:sp macro="" textlink="">
      <xdr:nvSpPr>
        <xdr:cNvPr id="588" name="フローチャート: 判断 587"/>
        <xdr:cNvSpPr/>
      </xdr:nvSpPr>
      <xdr:spPr>
        <a:xfrm>
          <a:off x="14541500" y="921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72534</xdr:rowOff>
    </xdr:from>
    <xdr:ext cx="534377" cy="259045"/>
    <xdr:sp macro="" textlink="">
      <xdr:nvSpPr>
        <xdr:cNvPr id="589" name="テキスト ボックス 588"/>
        <xdr:cNvSpPr txBox="1"/>
      </xdr:nvSpPr>
      <xdr:spPr>
        <a:xfrm>
          <a:off x="14325111" y="89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150673</xdr:rowOff>
    </xdr:from>
    <xdr:to>
      <xdr:col>71</xdr:col>
      <xdr:colOff>177800</xdr:colOff>
      <xdr:row>58</xdr:row>
      <xdr:rowOff>16142</xdr:rowOff>
    </xdr:to>
    <xdr:cxnSp macro="">
      <xdr:nvCxnSpPr>
        <xdr:cNvPr id="590" name="直線コネクタ 589"/>
        <xdr:cNvCxnSpPr/>
      </xdr:nvCxnSpPr>
      <xdr:spPr>
        <a:xfrm flipV="1">
          <a:off x="12814300" y="9923323"/>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13729</xdr:rowOff>
    </xdr:from>
    <xdr:to>
      <xdr:col>72</xdr:col>
      <xdr:colOff>38100</xdr:colOff>
      <xdr:row>55</xdr:row>
      <xdr:rowOff>115329</xdr:rowOff>
    </xdr:to>
    <xdr:sp macro="" textlink="">
      <xdr:nvSpPr>
        <xdr:cNvPr id="591" name="フローチャート: 判断 590"/>
        <xdr:cNvSpPr/>
      </xdr:nvSpPr>
      <xdr:spPr>
        <a:xfrm>
          <a:off x="13652500" y="944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131856</xdr:rowOff>
    </xdr:from>
    <xdr:ext cx="534377" cy="259045"/>
    <xdr:sp macro="" textlink="">
      <xdr:nvSpPr>
        <xdr:cNvPr id="592" name="テキスト ボックス 591"/>
        <xdr:cNvSpPr txBox="1"/>
      </xdr:nvSpPr>
      <xdr:spPr>
        <a:xfrm>
          <a:off x="13436111" y="92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55334</xdr:rowOff>
    </xdr:from>
    <xdr:to>
      <xdr:col>67</xdr:col>
      <xdr:colOff>101600</xdr:colOff>
      <xdr:row>55</xdr:row>
      <xdr:rowOff>156934</xdr:rowOff>
    </xdr:to>
    <xdr:sp macro="" textlink="">
      <xdr:nvSpPr>
        <xdr:cNvPr id="593" name="フローチャート: 判断 592"/>
        <xdr:cNvSpPr/>
      </xdr:nvSpPr>
      <xdr:spPr>
        <a:xfrm>
          <a:off x="12763500" y="94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2011</xdr:rowOff>
    </xdr:from>
    <xdr:ext cx="534377" cy="259045"/>
    <xdr:sp macro="" textlink="">
      <xdr:nvSpPr>
        <xdr:cNvPr id="594" name="テキスト ボックス 593"/>
        <xdr:cNvSpPr txBox="1"/>
      </xdr:nvSpPr>
      <xdr:spPr>
        <a:xfrm>
          <a:off x="12547111" y="92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11976</xdr:rowOff>
    </xdr:from>
    <xdr:to>
      <xdr:col>85</xdr:col>
      <xdr:colOff>177800</xdr:colOff>
      <xdr:row>57</xdr:row>
      <xdr:rowOff>113576</xdr:rowOff>
    </xdr:to>
    <xdr:sp macro="" textlink="">
      <xdr:nvSpPr>
        <xdr:cNvPr id="600" name="楕円 599"/>
        <xdr:cNvSpPr/>
      </xdr:nvSpPr>
      <xdr:spPr>
        <a:xfrm>
          <a:off x="16268700" y="97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98353</xdr:rowOff>
    </xdr:from>
    <xdr:ext cx="534377" cy="259045"/>
    <xdr:sp macro="" textlink="">
      <xdr:nvSpPr>
        <xdr:cNvPr id="601" name="教育費該当値テキスト"/>
        <xdr:cNvSpPr txBox="1"/>
      </xdr:nvSpPr>
      <xdr:spPr>
        <a:xfrm>
          <a:off x="16370300" y="96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166129</xdr:rowOff>
    </xdr:from>
    <xdr:to>
      <xdr:col>81</xdr:col>
      <xdr:colOff>101600</xdr:colOff>
      <xdr:row>55</xdr:row>
      <xdr:rowOff>96279</xdr:rowOff>
    </xdr:to>
    <xdr:sp macro="" textlink="">
      <xdr:nvSpPr>
        <xdr:cNvPr id="602" name="楕円 601"/>
        <xdr:cNvSpPr/>
      </xdr:nvSpPr>
      <xdr:spPr>
        <a:xfrm>
          <a:off x="15430500" y="94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87406</xdr:rowOff>
    </xdr:from>
    <xdr:ext cx="534377" cy="259045"/>
    <xdr:sp macro="" textlink="">
      <xdr:nvSpPr>
        <xdr:cNvPr id="603" name="テキスト ボックス 602"/>
        <xdr:cNvSpPr txBox="1"/>
      </xdr:nvSpPr>
      <xdr:spPr>
        <a:xfrm>
          <a:off x="15214111" y="95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157632</xdr:rowOff>
    </xdr:from>
    <xdr:to>
      <xdr:col>76</xdr:col>
      <xdr:colOff>165100</xdr:colOff>
      <xdr:row>55</xdr:row>
      <xdr:rowOff>87782</xdr:rowOff>
    </xdr:to>
    <xdr:sp macro="" textlink="">
      <xdr:nvSpPr>
        <xdr:cNvPr id="604" name="楕円 603"/>
        <xdr:cNvSpPr/>
      </xdr:nvSpPr>
      <xdr:spPr>
        <a:xfrm>
          <a:off x="14541500" y="94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78909</xdr:rowOff>
    </xdr:from>
    <xdr:ext cx="534377" cy="259045"/>
    <xdr:sp macro="" textlink="">
      <xdr:nvSpPr>
        <xdr:cNvPr id="605" name="テキスト ボックス 604"/>
        <xdr:cNvSpPr txBox="1"/>
      </xdr:nvSpPr>
      <xdr:spPr>
        <a:xfrm>
          <a:off x="14325111" y="95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99873</xdr:rowOff>
    </xdr:from>
    <xdr:to>
      <xdr:col>72</xdr:col>
      <xdr:colOff>38100</xdr:colOff>
      <xdr:row>58</xdr:row>
      <xdr:rowOff>30023</xdr:rowOff>
    </xdr:to>
    <xdr:sp macro="" textlink="">
      <xdr:nvSpPr>
        <xdr:cNvPr id="606" name="楕円 605"/>
        <xdr:cNvSpPr/>
      </xdr:nvSpPr>
      <xdr:spPr>
        <a:xfrm>
          <a:off x="13652500" y="98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21150</xdr:rowOff>
    </xdr:from>
    <xdr:ext cx="534377" cy="259045"/>
    <xdr:sp macro="" textlink="">
      <xdr:nvSpPr>
        <xdr:cNvPr id="607" name="テキスト ボックス 606"/>
        <xdr:cNvSpPr txBox="1"/>
      </xdr:nvSpPr>
      <xdr:spPr>
        <a:xfrm>
          <a:off x="13436111" y="99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136792</xdr:rowOff>
    </xdr:from>
    <xdr:to>
      <xdr:col>67</xdr:col>
      <xdr:colOff>101600</xdr:colOff>
      <xdr:row>58</xdr:row>
      <xdr:rowOff>66942</xdr:rowOff>
    </xdr:to>
    <xdr:sp macro="" textlink="">
      <xdr:nvSpPr>
        <xdr:cNvPr id="608" name="楕円 607"/>
        <xdr:cNvSpPr/>
      </xdr:nvSpPr>
      <xdr:spPr>
        <a:xfrm>
          <a:off x="12763500" y="99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58069</xdr:rowOff>
    </xdr:from>
    <xdr:ext cx="534377" cy="259045"/>
    <xdr:sp macro="" textlink="">
      <xdr:nvSpPr>
        <xdr:cNvPr id="609" name="テキスト ボックス 608"/>
        <xdr:cNvSpPr txBox="1"/>
      </xdr:nvSpPr>
      <xdr:spPr>
        <a:xfrm>
          <a:off x="12547111" y="100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9" name="テキスト ボックス 628"/>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115534</xdr:rowOff>
    </xdr:from>
    <xdr:to>
      <xdr:col>85</xdr:col>
      <xdr:colOff>126364</xdr:colOff>
      <xdr:row>79</xdr:row>
      <xdr:rowOff>98879</xdr:rowOff>
    </xdr:to>
    <xdr:cxnSp macro="">
      <xdr:nvCxnSpPr>
        <xdr:cNvPr id="635" name="直線コネクタ 634"/>
        <xdr:cNvCxnSpPr/>
      </xdr:nvCxnSpPr>
      <xdr:spPr>
        <a:xfrm flipV="1">
          <a:off x="16317595" y="12802834"/>
          <a:ext cx="1269" cy="84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62211</xdr:rowOff>
    </xdr:from>
    <xdr:ext cx="469744" cy="259045"/>
    <xdr:sp macro="" textlink="">
      <xdr:nvSpPr>
        <xdr:cNvPr id="638" name="災害復旧費最大値テキスト"/>
        <xdr:cNvSpPr txBox="1"/>
      </xdr:nvSpPr>
      <xdr:spPr>
        <a:xfrm>
          <a:off x="16370300" y="1257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115534</xdr:rowOff>
    </xdr:from>
    <xdr:to>
      <xdr:col>86</xdr:col>
      <xdr:colOff>25400</xdr:colOff>
      <xdr:row>74</xdr:row>
      <xdr:rowOff>115534</xdr:rowOff>
    </xdr:to>
    <xdr:cxnSp macro="">
      <xdr:nvCxnSpPr>
        <xdr:cNvPr id="639" name="直線コネクタ 638"/>
        <xdr:cNvCxnSpPr/>
      </xdr:nvCxnSpPr>
      <xdr:spPr>
        <a:xfrm>
          <a:off x="16230600" y="12802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23768</xdr:rowOff>
    </xdr:from>
    <xdr:to>
      <xdr:col>85</xdr:col>
      <xdr:colOff>127000</xdr:colOff>
      <xdr:row>78</xdr:row>
      <xdr:rowOff>49403</xdr:rowOff>
    </xdr:to>
    <xdr:cxnSp macro="">
      <xdr:nvCxnSpPr>
        <xdr:cNvPr id="640" name="直線コネクタ 639"/>
        <xdr:cNvCxnSpPr/>
      </xdr:nvCxnSpPr>
      <xdr:spPr>
        <a:xfrm>
          <a:off x="15481300" y="13225418"/>
          <a:ext cx="838200" cy="19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13806</xdr:rowOff>
    </xdr:from>
    <xdr:ext cx="469744" cy="259045"/>
    <xdr:sp macro="" textlink="">
      <xdr:nvSpPr>
        <xdr:cNvPr id="641" name="災害復旧費平均値テキスト"/>
        <xdr:cNvSpPr txBox="1"/>
      </xdr:nvSpPr>
      <xdr:spPr>
        <a:xfrm>
          <a:off x="16370300" y="1321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162379</xdr:rowOff>
    </xdr:from>
    <xdr:to>
      <xdr:col>85</xdr:col>
      <xdr:colOff>177800</xdr:colOff>
      <xdr:row>78</xdr:row>
      <xdr:rowOff>92529</xdr:rowOff>
    </xdr:to>
    <xdr:sp macro="" textlink="">
      <xdr:nvSpPr>
        <xdr:cNvPr id="642" name="フローチャート: 判断 641"/>
        <xdr:cNvSpPr/>
      </xdr:nvSpPr>
      <xdr:spPr>
        <a:xfrm>
          <a:off x="162687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18379</xdr:rowOff>
    </xdr:from>
    <xdr:to>
      <xdr:col>81</xdr:col>
      <xdr:colOff>50800</xdr:colOff>
      <xdr:row>77</xdr:row>
      <xdr:rowOff>23768</xdr:rowOff>
    </xdr:to>
    <xdr:cxnSp macro="">
      <xdr:nvCxnSpPr>
        <xdr:cNvPr id="643" name="直線コネクタ 642"/>
        <xdr:cNvCxnSpPr/>
      </xdr:nvCxnSpPr>
      <xdr:spPr>
        <a:xfrm>
          <a:off x="14592300" y="13220029"/>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29301</xdr:rowOff>
    </xdr:from>
    <xdr:to>
      <xdr:col>81</xdr:col>
      <xdr:colOff>101600</xdr:colOff>
      <xdr:row>75</xdr:row>
      <xdr:rowOff>130901</xdr:rowOff>
    </xdr:to>
    <xdr:sp macro="" textlink="">
      <xdr:nvSpPr>
        <xdr:cNvPr id="644" name="フローチャート: 判断 643"/>
        <xdr:cNvSpPr/>
      </xdr:nvSpPr>
      <xdr:spPr>
        <a:xfrm>
          <a:off x="15430500" y="1288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147428</xdr:rowOff>
    </xdr:from>
    <xdr:ext cx="469744" cy="259045"/>
    <xdr:sp macro="" textlink="">
      <xdr:nvSpPr>
        <xdr:cNvPr id="645" name="テキスト ボックス 644"/>
        <xdr:cNvSpPr txBox="1"/>
      </xdr:nvSpPr>
      <xdr:spPr>
        <a:xfrm>
          <a:off x="15246428" y="1266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47607</xdr:rowOff>
    </xdr:from>
    <xdr:to>
      <xdr:col>76</xdr:col>
      <xdr:colOff>114300</xdr:colOff>
      <xdr:row>77</xdr:row>
      <xdr:rowOff>18379</xdr:rowOff>
    </xdr:to>
    <xdr:cxnSp macro="">
      <xdr:nvCxnSpPr>
        <xdr:cNvPr id="646" name="直線コネクタ 645"/>
        <xdr:cNvCxnSpPr/>
      </xdr:nvCxnSpPr>
      <xdr:spPr>
        <a:xfrm>
          <a:off x="13703300" y="12220557"/>
          <a:ext cx="889000" cy="9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18035</xdr:rowOff>
    </xdr:from>
    <xdr:to>
      <xdr:col>76</xdr:col>
      <xdr:colOff>165100</xdr:colOff>
      <xdr:row>76</xdr:row>
      <xdr:rowOff>119635</xdr:rowOff>
    </xdr:to>
    <xdr:sp macro="" textlink="">
      <xdr:nvSpPr>
        <xdr:cNvPr id="647" name="フローチャート: 判断 646"/>
        <xdr:cNvSpPr/>
      </xdr:nvSpPr>
      <xdr:spPr>
        <a:xfrm>
          <a:off x="14541500" y="130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136161</xdr:rowOff>
    </xdr:from>
    <xdr:ext cx="469744" cy="259045"/>
    <xdr:sp macro="" textlink="">
      <xdr:nvSpPr>
        <xdr:cNvPr id="648" name="テキスト ボックス 647"/>
        <xdr:cNvSpPr txBox="1"/>
      </xdr:nvSpPr>
      <xdr:spPr>
        <a:xfrm>
          <a:off x="14357428" y="1282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47607</xdr:rowOff>
    </xdr:from>
    <xdr:to>
      <xdr:col>71</xdr:col>
      <xdr:colOff>177800</xdr:colOff>
      <xdr:row>73</xdr:row>
      <xdr:rowOff>119452</xdr:rowOff>
    </xdr:to>
    <xdr:cxnSp macro="">
      <xdr:nvCxnSpPr>
        <xdr:cNvPr id="649" name="直線コネクタ 648"/>
        <xdr:cNvCxnSpPr/>
      </xdr:nvCxnSpPr>
      <xdr:spPr>
        <a:xfrm flipV="1">
          <a:off x="12814300" y="12220557"/>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35505</xdr:rowOff>
    </xdr:from>
    <xdr:to>
      <xdr:col>72</xdr:col>
      <xdr:colOff>38100</xdr:colOff>
      <xdr:row>77</xdr:row>
      <xdr:rowOff>137105</xdr:rowOff>
    </xdr:to>
    <xdr:sp macro="" textlink="">
      <xdr:nvSpPr>
        <xdr:cNvPr id="650" name="フローチャート: 判断 649"/>
        <xdr:cNvSpPr/>
      </xdr:nvSpPr>
      <xdr:spPr>
        <a:xfrm>
          <a:off x="13652500" y="132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128232</xdr:rowOff>
    </xdr:from>
    <xdr:ext cx="469744" cy="259045"/>
    <xdr:sp macro="" textlink="">
      <xdr:nvSpPr>
        <xdr:cNvPr id="651" name="テキスト ボックス 650"/>
        <xdr:cNvSpPr txBox="1"/>
      </xdr:nvSpPr>
      <xdr:spPr>
        <a:xfrm>
          <a:off x="13468428" y="1332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5952</xdr:rowOff>
    </xdr:from>
    <xdr:to>
      <xdr:col>67</xdr:col>
      <xdr:colOff>101600</xdr:colOff>
      <xdr:row>78</xdr:row>
      <xdr:rowOff>107552</xdr:rowOff>
    </xdr:to>
    <xdr:sp macro="" textlink="">
      <xdr:nvSpPr>
        <xdr:cNvPr id="652" name="フローチャート: 判断 651"/>
        <xdr:cNvSpPr/>
      </xdr:nvSpPr>
      <xdr:spPr>
        <a:xfrm>
          <a:off x="12763500" y="1337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98679</xdr:rowOff>
    </xdr:from>
    <xdr:ext cx="469744" cy="259045"/>
    <xdr:sp macro="" textlink="">
      <xdr:nvSpPr>
        <xdr:cNvPr id="653" name="テキスト ボックス 652"/>
        <xdr:cNvSpPr txBox="1"/>
      </xdr:nvSpPr>
      <xdr:spPr>
        <a:xfrm>
          <a:off x="12579428" y="1347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59" name="楕円 658"/>
        <xdr:cNvSpPr/>
      </xdr:nvSpPr>
      <xdr:spPr>
        <a:xfrm>
          <a:off x="162687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148480</xdr:rowOff>
    </xdr:from>
    <xdr:ext cx="469744" cy="259045"/>
    <xdr:sp macro="" textlink="">
      <xdr:nvSpPr>
        <xdr:cNvPr id="660" name="災害復旧費該当値テキスト"/>
        <xdr:cNvSpPr txBox="1"/>
      </xdr:nvSpPr>
      <xdr:spPr>
        <a:xfrm>
          <a:off x="16370300" y="133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144418</xdr:rowOff>
    </xdr:from>
    <xdr:to>
      <xdr:col>81</xdr:col>
      <xdr:colOff>101600</xdr:colOff>
      <xdr:row>77</xdr:row>
      <xdr:rowOff>74568</xdr:rowOff>
    </xdr:to>
    <xdr:sp macro="" textlink="">
      <xdr:nvSpPr>
        <xdr:cNvPr id="661" name="楕円 660"/>
        <xdr:cNvSpPr/>
      </xdr:nvSpPr>
      <xdr:spPr>
        <a:xfrm>
          <a:off x="154305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65695</xdr:rowOff>
    </xdr:from>
    <xdr:ext cx="469744" cy="259045"/>
    <xdr:sp macro="" textlink="">
      <xdr:nvSpPr>
        <xdr:cNvPr id="662" name="テキスト ボックス 661"/>
        <xdr:cNvSpPr txBox="1"/>
      </xdr:nvSpPr>
      <xdr:spPr>
        <a:xfrm>
          <a:off x="15246428" y="132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139029</xdr:rowOff>
    </xdr:from>
    <xdr:to>
      <xdr:col>76</xdr:col>
      <xdr:colOff>165100</xdr:colOff>
      <xdr:row>77</xdr:row>
      <xdr:rowOff>69179</xdr:rowOff>
    </xdr:to>
    <xdr:sp macro="" textlink="">
      <xdr:nvSpPr>
        <xdr:cNvPr id="663" name="楕円 662"/>
        <xdr:cNvSpPr/>
      </xdr:nvSpPr>
      <xdr:spPr>
        <a:xfrm>
          <a:off x="14541500" y="131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60306</xdr:rowOff>
    </xdr:from>
    <xdr:ext cx="469744" cy="259045"/>
    <xdr:sp macro="" textlink="">
      <xdr:nvSpPr>
        <xdr:cNvPr id="664" name="テキスト ボックス 663"/>
        <xdr:cNvSpPr txBox="1"/>
      </xdr:nvSpPr>
      <xdr:spPr>
        <a:xfrm>
          <a:off x="14357428" y="132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168257</xdr:rowOff>
    </xdr:from>
    <xdr:to>
      <xdr:col>72</xdr:col>
      <xdr:colOff>38100</xdr:colOff>
      <xdr:row>71</xdr:row>
      <xdr:rowOff>98407</xdr:rowOff>
    </xdr:to>
    <xdr:sp macro="" textlink="">
      <xdr:nvSpPr>
        <xdr:cNvPr id="665" name="楕円 664"/>
        <xdr:cNvSpPr/>
      </xdr:nvSpPr>
      <xdr:spPr>
        <a:xfrm>
          <a:off x="13652500" y="12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114934</xdr:rowOff>
    </xdr:from>
    <xdr:ext cx="469744" cy="259045"/>
    <xdr:sp macro="" textlink="">
      <xdr:nvSpPr>
        <xdr:cNvPr id="666" name="テキスト ボックス 665"/>
        <xdr:cNvSpPr txBox="1"/>
      </xdr:nvSpPr>
      <xdr:spPr>
        <a:xfrm>
          <a:off x="13468428" y="1194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68652</xdr:rowOff>
    </xdr:from>
    <xdr:to>
      <xdr:col>67</xdr:col>
      <xdr:colOff>101600</xdr:colOff>
      <xdr:row>73</xdr:row>
      <xdr:rowOff>170252</xdr:rowOff>
    </xdr:to>
    <xdr:sp macro="" textlink="">
      <xdr:nvSpPr>
        <xdr:cNvPr id="667" name="楕円 666"/>
        <xdr:cNvSpPr/>
      </xdr:nvSpPr>
      <xdr:spPr>
        <a:xfrm>
          <a:off x="12763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15329</xdr:rowOff>
    </xdr:from>
    <xdr:ext cx="469744" cy="259045"/>
    <xdr:sp macro="" textlink="">
      <xdr:nvSpPr>
        <xdr:cNvPr id="668" name="テキスト ボックス 667"/>
        <xdr:cNvSpPr txBox="1"/>
      </xdr:nvSpPr>
      <xdr:spPr>
        <a:xfrm>
          <a:off x="12579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9" name="テキスト ボックス 67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93" name="直線コネクタ 692"/>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94" name="公債費最小値テキスト"/>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95" name="直線コネクタ 694"/>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96" name="公債費最大値テキスト"/>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97" name="直線コネクタ 696"/>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75006</xdr:rowOff>
    </xdr:from>
    <xdr:to>
      <xdr:col>85</xdr:col>
      <xdr:colOff>127000</xdr:colOff>
      <xdr:row>91</xdr:row>
      <xdr:rowOff>138900</xdr:rowOff>
    </xdr:to>
    <xdr:cxnSp macro="">
      <xdr:nvCxnSpPr>
        <xdr:cNvPr id="698" name="直線コネクタ 697"/>
        <xdr:cNvCxnSpPr/>
      </xdr:nvCxnSpPr>
      <xdr:spPr>
        <a:xfrm>
          <a:off x="15481300" y="15676956"/>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27818</xdr:rowOff>
    </xdr:from>
    <xdr:ext cx="534377" cy="259045"/>
    <xdr:sp macro="" textlink="">
      <xdr:nvSpPr>
        <xdr:cNvPr id="699" name="公債費平均値テキスト"/>
        <xdr:cNvSpPr txBox="1"/>
      </xdr:nvSpPr>
      <xdr:spPr>
        <a:xfrm>
          <a:off x="16370300" y="16144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700" name="フローチャート: 判断 699"/>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103772</xdr:rowOff>
    </xdr:from>
    <xdr:to>
      <xdr:col>81</xdr:col>
      <xdr:colOff>50800</xdr:colOff>
      <xdr:row>91</xdr:row>
      <xdr:rowOff>75006</xdr:rowOff>
    </xdr:to>
    <xdr:cxnSp macro="">
      <xdr:nvCxnSpPr>
        <xdr:cNvPr id="701" name="直線コネクタ 700"/>
        <xdr:cNvCxnSpPr/>
      </xdr:nvCxnSpPr>
      <xdr:spPr>
        <a:xfrm>
          <a:off x="14592300" y="15534272"/>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138201</xdr:rowOff>
    </xdr:from>
    <xdr:to>
      <xdr:col>81</xdr:col>
      <xdr:colOff>101600</xdr:colOff>
      <xdr:row>97</xdr:row>
      <xdr:rowOff>68351</xdr:rowOff>
    </xdr:to>
    <xdr:sp macro="" textlink="">
      <xdr:nvSpPr>
        <xdr:cNvPr id="702" name="フローチャート: 判断 701"/>
        <xdr:cNvSpPr/>
      </xdr:nvSpPr>
      <xdr:spPr>
        <a:xfrm>
          <a:off x="15430500" y="165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59478</xdr:rowOff>
    </xdr:from>
    <xdr:ext cx="534377" cy="259045"/>
    <xdr:sp macro="" textlink="">
      <xdr:nvSpPr>
        <xdr:cNvPr id="703" name="テキスト ボックス 702"/>
        <xdr:cNvSpPr txBox="1"/>
      </xdr:nvSpPr>
      <xdr:spPr>
        <a:xfrm>
          <a:off x="15214111" y="166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103772</xdr:rowOff>
    </xdr:from>
    <xdr:to>
      <xdr:col>76</xdr:col>
      <xdr:colOff>114300</xdr:colOff>
      <xdr:row>90</xdr:row>
      <xdr:rowOff>115354</xdr:rowOff>
    </xdr:to>
    <xdr:cxnSp macro="">
      <xdr:nvCxnSpPr>
        <xdr:cNvPr id="704" name="直線コネクタ 703"/>
        <xdr:cNvCxnSpPr/>
      </xdr:nvCxnSpPr>
      <xdr:spPr>
        <a:xfrm flipV="1">
          <a:off x="13703300" y="155342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113361</xdr:rowOff>
    </xdr:from>
    <xdr:to>
      <xdr:col>76</xdr:col>
      <xdr:colOff>165100</xdr:colOff>
      <xdr:row>97</xdr:row>
      <xdr:rowOff>43511</xdr:rowOff>
    </xdr:to>
    <xdr:sp macro="" textlink="">
      <xdr:nvSpPr>
        <xdr:cNvPr id="705" name="フローチャート: 判断 704"/>
        <xdr:cNvSpPr/>
      </xdr:nvSpPr>
      <xdr:spPr>
        <a:xfrm>
          <a:off x="14541500" y="1657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34638</xdr:rowOff>
    </xdr:from>
    <xdr:ext cx="534377" cy="259045"/>
    <xdr:sp macro="" textlink="">
      <xdr:nvSpPr>
        <xdr:cNvPr id="706" name="テキスト ボックス 705"/>
        <xdr:cNvSpPr txBox="1"/>
      </xdr:nvSpPr>
      <xdr:spPr>
        <a:xfrm>
          <a:off x="14325111"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89294</xdr:rowOff>
    </xdr:from>
    <xdr:to>
      <xdr:col>71</xdr:col>
      <xdr:colOff>177800</xdr:colOff>
      <xdr:row>90</xdr:row>
      <xdr:rowOff>115354</xdr:rowOff>
    </xdr:to>
    <xdr:cxnSp macro="">
      <xdr:nvCxnSpPr>
        <xdr:cNvPr id="707" name="直線コネクタ 706"/>
        <xdr:cNvCxnSpPr/>
      </xdr:nvCxnSpPr>
      <xdr:spPr>
        <a:xfrm>
          <a:off x="12814300" y="1551979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90500</xdr:rowOff>
    </xdr:from>
    <xdr:to>
      <xdr:col>72</xdr:col>
      <xdr:colOff>38100</xdr:colOff>
      <xdr:row>97</xdr:row>
      <xdr:rowOff>20650</xdr:rowOff>
    </xdr:to>
    <xdr:sp macro="" textlink="">
      <xdr:nvSpPr>
        <xdr:cNvPr id="708" name="フローチャート: 判断 707"/>
        <xdr:cNvSpPr/>
      </xdr:nvSpPr>
      <xdr:spPr>
        <a:xfrm>
          <a:off x="13652500" y="165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11777</xdr:rowOff>
    </xdr:from>
    <xdr:ext cx="534377" cy="259045"/>
    <xdr:sp macro="" textlink="">
      <xdr:nvSpPr>
        <xdr:cNvPr id="709" name="テキスト ボックス 708"/>
        <xdr:cNvSpPr txBox="1"/>
      </xdr:nvSpPr>
      <xdr:spPr>
        <a:xfrm>
          <a:off x="13436111" y="166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96977</xdr:rowOff>
    </xdr:from>
    <xdr:to>
      <xdr:col>67</xdr:col>
      <xdr:colOff>101600</xdr:colOff>
      <xdr:row>97</xdr:row>
      <xdr:rowOff>27127</xdr:rowOff>
    </xdr:to>
    <xdr:sp macro="" textlink="">
      <xdr:nvSpPr>
        <xdr:cNvPr id="710" name="フローチャート: 判断 709"/>
        <xdr:cNvSpPr/>
      </xdr:nvSpPr>
      <xdr:spPr>
        <a:xfrm>
          <a:off x="12763500" y="165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18254</xdr:rowOff>
    </xdr:from>
    <xdr:ext cx="534377" cy="259045"/>
    <xdr:sp macro="" textlink="">
      <xdr:nvSpPr>
        <xdr:cNvPr id="711" name="テキスト ボックス 710"/>
        <xdr:cNvSpPr txBox="1"/>
      </xdr:nvSpPr>
      <xdr:spPr>
        <a:xfrm>
          <a:off x="12547111" y="166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88100</xdr:rowOff>
    </xdr:from>
    <xdr:to>
      <xdr:col>85</xdr:col>
      <xdr:colOff>177800</xdr:colOff>
      <xdr:row>92</xdr:row>
      <xdr:rowOff>18250</xdr:rowOff>
    </xdr:to>
    <xdr:sp macro="" textlink="">
      <xdr:nvSpPr>
        <xdr:cNvPr id="717" name="楕円 716"/>
        <xdr:cNvSpPr/>
      </xdr:nvSpPr>
      <xdr:spPr>
        <a:xfrm>
          <a:off x="16268700" y="156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41127</xdr:rowOff>
    </xdr:from>
    <xdr:ext cx="534377" cy="259045"/>
    <xdr:sp macro="" textlink="">
      <xdr:nvSpPr>
        <xdr:cNvPr id="718" name="公債費該当値テキスト"/>
        <xdr:cNvSpPr txBox="1"/>
      </xdr:nvSpPr>
      <xdr:spPr>
        <a:xfrm>
          <a:off x="16370300" y="156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24206</xdr:rowOff>
    </xdr:from>
    <xdr:to>
      <xdr:col>81</xdr:col>
      <xdr:colOff>101600</xdr:colOff>
      <xdr:row>91</xdr:row>
      <xdr:rowOff>125806</xdr:rowOff>
    </xdr:to>
    <xdr:sp macro="" textlink="">
      <xdr:nvSpPr>
        <xdr:cNvPr id="719" name="楕円 718"/>
        <xdr:cNvSpPr/>
      </xdr:nvSpPr>
      <xdr:spPr>
        <a:xfrm>
          <a:off x="15430500" y="156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142333</xdr:rowOff>
    </xdr:from>
    <xdr:ext cx="534377" cy="259045"/>
    <xdr:sp macro="" textlink="">
      <xdr:nvSpPr>
        <xdr:cNvPr id="720" name="テキスト ボックス 719"/>
        <xdr:cNvSpPr txBox="1"/>
      </xdr:nvSpPr>
      <xdr:spPr>
        <a:xfrm>
          <a:off x="15214111" y="154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52972</xdr:rowOff>
    </xdr:from>
    <xdr:to>
      <xdr:col>76</xdr:col>
      <xdr:colOff>165100</xdr:colOff>
      <xdr:row>90</xdr:row>
      <xdr:rowOff>154572</xdr:rowOff>
    </xdr:to>
    <xdr:sp macro="" textlink="">
      <xdr:nvSpPr>
        <xdr:cNvPr id="721" name="楕円 720"/>
        <xdr:cNvSpPr/>
      </xdr:nvSpPr>
      <xdr:spPr>
        <a:xfrm>
          <a:off x="14541500" y="154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171099</xdr:rowOff>
    </xdr:from>
    <xdr:ext cx="534377" cy="259045"/>
    <xdr:sp macro="" textlink="">
      <xdr:nvSpPr>
        <xdr:cNvPr id="722" name="テキスト ボックス 721"/>
        <xdr:cNvSpPr txBox="1"/>
      </xdr:nvSpPr>
      <xdr:spPr>
        <a:xfrm>
          <a:off x="14325111" y="152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64554</xdr:rowOff>
    </xdr:from>
    <xdr:to>
      <xdr:col>72</xdr:col>
      <xdr:colOff>38100</xdr:colOff>
      <xdr:row>90</xdr:row>
      <xdr:rowOff>166154</xdr:rowOff>
    </xdr:to>
    <xdr:sp macro="" textlink="">
      <xdr:nvSpPr>
        <xdr:cNvPr id="723" name="楕円 722"/>
        <xdr:cNvSpPr/>
      </xdr:nvSpPr>
      <xdr:spPr>
        <a:xfrm>
          <a:off x="13652500" y="154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11231</xdr:rowOff>
    </xdr:from>
    <xdr:ext cx="534377" cy="259045"/>
    <xdr:sp macro="" textlink="">
      <xdr:nvSpPr>
        <xdr:cNvPr id="724" name="テキスト ボックス 723"/>
        <xdr:cNvSpPr txBox="1"/>
      </xdr:nvSpPr>
      <xdr:spPr>
        <a:xfrm>
          <a:off x="13436111" y="152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38494</xdr:rowOff>
    </xdr:from>
    <xdr:to>
      <xdr:col>67</xdr:col>
      <xdr:colOff>101600</xdr:colOff>
      <xdr:row>90</xdr:row>
      <xdr:rowOff>140094</xdr:rowOff>
    </xdr:to>
    <xdr:sp macro="" textlink="">
      <xdr:nvSpPr>
        <xdr:cNvPr id="725" name="楕円 724"/>
        <xdr:cNvSpPr/>
      </xdr:nvSpPr>
      <xdr:spPr>
        <a:xfrm>
          <a:off x="12763500" y="154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156621</xdr:rowOff>
    </xdr:from>
    <xdr:ext cx="534377" cy="259045"/>
    <xdr:sp macro="" textlink="">
      <xdr:nvSpPr>
        <xdr:cNvPr id="726" name="テキスト ボックス 725"/>
        <xdr:cNvSpPr txBox="1"/>
      </xdr:nvSpPr>
      <xdr:spPr>
        <a:xfrm>
          <a:off x="12547111" y="1524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42" name="テキスト ボックス 741"/>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46" name="直線コネクタ 745"/>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49" name="諸支出金最大値テキスト"/>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50" name="直線コネクタ 749"/>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52" name="諸支出金平均値テキスト"/>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53" name="フローチャート: 判断 752"/>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71755</xdr:rowOff>
    </xdr:from>
    <xdr:to>
      <xdr:col>112</xdr:col>
      <xdr:colOff>38100</xdr:colOff>
      <xdr:row>36</xdr:row>
      <xdr:rowOff>1905</xdr:rowOff>
    </xdr:to>
    <xdr:sp macro="" textlink="">
      <xdr:nvSpPr>
        <xdr:cNvPr id="755" name="フローチャート: 判断 754"/>
        <xdr:cNvSpPr/>
      </xdr:nvSpPr>
      <xdr:spPr>
        <a:xfrm>
          <a:off x="21272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34</xdr:row>
      <xdr:rowOff>18432</xdr:rowOff>
    </xdr:from>
    <xdr:ext cx="313932" cy="259045"/>
    <xdr:sp macro="" textlink="">
      <xdr:nvSpPr>
        <xdr:cNvPr id="756" name="テキスト ボックス 755"/>
        <xdr:cNvSpPr txBox="1"/>
      </xdr:nvSpPr>
      <xdr:spPr>
        <a:xfrm>
          <a:off x="21166333" y="5847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151765</xdr:rowOff>
    </xdr:from>
    <xdr:to>
      <xdr:col>107</xdr:col>
      <xdr:colOff>101600</xdr:colOff>
      <xdr:row>35</xdr:row>
      <xdr:rowOff>81915</xdr:rowOff>
    </xdr:to>
    <xdr:sp macro="" textlink="">
      <xdr:nvSpPr>
        <xdr:cNvPr id="758" name="フローチャート: 判断 757"/>
        <xdr:cNvSpPr/>
      </xdr:nvSpPr>
      <xdr:spPr>
        <a:xfrm>
          <a:off x="20383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98442</xdr:rowOff>
    </xdr:from>
    <xdr:ext cx="313932" cy="259045"/>
    <xdr:sp macro="" textlink="">
      <xdr:nvSpPr>
        <xdr:cNvPr id="759" name="テキスト ボックス 758"/>
        <xdr:cNvSpPr txBox="1"/>
      </xdr:nvSpPr>
      <xdr:spPr>
        <a:xfrm>
          <a:off x="20277333" y="5756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151765</xdr:rowOff>
    </xdr:from>
    <xdr:to>
      <xdr:col>102</xdr:col>
      <xdr:colOff>165100</xdr:colOff>
      <xdr:row>35</xdr:row>
      <xdr:rowOff>81915</xdr:rowOff>
    </xdr:to>
    <xdr:sp macro="" textlink="">
      <xdr:nvSpPr>
        <xdr:cNvPr id="761" name="フローチャート: 判断 760"/>
        <xdr:cNvSpPr/>
      </xdr:nvSpPr>
      <xdr:spPr>
        <a:xfrm>
          <a:off x="19494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98442</xdr:rowOff>
    </xdr:from>
    <xdr:ext cx="313932" cy="259045"/>
    <xdr:sp macro="" textlink="">
      <xdr:nvSpPr>
        <xdr:cNvPr id="762" name="テキスト ボックス 761"/>
        <xdr:cNvSpPr txBox="1"/>
      </xdr:nvSpPr>
      <xdr:spPr>
        <a:xfrm>
          <a:off x="19388333" y="5756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54610</xdr:rowOff>
    </xdr:from>
    <xdr:to>
      <xdr:col>98</xdr:col>
      <xdr:colOff>38100</xdr:colOff>
      <xdr:row>30</xdr:row>
      <xdr:rowOff>156210</xdr:rowOff>
    </xdr:to>
    <xdr:sp macro="" textlink="">
      <xdr:nvSpPr>
        <xdr:cNvPr id="763" name="フローチャート: 判断 762"/>
        <xdr:cNvSpPr/>
      </xdr:nvSpPr>
      <xdr:spPr>
        <a:xfrm>
          <a:off x="18605500" y="51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1287</xdr:rowOff>
    </xdr:from>
    <xdr:ext cx="378565" cy="259045"/>
    <xdr:sp macro="" textlink="">
      <xdr:nvSpPr>
        <xdr:cNvPr id="764" name="テキスト ボックス 763"/>
        <xdr:cNvSpPr txBox="1"/>
      </xdr:nvSpPr>
      <xdr:spPr>
        <a:xfrm>
          <a:off x="18467017" y="497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0" name="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71"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4" name="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5" name="テキスト ボックス 77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総務費については、特別定額給付金給付事業の皆減等により大幅な減額となった。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民生費については、新型コロナワクチン接種事業、住民税非課税世帯に対する臨時特別給付金などの増額により約１３％の増額となった。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スクール事業の完了等により、約２０％の減額となった。</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財政調整基金約４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６億円の積み立て、実質収支の増額等により、平成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年度以来の黒字となった。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実質単年度収支の黒字が継続できるよう、中長期的な見通しにより決算剰余金を中心に積み立てるなどの財政運営に努める。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前年度から引き続き、国民健康保険事業特別会計及び住宅新築資金等貸付特別会計について赤字となり、その他会計は黒字となった。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適用の水道事業会計、下水道事業会計、病院事業会計については、赤字は生じていないが、一般会計からの繰出金に依存しているため、歳入の確保と経費の縮減を図り、経営の健全化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49202920</v>
      </c>
      <c r="BO4" s="488"/>
      <c r="BP4" s="488"/>
      <c r="BQ4" s="488"/>
      <c r="BR4" s="488"/>
      <c r="BS4" s="488"/>
      <c r="BT4" s="488"/>
      <c r="BU4" s="489"/>
      <c r="BV4" s="487">
        <v>55134273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6.2</v>
      </c>
      <c r="CU4" s="628"/>
      <c r="CV4" s="628"/>
      <c r="CW4" s="628"/>
      <c r="CX4" s="628"/>
      <c r="CY4" s="628"/>
      <c r="CZ4" s="628"/>
      <c r="DA4" s="629"/>
      <c r="DB4" s="627">
        <v>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47227554</v>
      </c>
      <c r="BO5" s="459"/>
      <c r="BP5" s="459"/>
      <c r="BQ5" s="459"/>
      <c r="BR5" s="459"/>
      <c r="BS5" s="459"/>
      <c r="BT5" s="459"/>
      <c r="BU5" s="460"/>
      <c r="BV5" s="458">
        <v>54080937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92.2</v>
      </c>
      <c r="CU5" s="456"/>
      <c r="CV5" s="456"/>
      <c r="CW5" s="456"/>
      <c r="CX5" s="456"/>
      <c r="CY5" s="456"/>
      <c r="CZ5" s="456"/>
      <c r="DA5" s="457"/>
      <c r="DB5" s="455">
        <v>97.1</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1975366</v>
      </c>
      <c r="BO6" s="459"/>
      <c r="BP6" s="459"/>
      <c r="BQ6" s="459"/>
      <c r="BR6" s="459"/>
      <c r="BS6" s="459"/>
      <c r="BT6" s="459"/>
      <c r="BU6" s="460"/>
      <c r="BV6" s="458">
        <v>1053336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98.5</v>
      </c>
      <c r="CU6" s="602"/>
      <c r="CV6" s="602"/>
      <c r="CW6" s="602"/>
      <c r="CX6" s="602"/>
      <c r="CY6" s="602"/>
      <c r="CZ6" s="602"/>
      <c r="DA6" s="603"/>
      <c r="DB6" s="601">
        <v>102.3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209239</v>
      </c>
      <c r="BO7" s="459"/>
      <c r="BP7" s="459"/>
      <c r="BQ7" s="459"/>
      <c r="BR7" s="459"/>
      <c r="BS7" s="459"/>
      <c r="BT7" s="459"/>
      <c r="BU7" s="460"/>
      <c r="BV7" s="458">
        <v>223679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28373021</v>
      </c>
      <c r="CU7" s="459"/>
      <c r="CV7" s="459"/>
      <c r="CW7" s="459"/>
      <c r="CX7" s="459"/>
      <c r="CY7" s="459"/>
      <c r="CZ7" s="459"/>
      <c r="DA7" s="460"/>
      <c r="DB7" s="458">
        <v>27597469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1766127</v>
      </c>
      <c r="BO8" s="459"/>
      <c r="BP8" s="459"/>
      <c r="BQ8" s="459"/>
      <c r="BR8" s="459"/>
      <c r="BS8" s="459"/>
      <c r="BT8" s="459"/>
      <c r="BU8" s="460"/>
      <c r="BV8" s="458">
        <v>829657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0.62</v>
      </c>
      <c r="CU8" s="562"/>
      <c r="CV8" s="562"/>
      <c r="CW8" s="562"/>
      <c r="CX8" s="562"/>
      <c r="CY8" s="562"/>
      <c r="CZ8" s="562"/>
      <c r="DA8" s="563"/>
      <c r="DB8" s="561">
        <v>0.64</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88766</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936470</v>
      </c>
      <c r="BO9" s="459"/>
      <c r="BP9" s="459"/>
      <c r="BQ9" s="459"/>
      <c r="BR9" s="459"/>
      <c r="BS9" s="459"/>
      <c r="BT9" s="459"/>
      <c r="BU9" s="460"/>
      <c r="BV9" s="458">
        <v>299371</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17</v>
      </c>
      <c r="CU9" s="456"/>
      <c r="CV9" s="456"/>
      <c r="CW9" s="456"/>
      <c r="CX9" s="456"/>
      <c r="CY9" s="456"/>
      <c r="CZ9" s="456"/>
      <c r="DA9" s="457"/>
      <c r="DB9" s="455">
        <v>18.3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90581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457592</v>
      </c>
      <c r="BO10" s="459"/>
      <c r="BP10" s="459"/>
      <c r="BQ10" s="459"/>
      <c r="BR10" s="459"/>
      <c r="BS10" s="459"/>
      <c r="BT10" s="459"/>
      <c r="BU10" s="460"/>
      <c r="BV10" s="458">
        <v>343793</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116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88325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109</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1200000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82965</v>
      </c>
      <c r="S13" s="546"/>
      <c r="T13" s="546"/>
      <c r="U13" s="546"/>
      <c r="V13" s="547"/>
      <c r="W13" s="548" t="s">
        <v>139</v>
      </c>
      <c r="X13" s="444"/>
      <c r="Y13" s="444"/>
      <c r="Z13" s="444"/>
      <c r="AA13" s="444"/>
      <c r="AB13" s="445"/>
      <c r="AC13" s="411">
        <v>2307</v>
      </c>
      <c r="AD13" s="412"/>
      <c r="AE13" s="412"/>
      <c r="AF13" s="412"/>
      <c r="AG13" s="413"/>
      <c r="AH13" s="411">
        <v>2620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1394062</v>
      </c>
      <c r="BO13" s="459"/>
      <c r="BP13" s="459"/>
      <c r="BQ13" s="459"/>
      <c r="BR13" s="459"/>
      <c r="BS13" s="459"/>
      <c r="BT13" s="459"/>
      <c r="BU13" s="460"/>
      <c r="BV13" s="458">
        <v>-556836</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9.4</v>
      </c>
      <c r="CU13" s="456"/>
      <c r="CV13" s="456"/>
      <c r="CW13" s="456"/>
      <c r="CX13" s="456"/>
      <c r="CY13" s="456"/>
      <c r="CZ13" s="456"/>
      <c r="DA13" s="457"/>
      <c r="DB13" s="455">
        <v>10.5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89763</v>
      </c>
      <c r="S14" s="546"/>
      <c r="T14" s="546"/>
      <c r="U14" s="546"/>
      <c r="V14" s="547"/>
      <c r="W14" s="549"/>
      <c r="X14" s="447"/>
      <c r="Y14" s="447"/>
      <c r="Z14" s="447"/>
      <c r="AA14" s="447"/>
      <c r="AB14" s="448"/>
      <c r="AC14" s="538">
        <v>5.5</v>
      </c>
      <c r="AD14" s="539"/>
      <c r="AE14" s="539"/>
      <c r="AF14" s="539"/>
      <c r="AG14" s="540"/>
      <c r="AH14" s="538">
        <v>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53.5</v>
      </c>
      <c r="CU14" s="556"/>
      <c r="CV14" s="556"/>
      <c r="CW14" s="556"/>
      <c r="CX14" s="556"/>
      <c r="CY14" s="556"/>
      <c r="CZ14" s="556"/>
      <c r="DA14" s="557"/>
      <c r="DB14" s="555">
        <v>68.7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84212</v>
      </c>
      <c r="S15" s="546"/>
      <c r="T15" s="546"/>
      <c r="U15" s="546"/>
      <c r="V15" s="547"/>
      <c r="W15" s="548" t="s">
        <v>146</v>
      </c>
      <c r="X15" s="444"/>
      <c r="Y15" s="444"/>
      <c r="Z15" s="444"/>
      <c r="AA15" s="444"/>
      <c r="AB15" s="445"/>
      <c r="AC15" s="411">
        <v>17009</v>
      </c>
      <c r="AD15" s="412"/>
      <c r="AE15" s="412"/>
      <c r="AF15" s="412"/>
      <c r="AG15" s="413"/>
      <c r="AH15" s="411">
        <v>17274</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13624295</v>
      </c>
      <c r="BO15" s="488"/>
      <c r="BP15" s="488"/>
      <c r="BQ15" s="488"/>
      <c r="BR15" s="488"/>
      <c r="BS15" s="488"/>
      <c r="BT15" s="488"/>
      <c r="BU15" s="489"/>
      <c r="BV15" s="487">
        <v>14211419</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40.4</v>
      </c>
      <c r="AD16" s="539"/>
      <c r="AE16" s="539"/>
      <c r="AF16" s="539"/>
      <c r="AG16" s="540"/>
      <c r="AH16" s="538">
        <v>39.299999999999997</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22851383</v>
      </c>
      <c r="BO16" s="459"/>
      <c r="BP16" s="459"/>
      <c r="BQ16" s="459"/>
      <c r="BR16" s="459"/>
      <c r="BS16" s="459"/>
      <c r="BT16" s="459"/>
      <c r="BU16" s="460"/>
      <c r="BV16" s="458">
        <v>22327099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22782</v>
      </c>
      <c r="AD17" s="412"/>
      <c r="AE17" s="412"/>
      <c r="AF17" s="412"/>
      <c r="AG17" s="413"/>
      <c r="AH17" s="411">
        <v>24059</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17261076</v>
      </c>
      <c r="BO17" s="459"/>
      <c r="BP17" s="459"/>
      <c r="BQ17" s="459"/>
      <c r="BR17" s="459"/>
      <c r="BS17" s="459"/>
      <c r="BT17" s="459"/>
      <c r="BU17" s="460"/>
      <c r="BV17" s="458">
        <v>18070833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558.23</v>
      </c>
      <c r="M18" s="511"/>
      <c r="N18" s="511"/>
      <c r="O18" s="511"/>
      <c r="P18" s="511"/>
      <c r="Q18" s="511"/>
      <c r="R18" s="512"/>
      <c r="S18" s="512"/>
      <c r="T18" s="512"/>
      <c r="U18" s="512"/>
      <c r="V18" s="513"/>
      <c r="W18" s="529"/>
      <c r="X18" s="530"/>
      <c r="Y18" s="530"/>
      <c r="Z18" s="530"/>
      <c r="AA18" s="530"/>
      <c r="AB18" s="554"/>
      <c r="AC18" s="428">
        <v>54.1</v>
      </c>
      <c r="AD18" s="429"/>
      <c r="AE18" s="429"/>
      <c r="AF18" s="429"/>
      <c r="AG18" s="514"/>
      <c r="AH18" s="428">
        <v>54.7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26990190</v>
      </c>
      <c r="BO18" s="459"/>
      <c r="BP18" s="459"/>
      <c r="BQ18" s="459"/>
      <c r="BR18" s="459"/>
      <c r="BS18" s="459"/>
      <c r="BT18" s="459"/>
      <c r="BU18" s="460"/>
      <c r="BV18" s="458">
        <v>26834808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159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32591703</v>
      </c>
      <c r="BO19" s="459"/>
      <c r="BP19" s="459"/>
      <c r="BQ19" s="459"/>
      <c r="BR19" s="459"/>
      <c r="BS19" s="459"/>
      <c r="BT19" s="459"/>
      <c r="BU19" s="460"/>
      <c r="BV19" s="458">
        <v>31579091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36615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51806222</v>
      </c>
      <c r="BO22" s="488"/>
      <c r="BP22" s="488"/>
      <c r="BQ22" s="488"/>
      <c r="BR22" s="488"/>
      <c r="BS22" s="488"/>
      <c r="BT22" s="488"/>
      <c r="BU22" s="489"/>
      <c r="BV22" s="487">
        <v>53262774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33701297</v>
      </c>
      <c r="BO23" s="459"/>
      <c r="BP23" s="459"/>
      <c r="BQ23" s="459"/>
      <c r="BR23" s="459"/>
      <c r="BS23" s="459"/>
      <c r="BT23" s="459"/>
      <c r="BU23" s="460"/>
      <c r="BV23" s="458">
        <v>34160243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9240</v>
      </c>
      <c r="R24" s="412"/>
      <c r="S24" s="412"/>
      <c r="T24" s="412"/>
      <c r="U24" s="412"/>
      <c r="V24" s="413"/>
      <c r="W24" s="501"/>
      <c r="X24" s="438"/>
      <c r="Y24" s="439"/>
      <c r="Z24" s="414" t="s">
        <v>171</v>
      </c>
      <c r="AA24" s="415"/>
      <c r="AB24" s="415"/>
      <c r="AC24" s="415"/>
      <c r="AD24" s="415"/>
      <c r="AE24" s="415"/>
      <c r="AF24" s="415"/>
      <c r="AG24" s="416"/>
      <c r="AH24" s="411">
        <v>896</v>
      </c>
      <c r="AI24" s="412"/>
      <c r="AJ24" s="412"/>
      <c r="AK24" s="412"/>
      <c r="AL24" s="413"/>
      <c r="AM24" s="411">
        <v>2897664</v>
      </c>
      <c r="AN24" s="412"/>
      <c r="AO24" s="412"/>
      <c r="AP24" s="412"/>
      <c r="AQ24" s="412"/>
      <c r="AR24" s="413"/>
      <c r="AS24" s="411">
        <v>3234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31539678</v>
      </c>
      <c r="BO24" s="459"/>
      <c r="BP24" s="459"/>
      <c r="BQ24" s="459"/>
      <c r="BR24" s="459"/>
      <c r="BS24" s="459"/>
      <c r="BT24" s="459"/>
      <c r="BU24" s="460"/>
      <c r="BV24" s="458">
        <v>33300513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7160</v>
      </c>
      <c r="R25" s="412"/>
      <c r="S25" s="412"/>
      <c r="T25" s="412"/>
      <c r="U25" s="412"/>
      <c r="V25" s="413"/>
      <c r="W25" s="501"/>
      <c r="X25" s="438"/>
      <c r="Y25" s="439"/>
      <c r="Z25" s="414" t="s">
        <v>174</v>
      </c>
      <c r="AA25" s="415"/>
      <c r="AB25" s="415"/>
      <c r="AC25" s="415"/>
      <c r="AD25" s="415"/>
      <c r="AE25" s="415"/>
      <c r="AF25" s="415"/>
      <c r="AG25" s="416"/>
      <c r="AH25" s="411">
        <v>168</v>
      </c>
      <c r="AI25" s="412"/>
      <c r="AJ25" s="412"/>
      <c r="AK25" s="412"/>
      <c r="AL25" s="413"/>
      <c r="AM25" s="411">
        <v>516936</v>
      </c>
      <c r="AN25" s="412"/>
      <c r="AO25" s="412"/>
      <c r="AP25" s="412"/>
      <c r="AQ25" s="412"/>
      <c r="AR25" s="413"/>
      <c r="AS25" s="411">
        <v>3077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31391319</v>
      </c>
      <c r="BO25" s="488"/>
      <c r="BP25" s="488"/>
      <c r="BQ25" s="488"/>
      <c r="BR25" s="488"/>
      <c r="BS25" s="488"/>
      <c r="BT25" s="488"/>
      <c r="BU25" s="489"/>
      <c r="BV25" s="487">
        <v>21830774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5915</v>
      </c>
      <c r="R26" s="412"/>
      <c r="S26" s="412"/>
      <c r="T26" s="412"/>
      <c r="U26" s="412"/>
      <c r="V26" s="413"/>
      <c r="W26" s="501"/>
      <c r="X26" s="438"/>
      <c r="Y26" s="439"/>
      <c r="Z26" s="414" t="s">
        <v>177</v>
      </c>
      <c r="AA26" s="469"/>
      <c r="AB26" s="469"/>
      <c r="AC26" s="469"/>
      <c r="AD26" s="469"/>
      <c r="AE26" s="469"/>
      <c r="AF26" s="469"/>
      <c r="AG26" s="470"/>
      <c r="AH26" s="411">
        <v>66</v>
      </c>
      <c r="AI26" s="412"/>
      <c r="AJ26" s="412"/>
      <c r="AK26" s="412"/>
      <c r="AL26" s="413"/>
      <c r="AM26" s="411">
        <v>204930</v>
      </c>
      <c r="AN26" s="412"/>
      <c r="AO26" s="412"/>
      <c r="AP26" s="412"/>
      <c r="AQ26" s="412"/>
      <c r="AR26" s="413"/>
      <c r="AS26" s="411">
        <v>3105</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5300</v>
      </c>
      <c r="R27" s="412"/>
      <c r="S27" s="412"/>
      <c r="T27" s="412"/>
      <c r="U27" s="412"/>
      <c r="V27" s="413"/>
      <c r="W27" s="501"/>
      <c r="X27" s="438"/>
      <c r="Y27" s="439"/>
      <c r="Z27" s="414" t="s">
        <v>181</v>
      </c>
      <c r="AA27" s="415"/>
      <c r="AB27" s="415"/>
      <c r="AC27" s="415"/>
      <c r="AD27" s="415"/>
      <c r="AE27" s="415"/>
      <c r="AF27" s="415"/>
      <c r="AG27" s="416"/>
      <c r="AH27" s="411">
        <v>19</v>
      </c>
      <c r="AI27" s="412"/>
      <c r="AJ27" s="412"/>
      <c r="AK27" s="412"/>
      <c r="AL27" s="413"/>
      <c r="AM27" s="411">
        <v>68301</v>
      </c>
      <c r="AN27" s="412"/>
      <c r="AO27" s="412"/>
      <c r="AP27" s="412"/>
      <c r="AQ27" s="412"/>
      <c r="AR27" s="413"/>
      <c r="AS27" s="411">
        <v>3595</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280951</v>
      </c>
      <c r="BO27" s="493"/>
      <c r="BP27" s="493"/>
      <c r="BQ27" s="493"/>
      <c r="BR27" s="493"/>
      <c r="BS27" s="493"/>
      <c r="BT27" s="493"/>
      <c r="BU27" s="494"/>
      <c r="BV27" s="492">
        <v>280794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4670</v>
      </c>
      <c r="R28" s="412"/>
      <c r="S28" s="412"/>
      <c r="T28" s="412"/>
      <c r="U28" s="412"/>
      <c r="V28" s="413"/>
      <c r="W28" s="501"/>
      <c r="X28" s="438"/>
      <c r="Y28" s="439"/>
      <c r="Z28" s="414" t="s">
        <v>184</v>
      </c>
      <c r="AA28" s="415"/>
      <c r="AB28" s="415"/>
      <c r="AC28" s="415"/>
      <c r="AD28" s="415"/>
      <c r="AE28" s="415"/>
      <c r="AF28" s="415"/>
      <c r="AG28" s="416"/>
      <c r="AH28" s="411" t="s">
        <v>179</v>
      </c>
      <c r="AI28" s="412"/>
      <c r="AJ28" s="412"/>
      <c r="AK28" s="412"/>
      <c r="AL28" s="413"/>
      <c r="AM28" s="411" t="s">
        <v>179</v>
      </c>
      <c r="AN28" s="412"/>
      <c r="AO28" s="412"/>
      <c r="AP28" s="412"/>
      <c r="AQ28" s="412"/>
      <c r="AR28" s="413"/>
      <c r="AS28" s="411" t="s">
        <v>179</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5923459</v>
      </c>
      <c r="BO28" s="488"/>
      <c r="BP28" s="488"/>
      <c r="BQ28" s="488"/>
      <c r="BR28" s="488"/>
      <c r="BS28" s="488"/>
      <c r="BT28" s="488"/>
      <c r="BU28" s="489"/>
      <c r="BV28" s="487">
        <v>5465867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20</v>
      </c>
      <c r="M29" s="412"/>
      <c r="N29" s="412"/>
      <c r="O29" s="412"/>
      <c r="P29" s="413"/>
      <c r="Q29" s="411">
        <v>4230</v>
      </c>
      <c r="R29" s="412"/>
      <c r="S29" s="412"/>
      <c r="T29" s="412"/>
      <c r="U29" s="412"/>
      <c r="V29" s="413"/>
      <c r="W29" s="502"/>
      <c r="X29" s="503"/>
      <c r="Y29" s="504"/>
      <c r="Z29" s="414" t="s">
        <v>187</v>
      </c>
      <c r="AA29" s="415"/>
      <c r="AB29" s="415"/>
      <c r="AC29" s="415"/>
      <c r="AD29" s="415"/>
      <c r="AE29" s="415"/>
      <c r="AF29" s="415"/>
      <c r="AG29" s="416"/>
      <c r="AH29" s="411">
        <v>915</v>
      </c>
      <c r="AI29" s="412"/>
      <c r="AJ29" s="412"/>
      <c r="AK29" s="412"/>
      <c r="AL29" s="413"/>
      <c r="AM29" s="411">
        <v>2965965</v>
      </c>
      <c r="AN29" s="412"/>
      <c r="AO29" s="412"/>
      <c r="AP29" s="412"/>
      <c r="AQ29" s="412"/>
      <c r="AR29" s="413"/>
      <c r="AS29" s="411">
        <v>3241</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906336</v>
      </c>
      <c r="BO29" s="459"/>
      <c r="BP29" s="459"/>
      <c r="BQ29" s="459"/>
      <c r="BR29" s="459"/>
      <c r="BS29" s="459"/>
      <c r="BT29" s="459"/>
      <c r="BU29" s="460"/>
      <c r="BV29" s="458">
        <v>388581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97.2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9620883</v>
      </c>
      <c r="BO30" s="493"/>
      <c r="BP30" s="493"/>
      <c r="BQ30" s="493"/>
      <c r="BR30" s="493"/>
      <c r="BS30" s="493"/>
      <c r="BT30" s="493"/>
      <c r="BU30" s="494"/>
      <c r="BV30" s="492">
        <v>9083229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IF('各会計、関係団体の財政状況及び健全化判断比率'!B32="","",'各会計、関係団体の財政状況及び健全化判断比率'!B32)</f>
        <v>病院事業会計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伊賀南部環境衛生組合</v>
      </c>
      <c r="BZ34" s="407"/>
      <c r="CA34" s="407"/>
      <c r="CB34" s="407"/>
      <c r="CC34" s="407"/>
      <c r="CD34" s="407"/>
      <c r="CE34" s="407"/>
      <c r="CF34" s="407"/>
      <c r="CG34" s="407"/>
      <c r="CH34" s="407"/>
      <c r="CI34" s="407"/>
      <c r="CJ34" s="407"/>
      <c r="CK34" s="407"/>
      <c r="CL34" s="407"/>
      <c r="CM34" s="407"/>
      <c r="CN34" s="178"/>
      <c r="CO34" s="406">
        <f>IF(CQ34="","",MAX(C34:D43,U34:V43,AM34:AN43,BE34:BF43,BW34:BX43)+1)</f>
        <v>21</v>
      </c>
      <c r="CP34" s="406"/>
      <c r="CQ34" s="407" t="str">
        <f>IF('各会計、関係団体の財政状況及び健全化判断比率'!BS7="","",'各会計、関係団体の財政状況及び健全化判断比率'!BS7)</f>
        <v>伊賀市文化都市協会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IF('各会計、関係団体の財政状況及び健全化判断比率'!B33="","",'各会計、関係団体の財政状況及び健全化判断比率'!B33)</f>
        <v>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三重県市町総合事務組合（一般会計）</v>
      </c>
      <c r="BZ35" s="407"/>
      <c r="CA35" s="407"/>
      <c r="CB35" s="407"/>
      <c r="CC35" s="407"/>
      <c r="CD35" s="407"/>
      <c r="CE35" s="407"/>
      <c r="CF35" s="407"/>
      <c r="CG35" s="407"/>
      <c r="CH35" s="407"/>
      <c r="CI35" s="407"/>
      <c r="CJ35" s="407"/>
      <c r="CK35" s="407"/>
      <c r="CL35" s="407"/>
      <c r="CM35" s="407"/>
      <c r="CN35" s="178"/>
      <c r="CO35" s="406">
        <f t="shared" ref="CO35:CO43" si="3">IF(CQ35="","",CO34+1)</f>
        <v>22</v>
      </c>
      <c r="CP35" s="406"/>
      <c r="CQ35" s="407" t="str">
        <f>IF('各会計、関係団体の財政状況及び健全化判断比率'!BS8="","",'各会計、関係団体の財政状況及び健全化判断比率'!BS8)</f>
        <v>俳都ピア</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サービスエリア特別会計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10</v>
      </c>
      <c r="AN36" s="406"/>
      <c r="AO36" s="407" t="str">
        <f>IF('各会計、関係団体の財政状況及び健全化判断比率'!B34="","",'各会計、関係団体の財政状況及び健全化判断比率'!B34)</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三重県市町総合事務組合（共同研修特別会計）</v>
      </c>
      <c r="BZ36" s="407"/>
      <c r="CA36" s="407"/>
      <c r="CB36" s="407"/>
      <c r="CC36" s="407"/>
      <c r="CD36" s="407"/>
      <c r="CE36" s="407"/>
      <c r="CF36" s="407"/>
      <c r="CG36" s="407"/>
      <c r="CH36" s="407"/>
      <c r="CI36" s="407"/>
      <c r="CJ36" s="407"/>
      <c r="CK36" s="407"/>
      <c r="CL36" s="407"/>
      <c r="CM36" s="407"/>
      <c r="CN36" s="178"/>
      <c r="CO36" s="406">
        <f t="shared" si="3"/>
        <v>23</v>
      </c>
      <c r="CP36" s="406"/>
      <c r="CQ36" s="407" t="str">
        <f>IF('各会計、関係団体の財政状況及び健全化判断比率'!BS9="","",'各会計、関係団体の財政状況及び健全化判断比率'!BS9)</f>
        <v>伊賀市土地開発公社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駐車場事業特別会計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三重県市町総合事務組合（デジタル地図特別会計）</v>
      </c>
      <c r="BZ37" s="407"/>
      <c r="CA37" s="407"/>
      <c r="CB37" s="407"/>
      <c r="CC37" s="407"/>
      <c r="CD37" s="407"/>
      <c r="CE37" s="407"/>
      <c r="CF37" s="407"/>
      <c r="CG37" s="407"/>
      <c r="CH37" s="407"/>
      <c r="CI37" s="407"/>
      <c r="CJ37" s="407"/>
      <c r="CK37" s="407"/>
      <c r="CL37" s="407"/>
      <c r="CM37" s="407"/>
      <c r="CN37" s="178"/>
      <c r="CO37" s="406">
        <f t="shared" si="3"/>
        <v>24</v>
      </c>
      <c r="CP37" s="406"/>
      <c r="CQ37" s="407" t="str">
        <f>IF('各会計、関係団体の財政状況及び健全化判断比率'!BS10="","",'各会計、関係団体の財政状況及び健全化判断比率'!BS10)</f>
        <v>新堂駅管理商会</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三重県市町総合事務組合（物品特別会計）</v>
      </c>
      <c r="BZ38" s="407"/>
      <c r="CA38" s="407"/>
      <c r="CB38" s="407"/>
      <c r="CC38" s="407"/>
      <c r="CD38" s="407"/>
      <c r="CE38" s="407"/>
      <c r="CF38" s="407"/>
      <c r="CG38" s="407"/>
      <c r="CH38" s="407"/>
      <c r="CI38" s="407"/>
      <c r="CJ38" s="407"/>
      <c r="CK38" s="407"/>
      <c r="CL38" s="407"/>
      <c r="CM38" s="407"/>
      <c r="CN38" s="178"/>
      <c r="CO38" s="406">
        <f t="shared" si="3"/>
        <v>25</v>
      </c>
      <c r="CP38" s="406"/>
      <c r="CQ38" s="407" t="str">
        <f>IF('各会計、関係団体の財政状況及び健全化判断比率'!BS11="","",'各会計、関係団体の財政状況及び健全化判断比率'!BS11)</f>
        <v>大山田農林業公社</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三重県市町総合事務組合（退職手当特別会計）</v>
      </c>
      <c r="BZ39" s="407"/>
      <c r="CA39" s="407"/>
      <c r="CB39" s="407"/>
      <c r="CC39" s="407"/>
      <c r="CD39" s="407"/>
      <c r="CE39" s="407"/>
      <c r="CF39" s="407"/>
      <c r="CG39" s="407"/>
      <c r="CH39" s="407"/>
      <c r="CI39" s="407"/>
      <c r="CJ39" s="407"/>
      <c r="CK39" s="407"/>
      <c r="CL39" s="407"/>
      <c r="CM39" s="407"/>
      <c r="CN39" s="178"/>
      <c r="CO39" s="406">
        <f t="shared" si="3"/>
        <v>26</v>
      </c>
      <c r="CP39" s="406"/>
      <c r="CQ39" s="407" t="str">
        <f>IF('各会計、関係団体の財政状況及び健全化判断比率'!BS12="","",'各会計、関係団体の財政状況及び健全化判断比率'!BS12)</f>
        <v>大山田ファーム</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三重県市町総合事務組合（消防救急無線特別会計）</v>
      </c>
      <c r="BZ40" s="407"/>
      <c r="CA40" s="407"/>
      <c r="CB40" s="407"/>
      <c r="CC40" s="407"/>
      <c r="CD40" s="407"/>
      <c r="CE40" s="407"/>
      <c r="CF40" s="407"/>
      <c r="CG40" s="407"/>
      <c r="CH40" s="407"/>
      <c r="CI40" s="407"/>
      <c r="CJ40" s="407"/>
      <c r="CK40" s="407"/>
      <c r="CL40" s="407"/>
      <c r="CM40" s="407"/>
      <c r="CN40" s="178"/>
      <c r="CO40" s="406">
        <f t="shared" si="3"/>
        <v>27</v>
      </c>
      <c r="CP40" s="406"/>
      <c r="CQ40" s="407" t="str">
        <f>IF('各会計、関係団体の財政状況及び健全化判断比率'!BS13="","",'各会計、関係団体の財政状況及び健全化判断比率'!BS13)</f>
        <v>伊賀鉄道</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三重県市町総合事務組合（公平委員会特別会計）</v>
      </c>
      <c r="BZ41" s="407"/>
      <c r="CA41" s="407"/>
      <c r="CB41" s="407"/>
      <c r="CC41" s="407"/>
      <c r="CD41" s="407"/>
      <c r="CE41" s="407"/>
      <c r="CF41" s="407"/>
      <c r="CG41" s="407"/>
      <c r="CH41" s="407"/>
      <c r="CI41" s="407"/>
      <c r="CJ41" s="407"/>
      <c r="CK41" s="407"/>
      <c r="CL41" s="407"/>
      <c r="CM41" s="407"/>
      <c r="CN41" s="178"/>
      <c r="CO41" s="406">
        <f t="shared" si="3"/>
        <v>28</v>
      </c>
      <c r="CP41" s="406"/>
      <c r="CQ41" s="407" t="str">
        <f>IF('各会計、関係団体の財政状況及び健全化判断比率'!BS14="","",'各会計、関係団体の財政状況及び健全化判断比率'!BS14)</f>
        <v>ＮＯＴＥ伊賀上野</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三重地方税管理回収機構（一般会計）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20</v>
      </c>
      <c r="BX43" s="406"/>
      <c r="BY43" s="407" t="str">
        <f>IF('各会計、関係団体の財政状況及び健全化判断比率'!B77="","",'各会計、関係団体の財政状況及び健全化判断比率'!B77)</f>
        <v>三重地方税管理回収機構（滞納整理拡充事業特別会計）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631</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5" t="s">
        <v>573</v>
      </c>
      <c r="D34" s="1215"/>
      <c r="E34" s="1216"/>
      <c r="F34" s="32">
        <v>0.47</v>
      </c>
      <c r="G34" s="33" t="s">
        <v>574</v>
      </c>
      <c r="H34" s="33" t="s">
        <v>575</v>
      </c>
      <c r="I34" s="33" t="s">
        <v>576</v>
      </c>
      <c r="J34" s="34" t="s">
        <v>577</v>
      </c>
      <c r="K34" s="22"/>
      <c r="L34" s="22"/>
      <c r="M34" s="22"/>
      <c r="N34" s="22"/>
      <c r="O34" s="22"/>
      <c r="P34" s="22"/>
    </row>
    <row r="35" spans="1:16" ht="39" customHeight="1" x14ac:dyDescent="0.15">
      <c r="A35" s="22"/>
      <c r="B35" s="35"/>
      <c r="C35" s="1209" t="s">
        <v>578</v>
      </c>
      <c r="D35" s="1210"/>
      <c r="E35" s="1211"/>
      <c r="F35" s="36" t="s">
        <v>579</v>
      </c>
      <c r="G35" s="37" t="s">
        <v>580</v>
      </c>
      <c r="H35" s="37" t="s">
        <v>581</v>
      </c>
      <c r="I35" s="37" t="s">
        <v>582</v>
      </c>
      <c r="J35" s="38" t="s">
        <v>583</v>
      </c>
      <c r="K35" s="22"/>
      <c r="L35" s="22"/>
      <c r="M35" s="22"/>
      <c r="N35" s="22"/>
      <c r="O35" s="22"/>
      <c r="P35" s="22"/>
    </row>
    <row r="36" spans="1:16" ht="39" customHeight="1" x14ac:dyDescent="0.15">
      <c r="A36" s="22"/>
      <c r="B36" s="35"/>
      <c r="C36" s="1209" t="s">
        <v>584</v>
      </c>
      <c r="D36" s="1210"/>
      <c r="E36" s="1211"/>
      <c r="F36" s="36">
        <v>11.3</v>
      </c>
      <c r="G36" s="37">
        <v>11.51</v>
      </c>
      <c r="H36" s="37">
        <v>11.35</v>
      </c>
      <c r="I36" s="37">
        <v>10.75</v>
      </c>
      <c r="J36" s="38">
        <v>10.91</v>
      </c>
      <c r="K36" s="22"/>
      <c r="L36" s="22"/>
      <c r="M36" s="22"/>
      <c r="N36" s="22"/>
      <c r="O36" s="22"/>
      <c r="P36" s="22"/>
    </row>
    <row r="37" spans="1:16" ht="39" customHeight="1" x14ac:dyDescent="0.15">
      <c r="A37" s="22"/>
      <c r="B37" s="35"/>
      <c r="C37" s="1209" t="s">
        <v>585</v>
      </c>
      <c r="D37" s="1210"/>
      <c r="E37" s="1211"/>
      <c r="F37" s="36">
        <v>3.34</v>
      </c>
      <c r="G37" s="37">
        <v>3.14</v>
      </c>
      <c r="H37" s="37">
        <v>2.17</v>
      </c>
      <c r="I37" s="37">
        <v>3.18</v>
      </c>
      <c r="J37" s="38">
        <v>6.32</v>
      </c>
      <c r="K37" s="22"/>
      <c r="L37" s="22"/>
      <c r="M37" s="22"/>
      <c r="N37" s="22"/>
      <c r="O37" s="22"/>
      <c r="P37" s="22"/>
    </row>
    <row r="38" spans="1:16" ht="39" customHeight="1" x14ac:dyDescent="0.15">
      <c r="A38" s="22"/>
      <c r="B38" s="35"/>
      <c r="C38" s="1209" t="s">
        <v>586</v>
      </c>
      <c r="D38" s="1210"/>
      <c r="E38" s="1211"/>
      <c r="F38" s="36">
        <v>0.54</v>
      </c>
      <c r="G38" s="37">
        <v>2.23</v>
      </c>
      <c r="H38" s="37">
        <v>3.46</v>
      </c>
      <c r="I38" s="37">
        <v>4.5999999999999996</v>
      </c>
      <c r="J38" s="38">
        <v>6.04</v>
      </c>
      <c r="K38" s="22"/>
      <c r="L38" s="22"/>
      <c r="M38" s="22"/>
      <c r="N38" s="22"/>
      <c r="O38" s="22"/>
      <c r="P38" s="22"/>
    </row>
    <row r="39" spans="1:16" ht="39" customHeight="1" x14ac:dyDescent="0.15">
      <c r="A39" s="22"/>
      <c r="B39" s="35"/>
      <c r="C39" s="1209" t="s">
        <v>587</v>
      </c>
      <c r="D39" s="1210"/>
      <c r="E39" s="1211"/>
      <c r="F39" s="36">
        <v>5.65</v>
      </c>
      <c r="G39" s="37">
        <v>6.04</v>
      </c>
      <c r="H39" s="37">
        <v>6.59</v>
      </c>
      <c r="I39" s="37">
        <v>6.21</v>
      </c>
      <c r="J39" s="38">
        <v>6.01</v>
      </c>
      <c r="K39" s="22"/>
      <c r="L39" s="22"/>
      <c r="M39" s="22"/>
      <c r="N39" s="22"/>
      <c r="O39" s="22"/>
      <c r="P39" s="22"/>
    </row>
    <row r="40" spans="1:16" ht="39" customHeight="1" x14ac:dyDescent="0.15">
      <c r="A40" s="22"/>
      <c r="B40" s="35"/>
      <c r="C40" s="1209" t="s">
        <v>588</v>
      </c>
      <c r="D40" s="1210"/>
      <c r="E40" s="1211"/>
      <c r="F40" s="36">
        <v>0.69</v>
      </c>
      <c r="G40" s="37">
        <v>1.28</v>
      </c>
      <c r="H40" s="37">
        <v>1.88</v>
      </c>
      <c r="I40" s="37">
        <v>1.65</v>
      </c>
      <c r="J40" s="38">
        <v>1.1200000000000001</v>
      </c>
      <c r="K40" s="22"/>
      <c r="L40" s="22"/>
      <c r="M40" s="22"/>
      <c r="N40" s="22"/>
      <c r="O40" s="22"/>
      <c r="P40" s="22"/>
    </row>
    <row r="41" spans="1:16" ht="39" customHeight="1" x14ac:dyDescent="0.15">
      <c r="A41" s="22"/>
      <c r="B41" s="35"/>
      <c r="C41" s="1209" t="s">
        <v>589</v>
      </c>
      <c r="D41" s="1210"/>
      <c r="E41" s="1211"/>
      <c r="F41" s="36">
        <v>7.0000000000000007E-2</v>
      </c>
      <c r="G41" s="37">
        <v>0.06</v>
      </c>
      <c r="H41" s="37">
        <v>0.05</v>
      </c>
      <c r="I41" s="37">
        <v>0.05</v>
      </c>
      <c r="J41" s="38">
        <v>7.0000000000000007E-2</v>
      </c>
      <c r="K41" s="22"/>
      <c r="L41" s="22"/>
      <c r="M41" s="22"/>
      <c r="N41" s="22"/>
      <c r="O41" s="22"/>
      <c r="P41" s="22"/>
    </row>
    <row r="42" spans="1:16" ht="39" customHeight="1" x14ac:dyDescent="0.15">
      <c r="A42" s="22"/>
      <c r="B42" s="39"/>
      <c r="C42" s="1209" t="s">
        <v>590</v>
      </c>
      <c r="D42" s="1210"/>
      <c r="E42" s="1211"/>
      <c r="F42" s="36" t="s">
        <v>525</v>
      </c>
      <c r="G42" s="37" t="s">
        <v>525</v>
      </c>
      <c r="H42" s="37" t="s">
        <v>525</v>
      </c>
      <c r="I42" s="37" t="s">
        <v>525</v>
      </c>
      <c r="J42" s="38" t="s">
        <v>525</v>
      </c>
      <c r="K42" s="22"/>
      <c r="L42" s="22"/>
      <c r="M42" s="22"/>
      <c r="N42" s="22"/>
      <c r="O42" s="22"/>
      <c r="P42" s="22"/>
    </row>
    <row r="43" spans="1:16" ht="39" customHeight="1" thickBot="1" x14ac:dyDescent="0.2">
      <c r="A43" s="22"/>
      <c r="B43" s="40"/>
      <c r="C43" s="1212" t="s">
        <v>591</v>
      </c>
      <c r="D43" s="1213"/>
      <c r="E43" s="1214"/>
      <c r="F43" s="41">
        <v>0</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ABFmjS4vZAYToF+lFYlzWImDEyXZT+iF5Mki0nkyYULDUDD8FPYmHoZTpDqfCEKG4lLbZic/D3o+4Zna5TpBg==" saltValue="IDWyw611AMKsniT+Cjs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6434</v>
      </c>
      <c r="L45" s="60">
        <v>6328</v>
      </c>
      <c r="M45" s="60">
        <v>6290</v>
      </c>
      <c r="N45" s="60">
        <v>5852</v>
      </c>
      <c r="O45" s="61">
        <v>5610</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525</v>
      </c>
      <c r="L46" s="64" t="s">
        <v>525</v>
      </c>
      <c r="M46" s="64" t="s">
        <v>525</v>
      </c>
      <c r="N46" s="64" t="s">
        <v>525</v>
      </c>
      <c r="O46" s="65" t="s">
        <v>525</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525</v>
      </c>
      <c r="L47" s="64" t="s">
        <v>525</v>
      </c>
      <c r="M47" s="64" t="s">
        <v>525</v>
      </c>
      <c r="N47" s="64" t="s">
        <v>525</v>
      </c>
      <c r="O47" s="65" t="s">
        <v>525</v>
      </c>
      <c r="P47" s="48"/>
      <c r="Q47" s="48"/>
      <c r="R47" s="48"/>
      <c r="S47" s="48"/>
      <c r="T47" s="48"/>
      <c r="U47" s="48"/>
    </row>
    <row r="48" spans="1:21" ht="30.75" customHeight="1" x14ac:dyDescent="0.15">
      <c r="A48" s="48"/>
      <c r="B48" s="1237"/>
      <c r="C48" s="1238"/>
      <c r="D48" s="62"/>
      <c r="E48" s="1219" t="s">
        <v>15</v>
      </c>
      <c r="F48" s="1219"/>
      <c r="G48" s="1219"/>
      <c r="H48" s="1219"/>
      <c r="I48" s="1219"/>
      <c r="J48" s="1220"/>
      <c r="K48" s="63">
        <v>1513</v>
      </c>
      <c r="L48" s="64">
        <v>1503</v>
      </c>
      <c r="M48" s="64">
        <v>1425</v>
      </c>
      <c r="N48" s="64">
        <v>1336</v>
      </c>
      <c r="O48" s="65">
        <v>1400</v>
      </c>
      <c r="P48" s="48"/>
      <c r="Q48" s="48"/>
      <c r="R48" s="48"/>
      <c r="S48" s="48"/>
      <c r="T48" s="48"/>
      <c r="U48" s="48"/>
    </row>
    <row r="49" spans="1:21" ht="30.75" customHeight="1" x14ac:dyDescent="0.15">
      <c r="A49" s="48"/>
      <c r="B49" s="1237"/>
      <c r="C49" s="1238"/>
      <c r="D49" s="62"/>
      <c r="E49" s="1219" t="s">
        <v>16</v>
      </c>
      <c r="F49" s="1219"/>
      <c r="G49" s="1219"/>
      <c r="H49" s="1219"/>
      <c r="I49" s="1219"/>
      <c r="J49" s="1220"/>
      <c r="K49" s="63">
        <v>0</v>
      </c>
      <c r="L49" s="64">
        <v>6</v>
      </c>
      <c r="M49" s="64">
        <v>6</v>
      </c>
      <c r="N49" s="64">
        <v>6</v>
      </c>
      <c r="O49" s="65">
        <v>6</v>
      </c>
      <c r="P49" s="48"/>
      <c r="Q49" s="48"/>
      <c r="R49" s="48"/>
      <c r="S49" s="48"/>
      <c r="T49" s="48"/>
      <c r="U49" s="48"/>
    </row>
    <row r="50" spans="1:21" ht="30.75" customHeight="1" x14ac:dyDescent="0.15">
      <c r="A50" s="48"/>
      <c r="B50" s="1237"/>
      <c r="C50" s="1238"/>
      <c r="D50" s="62"/>
      <c r="E50" s="1219" t="s">
        <v>17</v>
      </c>
      <c r="F50" s="1219"/>
      <c r="G50" s="1219"/>
      <c r="H50" s="1219"/>
      <c r="I50" s="1219"/>
      <c r="J50" s="1220"/>
      <c r="K50" s="63">
        <v>40</v>
      </c>
      <c r="L50" s="64">
        <v>19</v>
      </c>
      <c r="M50" s="64">
        <v>56</v>
      </c>
      <c r="N50" s="64" t="s">
        <v>525</v>
      </c>
      <c r="O50" s="65" t="s">
        <v>525</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525</v>
      </c>
      <c r="L51" s="64" t="s">
        <v>525</v>
      </c>
      <c r="M51" s="64" t="s">
        <v>525</v>
      </c>
      <c r="N51" s="64" t="s">
        <v>525</v>
      </c>
      <c r="O51" s="65" t="s">
        <v>525</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5378</v>
      </c>
      <c r="L52" s="64">
        <v>5325</v>
      </c>
      <c r="M52" s="64">
        <v>5331</v>
      </c>
      <c r="N52" s="64">
        <v>5151</v>
      </c>
      <c r="O52" s="65">
        <v>5152</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2609</v>
      </c>
      <c r="L53" s="69">
        <v>2531</v>
      </c>
      <c r="M53" s="69">
        <v>2446</v>
      </c>
      <c r="N53" s="69">
        <v>2043</v>
      </c>
      <c r="O53" s="70">
        <v>1864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jQlrivSm+eZFrjiUwXgP+JnhUX9zjjyNE9QE25lJFmIp/+fB8NdTv6ZI2yTNdE5lCCzjlLrMghmnSDXcLGcvA==" saltValue="dj/g5FrNK43/lc5GuoCU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8" scale="81"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13"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5" t="s">
        <v>30</v>
      </c>
      <c r="C41" s="1256"/>
      <c r="D41" s="102"/>
      <c r="E41" s="1257" t="s">
        <v>31</v>
      </c>
      <c r="F41" s="1257"/>
      <c r="G41" s="1257"/>
      <c r="H41" s="1258"/>
      <c r="I41" s="351">
        <v>54291</v>
      </c>
      <c r="J41" s="352">
        <v>55518</v>
      </c>
      <c r="K41" s="352">
        <v>54769</v>
      </c>
      <c r="L41" s="352">
        <v>53263</v>
      </c>
      <c r="M41" s="353">
        <v>51806</v>
      </c>
    </row>
    <row r="42" spans="2:13" ht="27.75" customHeight="1" x14ac:dyDescent="0.15">
      <c r="B42" s="1245"/>
      <c r="C42" s="1246"/>
      <c r="D42" s="103"/>
      <c r="E42" s="1249" t="s">
        <v>32</v>
      </c>
      <c r="F42" s="1249"/>
      <c r="G42" s="1249"/>
      <c r="H42" s="1250"/>
      <c r="I42" s="354">
        <v>3821</v>
      </c>
      <c r="J42" s="355">
        <v>3716</v>
      </c>
      <c r="K42" s="355">
        <v>2594</v>
      </c>
      <c r="L42" s="355">
        <v>2478</v>
      </c>
      <c r="M42" s="356">
        <v>2362</v>
      </c>
    </row>
    <row r="43" spans="2:13" ht="27.75" customHeight="1" x14ac:dyDescent="0.15">
      <c r="B43" s="1245"/>
      <c r="C43" s="1246"/>
      <c r="D43" s="103"/>
      <c r="E43" s="1249" t="s">
        <v>33</v>
      </c>
      <c r="F43" s="1249"/>
      <c r="G43" s="1249"/>
      <c r="H43" s="1250"/>
      <c r="I43" s="354">
        <v>18079</v>
      </c>
      <c r="J43" s="355">
        <v>17457</v>
      </c>
      <c r="K43" s="355">
        <v>17052</v>
      </c>
      <c r="L43" s="355">
        <v>15898</v>
      </c>
      <c r="M43" s="356">
        <v>14288</v>
      </c>
    </row>
    <row r="44" spans="2:13" ht="27.75" customHeight="1" x14ac:dyDescent="0.15">
      <c r="B44" s="1245"/>
      <c r="C44" s="1246"/>
      <c r="D44" s="103"/>
      <c r="E44" s="1249" t="s">
        <v>34</v>
      </c>
      <c r="F44" s="1249"/>
      <c r="G44" s="1249"/>
      <c r="H44" s="1250"/>
      <c r="I44" s="354">
        <v>55</v>
      </c>
      <c r="J44" s="355">
        <v>47</v>
      </c>
      <c r="K44" s="355">
        <v>38</v>
      </c>
      <c r="L44" s="355">
        <v>30</v>
      </c>
      <c r="M44" s="356">
        <v>21</v>
      </c>
    </row>
    <row r="45" spans="2:13" ht="27.75" customHeight="1" x14ac:dyDescent="0.15">
      <c r="B45" s="1245"/>
      <c r="C45" s="1246"/>
      <c r="D45" s="103"/>
      <c r="E45" s="1249" t="s">
        <v>35</v>
      </c>
      <c r="F45" s="1249"/>
      <c r="G45" s="1249"/>
      <c r="H45" s="1250"/>
      <c r="I45" s="354">
        <v>7815</v>
      </c>
      <c r="J45" s="355">
        <v>7955</v>
      </c>
      <c r="K45" s="355">
        <v>7867</v>
      </c>
      <c r="L45" s="355">
        <v>7729</v>
      </c>
      <c r="M45" s="356">
        <v>7497</v>
      </c>
    </row>
    <row r="46" spans="2:13" ht="27.75" customHeight="1" x14ac:dyDescent="0.15">
      <c r="B46" s="1245"/>
      <c r="C46" s="1246"/>
      <c r="D46" s="104"/>
      <c r="E46" s="1249" t="s">
        <v>36</v>
      </c>
      <c r="F46" s="1249"/>
      <c r="G46" s="1249"/>
      <c r="H46" s="1250"/>
      <c r="I46" s="354" t="s">
        <v>525</v>
      </c>
      <c r="J46" s="355" t="s">
        <v>525</v>
      </c>
      <c r="K46" s="355" t="s">
        <v>525</v>
      </c>
      <c r="L46" s="355" t="s">
        <v>525</v>
      </c>
      <c r="M46" s="356" t="s">
        <v>525</v>
      </c>
    </row>
    <row r="47" spans="2:13" ht="27.75" customHeight="1" x14ac:dyDescent="0.15">
      <c r="B47" s="1245"/>
      <c r="C47" s="1246"/>
      <c r="D47" s="105"/>
      <c r="E47" s="1259" t="s">
        <v>37</v>
      </c>
      <c r="F47" s="1260"/>
      <c r="G47" s="1260"/>
      <c r="H47" s="1261"/>
      <c r="I47" s="354" t="s">
        <v>525</v>
      </c>
      <c r="J47" s="355" t="s">
        <v>525</v>
      </c>
      <c r="K47" s="355" t="s">
        <v>525</v>
      </c>
      <c r="L47" s="355" t="s">
        <v>525</v>
      </c>
      <c r="M47" s="356" t="s">
        <v>525</v>
      </c>
    </row>
    <row r="48" spans="2:13" ht="27.75" customHeight="1" x14ac:dyDescent="0.15">
      <c r="B48" s="1245"/>
      <c r="C48" s="1246"/>
      <c r="D48" s="103"/>
      <c r="E48" s="1249" t="s">
        <v>38</v>
      </c>
      <c r="F48" s="1249"/>
      <c r="G48" s="1249"/>
      <c r="H48" s="1250"/>
      <c r="I48" s="354" t="s">
        <v>525</v>
      </c>
      <c r="J48" s="355" t="s">
        <v>525</v>
      </c>
      <c r="K48" s="355" t="s">
        <v>525</v>
      </c>
      <c r="L48" s="355" t="s">
        <v>525</v>
      </c>
      <c r="M48" s="356" t="s">
        <v>525</v>
      </c>
    </row>
    <row r="49" spans="2:13" ht="27.75" customHeight="1" x14ac:dyDescent="0.15">
      <c r="B49" s="1247"/>
      <c r="C49" s="1248"/>
      <c r="D49" s="103"/>
      <c r="E49" s="1249" t="s">
        <v>39</v>
      </c>
      <c r="F49" s="1249"/>
      <c r="G49" s="1249"/>
      <c r="H49" s="1250"/>
      <c r="I49" s="354" t="s">
        <v>525</v>
      </c>
      <c r="J49" s="355" t="s">
        <v>525</v>
      </c>
      <c r="K49" s="355" t="s">
        <v>525</v>
      </c>
      <c r="L49" s="355" t="s">
        <v>525</v>
      </c>
      <c r="M49" s="356" t="s">
        <v>525</v>
      </c>
    </row>
    <row r="50" spans="2:13" ht="27.75" customHeight="1" x14ac:dyDescent="0.15">
      <c r="B50" s="1243" t="s">
        <v>40</v>
      </c>
      <c r="C50" s="1244"/>
      <c r="D50" s="106"/>
      <c r="E50" s="1249" t="s">
        <v>41</v>
      </c>
      <c r="F50" s="1249"/>
      <c r="G50" s="1249"/>
      <c r="H50" s="1250"/>
      <c r="I50" s="354">
        <v>13307</v>
      </c>
      <c r="J50" s="355">
        <v>13182</v>
      </c>
      <c r="K50" s="355">
        <v>12749</v>
      </c>
      <c r="L50" s="355">
        <v>12819</v>
      </c>
      <c r="M50" s="356">
        <v>14492</v>
      </c>
    </row>
    <row r="51" spans="2:13" ht="27.75" customHeight="1" x14ac:dyDescent="0.15">
      <c r="B51" s="1245"/>
      <c r="C51" s="1246"/>
      <c r="D51" s="103"/>
      <c r="E51" s="1249" t="s">
        <v>42</v>
      </c>
      <c r="F51" s="1249"/>
      <c r="G51" s="1249"/>
      <c r="H51" s="1250"/>
      <c r="I51" s="354">
        <v>819</v>
      </c>
      <c r="J51" s="355">
        <v>814</v>
      </c>
      <c r="K51" s="355">
        <v>720</v>
      </c>
      <c r="L51" s="355">
        <v>659</v>
      </c>
      <c r="M51" s="356">
        <v>599</v>
      </c>
    </row>
    <row r="52" spans="2:13" ht="27.75" customHeight="1" x14ac:dyDescent="0.15">
      <c r="B52" s="1247"/>
      <c r="C52" s="1248"/>
      <c r="D52" s="103"/>
      <c r="E52" s="1249" t="s">
        <v>43</v>
      </c>
      <c r="F52" s="1249"/>
      <c r="G52" s="1249"/>
      <c r="H52" s="1250"/>
      <c r="I52" s="354">
        <v>52049</v>
      </c>
      <c r="J52" s="355">
        <v>52689</v>
      </c>
      <c r="K52" s="355">
        <v>51970</v>
      </c>
      <c r="L52" s="355">
        <v>50449</v>
      </c>
      <c r="M52" s="356">
        <v>48424</v>
      </c>
    </row>
    <row r="53" spans="2:13" ht="27.75" customHeight="1" thickBot="1" x14ac:dyDescent="0.2">
      <c r="B53" s="1251" t="s">
        <v>44</v>
      </c>
      <c r="C53" s="1252"/>
      <c r="D53" s="107"/>
      <c r="E53" s="1253" t="s">
        <v>45</v>
      </c>
      <c r="F53" s="1253"/>
      <c r="G53" s="1253"/>
      <c r="H53" s="1254"/>
      <c r="I53" s="357">
        <v>17887</v>
      </c>
      <c r="J53" s="358">
        <v>18008</v>
      </c>
      <c r="K53" s="358">
        <v>16880</v>
      </c>
      <c r="L53" s="358">
        <v>15471</v>
      </c>
      <c r="M53" s="359">
        <v>12458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r3lkUSB39riUcjsAD2dc5y/p0zZ4xQuEC+XtxAsV8FrTJ1KSV+LDwM9EohQUUrR+LRvpqHzSLvJTT1WdAVoqg==" saltValue="6l1EzJzb0KIAyxfI6U7W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8" scale="86"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70" t="s">
        <v>48</v>
      </c>
      <c r="D55" s="1270"/>
      <c r="E55" s="1271"/>
      <c r="F55" s="119">
        <v>6322</v>
      </c>
      <c r="G55" s="119">
        <v>5466</v>
      </c>
      <c r="H55" s="120">
        <v>5923</v>
      </c>
    </row>
    <row r="56" spans="2:8" ht="52.5" customHeight="1" x14ac:dyDescent="0.15">
      <c r="B56" s="121"/>
      <c r="C56" s="1272" t="s">
        <v>49</v>
      </c>
      <c r="D56" s="1272"/>
      <c r="E56" s="1273"/>
      <c r="F56" s="122">
        <v>386</v>
      </c>
      <c r="G56" s="122">
        <v>389</v>
      </c>
      <c r="H56" s="123">
        <v>906</v>
      </c>
    </row>
    <row r="57" spans="2:8" ht="53.25" customHeight="1" x14ac:dyDescent="0.15">
      <c r="B57" s="121"/>
      <c r="C57" s="1274" t="s">
        <v>50</v>
      </c>
      <c r="D57" s="1274"/>
      <c r="E57" s="1275"/>
      <c r="F57" s="124">
        <v>8404</v>
      </c>
      <c r="G57" s="124">
        <v>9083</v>
      </c>
      <c r="H57" s="125">
        <v>9621</v>
      </c>
    </row>
    <row r="58" spans="2:8" ht="45.75" customHeight="1" x14ac:dyDescent="0.15">
      <c r="B58" s="126"/>
      <c r="C58" s="1262" t="s">
        <v>624</v>
      </c>
      <c r="D58" s="1263"/>
      <c r="E58" s="1264"/>
      <c r="F58" s="127">
        <v>3192</v>
      </c>
      <c r="G58" s="127">
        <v>3054</v>
      </c>
      <c r="H58" s="128">
        <v>2916</v>
      </c>
    </row>
    <row r="59" spans="2:8" ht="45.75" customHeight="1" x14ac:dyDescent="0.15">
      <c r="B59" s="126"/>
      <c r="C59" s="1262" t="s">
        <v>625</v>
      </c>
      <c r="D59" s="1263"/>
      <c r="E59" s="1264"/>
      <c r="F59" s="127">
        <v>384</v>
      </c>
      <c r="G59" s="127">
        <v>722</v>
      </c>
      <c r="H59" s="128">
        <v>1267</v>
      </c>
    </row>
    <row r="60" spans="2:8" ht="45.75" customHeight="1" x14ac:dyDescent="0.15">
      <c r="B60" s="126"/>
      <c r="C60" s="1262" t="s">
        <v>626</v>
      </c>
      <c r="D60" s="1263"/>
      <c r="E60" s="1264"/>
      <c r="F60" s="127">
        <v>790</v>
      </c>
      <c r="G60" s="127">
        <v>796</v>
      </c>
      <c r="H60" s="128">
        <v>791</v>
      </c>
    </row>
    <row r="61" spans="2:8" ht="45.75" customHeight="1" x14ac:dyDescent="0.15">
      <c r="B61" s="126"/>
      <c r="C61" s="1262" t="s">
        <v>627</v>
      </c>
      <c r="D61" s="1263"/>
      <c r="E61" s="1264"/>
      <c r="F61" s="127">
        <v>736</v>
      </c>
      <c r="G61" s="127">
        <v>740</v>
      </c>
      <c r="H61" s="128">
        <v>729</v>
      </c>
    </row>
    <row r="62" spans="2:8" ht="45.75" customHeight="1" thickBot="1" x14ac:dyDescent="0.2">
      <c r="B62" s="129"/>
      <c r="C62" s="1265" t="s">
        <v>628</v>
      </c>
      <c r="D62" s="1266"/>
      <c r="E62" s="1267"/>
      <c r="F62" s="130">
        <v>618</v>
      </c>
      <c r="G62" s="130">
        <v>591</v>
      </c>
      <c r="H62" s="131">
        <v>535</v>
      </c>
    </row>
    <row r="63" spans="2:8" ht="52.5" customHeight="1" thickBot="1" x14ac:dyDescent="0.2">
      <c r="B63" s="132"/>
      <c r="C63" s="1268" t="s">
        <v>51</v>
      </c>
      <c r="D63" s="1268"/>
      <c r="E63" s="1269"/>
      <c r="F63" s="133">
        <v>15112</v>
      </c>
      <c r="G63" s="133">
        <v>14938</v>
      </c>
      <c r="H63" s="134">
        <v>16451</v>
      </c>
    </row>
    <row r="64" spans="2:8" x14ac:dyDescent="0.15"/>
  </sheetData>
  <sheetProtection algorithmName="SHA-512" hashValue="wUVZzTpj2xss6VaBWEV/XRednw2/1rgeF+IKvdSspjx+QF18OSYm9mZMMEsBIbPesGu/Wnnh+womtOwzreqgcw==" saltValue="5E9TijAy7336QjS4Z8Ii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632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633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645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634</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635</v>
      </c>
      <c r="AO51" s="1293"/>
      <c r="AP51" s="1293"/>
      <c r="AQ51" s="1293"/>
      <c r="AR51" s="1293"/>
      <c r="AS51" s="1293"/>
      <c r="AT51" s="1293"/>
      <c r="AU51" s="1293"/>
      <c r="AV51" s="1293"/>
      <c r="AW51" s="1293"/>
      <c r="AX51" s="1293"/>
      <c r="AY51" s="1293"/>
      <c r="AZ51" s="1293"/>
      <c r="BA51" s="1293"/>
      <c r="BB51" s="1293" t="s">
        <v>636</v>
      </c>
      <c r="BC51" s="1293"/>
      <c r="BD51" s="1293"/>
      <c r="BE51" s="1293"/>
      <c r="BF51" s="1293"/>
      <c r="BG51" s="1293"/>
      <c r="BH51" s="1293"/>
      <c r="BI51" s="1293"/>
      <c r="BJ51" s="1293"/>
      <c r="BK51" s="1293"/>
      <c r="BL51" s="1293"/>
      <c r="BM51" s="1293"/>
      <c r="BN51" s="1293"/>
      <c r="BO51" s="1293"/>
      <c r="BP51" s="1276">
        <v>79.8</v>
      </c>
      <c r="BQ51" s="1276"/>
      <c r="BR51" s="1276"/>
      <c r="BS51" s="1276"/>
      <c r="BT51" s="1276"/>
      <c r="BU51" s="1276"/>
      <c r="BV51" s="1276"/>
      <c r="BW51" s="1276"/>
      <c r="BX51" s="1276">
        <v>81.3</v>
      </c>
      <c r="BY51" s="1276"/>
      <c r="BZ51" s="1276"/>
      <c r="CA51" s="1276"/>
      <c r="CB51" s="1276"/>
      <c r="CC51" s="1276"/>
      <c r="CD51" s="1276"/>
      <c r="CE51" s="1276"/>
      <c r="CF51" s="1276">
        <v>77.2</v>
      </c>
      <c r="CG51" s="1276"/>
      <c r="CH51" s="1276"/>
      <c r="CI51" s="1276"/>
      <c r="CJ51" s="1276"/>
      <c r="CK51" s="1276"/>
      <c r="CL51" s="1276"/>
      <c r="CM51" s="1276"/>
      <c r="CN51" s="1276">
        <v>68.7</v>
      </c>
      <c r="CO51" s="1276"/>
      <c r="CP51" s="1276"/>
      <c r="CQ51" s="1276"/>
      <c r="CR51" s="1276"/>
      <c r="CS51" s="1276"/>
      <c r="CT51" s="1276"/>
      <c r="CU51" s="1276"/>
      <c r="CV51" s="1276">
        <v>53.5</v>
      </c>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637</v>
      </c>
      <c r="BC53" s="1293"/>
      <c r="BD53" s="1293"/>
      <c r="BE53" s="1293"/>
      <c r="BF53" s="1293"/>
      <c r="BG53" s="1293"/>
      <c r="BH53" s="1293"/>
      <c r="BI53" s="1293"/>
      <c r="BJ53" s="1293"/>
      <c r="BK53" s="1293"/>
      <c r="BL53" s="1293"/>
      <c r="BM53" s="1293"/>
      <c r="BN53" s="1293"/>
      <c r="BO53" s="1293"/>
      <c r="BP53" s="1276">
        <v>62.1</v>
      </c>
      <c r="BQ53" s="1276"/>
      <c r="BR53" s="1276"/>
      <c r="BS53" s="1276"/>
      <c r="BT53" s="1276"/>
      <c r="BU53" s="1276"/>
      <c r="BV53" s="1276"/>
      <c r="BW53" s="1276"/>
      <c r="BX53" s="1276">
        <v>62.5</v>
      </c>
      <c r="BY53" s="1276"/>
      <c r="BZ53" s="1276"/>
      <c r="CA53" s="1276"/>
      <c r="CB53" s="1276"/>
      <c r="CC53" s="1276"/>
      <c r="CD53" s="1276"/>
      <c r="CE53" s="1276"/>
      <c r="CF53" s="1276">
        <v>64</v>
      </c>
      <c r="CG53" s="1276"/>
      <c r="CH53" s="1276"/>
      <c r="CI53" s="1276"/>
      <c r="CJ53" s="1276"/>
      <c r="CK53" s="1276"/>
      <c r="CL53" s="1276"/>
      <c r="CM53" s="1276"/>
      <c r="CN53" s="1276">
        <v>65.2</v>
      </c>
      <c r="CO53" s="1276"/>
      <c r="CP53" s="1276"/>
      <c r="CQ53" s="1276"/>
      <c r="CR53" s="1276"/>
      <c r="CS53" s="1276"/>
      <c r="CT53" s="1276"/>
      <c r="CU53" s="1276"/>
      <c r="CV53" s="1276">
        <v>66.5</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638</v>
      </c>
      <c r="AO55" s="1290"/>
      <c r="AP55" s="1290"/>
      <c r="AQ55" s="1290"/>
      <c r="AR55" s="1290"/>
      <c r="AS55" s="1290"/>
      <c r="AT55" s="1290"/>
      <c r="AU55" s="1290"/>
      <c r="AV55" s="1290"/>
      <c r="AW55" s="1290"/>
      <c r="AX55" s="1290"/>
      <c r="AY55" s="1290"/>
      <c r="AZ55" s="1290"/>
      <c r="BA55" s="1290"/>
      <c r="BB55" s="1293" t="s">
        <v>636</v>
      </c>
      <c r="BC55" s="1293"/>
      <c r="BD55" s="1293"/>
      <c r="BE55" s="1293"/>
      <c r="BF55" s="1293"/>
      <c r="BG55" s="1293"/>
      <c r="BH55" s="1293"/>
      <c r="BI55" s="1293"/>
      <c r="BJ55" s="1293"/>
      <c r="BK55" s="1293"/>
      <c r="BL55" s="1293"/>
      <c r="BM55" s="1293"/>
      <c r="BN55" s="1293"/>
      <c r="BO55" s="1293"/>
      <c r="BP55" s="1276">
        <v>31.3</v>
      </c>
      <c r="BQ55" s="1276"/>
      <c r="BR55" s="1276"/>
      <c r="BS55" s="1276"/>
      <c r="BT55" s="1276"/>
      <c r="BU55" s="1276"/>
      <c r="BV55" s="1276"/>
      <c r="BW55" s="1276"/>
      <c r="BX55" s="1276">
        <v>25.3</v>
      </c>
      <c r="BY55" s="1276"/>
      <c r="BZ55" s="1276"/>
      <c r="CA55" s="1276"/>
      <c r="CB55" s="1276"/>
      <c r="CC55" s="1276"/>
      <c r="CD55" s="1276"/>
      <c r="CE55" s="1276"/>
      <c r="CF55" s="1276">
        <v>25.5</v>
      </c>
      <c r="CG55" s="1276"/>
      <c r="CH55" s="1276"/>
      <c r="CI55" s="1276"/>
      <c r="CJ55" s="1276"/>
      <c r="CK55" s="1276"/>
      <c r="CL55" s="1276"/>
      <c r="CM55" s="1276"/>
      <c r="CN55" s="1276">
        <v>25.1</v>
      </c>
      <c r="CO55" s="1276"/>
      <c r="CP55" s="1276"/>
      <c r="CQ55" s="1276"/>
      <c r="CR55" s="1276"/>
      <c r="CS55" s="1276"/>
      <c r="CT55" s="1276"/>
      <c r="CU55" s="1276"/>
      <c r="CV55" s="1276">
        <v>39</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639</v>
      </c>
      <c r="BC57" s="1293"/>
      <c r="BD57" s="1293"/>
      <c r="BE57" s="1293"/>
      <c r="BF57" s="1293"/>
      <c r="BG57" s="1293"/>
      <c r="BH57" s="1293"/>
      <c r="BI57" s="1293"/>
      <c r="BJ57" s="1293"/>
      <c r="BK57" s="1293"/>
      <c r="BL57" s="1293"/>
      <c r="BM57" s="1293"/>
      <c r="BN57" s="1293"/>
      <c r="BO57" s="1293"/>
      <c r="BP57" s="1276">
        <v>58.4</v>
      </c>
      <c r="BQ57" s="1276"/>
      <c r="BR57" s="1276"/>
      <c r="BS57" s="1276"/>
      <c r="BT57" s="1276"/>
      <c r="BU57" s="1276"/>
      <c r="BV57" s="1276"/>
      <c r="BW57" s="1276"/>
      <c r="BX57" s="1276">
        <v>59.7</v>
      </c>
      <c r="BY57" s="1276"/>
      <c r="BZ57" s="1276"/>
      <c r="CA57" s="1276"/>
      <c r="CB57" s="1276"/>
      <c r="CC57" s="1276"/>
      <c r="CD57" s="1276"/>
      <c r="CE57" s="1276"/>
      <c r="CF57" s="1276">
        <v>60.9</v>
      </c>
      <c r="CG57" s="1276"/>
      <c r="CH57" s="1276"/>
      <c r="CI57" s="1276"/>
      <c r="CJ57" s="1276"/>
      <c r="CK57" s="1276"/>
      <c r="CL57" s="1276"/>
      <c r="CM57" s="1276"/>
      <c r="CN57" s="1276">
        <v>61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640</v>
      </c>
    </row>
    <row r="64" spans="1:109" x14ac:dyDescent="0.15">
      <c r="B64" s="375"/>
      <c r="G64" s="382"/>
      <c r="I64" s="395"/>
      <c r="J64" s="395"/>
      <c r="K64" s="395"/>
      <c r="L64" s="395"/>
      <c r="M64" s="395"/>
      <c r="N64" s="396"/>
      <c r="AM64" s="382"/>
      <c r="AN64" s="382" t="s">
        <v>633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7" t="s">
        <v>646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634</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x14ac:dyDescent="0.15">
      <c r="B73" s="375"/>
      <c r="G73" s="1291"/>
      <c r="H73" s="1291"/>
      <c r="I73" s="1291"/>
      <c r="J73" s="1291"/>
      <c r="K73" s="1296"/>
      <c r="L73" s="1296"/>
      <c r="M73" s="1296"/>
      <c r="N73" s="1296"/>
      <c r="AM73" s="384"/>
      <c r="AN73" s="1293" t="s">
        <v>635</v>
      </c>
      <c r="AO73" s="1293"/>
      <c r="AP73" s="1293"/>
      <c r="AQ73" s="1293"/>
      <c r="AR73" s="1293"/>
      <c r="AS73" s="1293"/>
      <c r="AT73" s="1293"/>
      <c r="AU73" s="1293"/>
      <c r="AV73" s="1293"/>
      <c r="AW73" s="1293"/>
      <c r="AX73" s="1293"/>
      <c r="AY73" s="1293"/>
      <c r="AZ73" s="1293"/>
      <c r="BA73" s="1293"/>
      <c r="BB73" s="1293" t="s">
        <v>641</v>
      </c>
      <c r="BC73" s="1293"/>
      <c r="BD73" s="1293"/>
      <c r="BE73" s="1293"/>
      <c r="BF73" s="1293"/>
      <c r="BG73" s="1293"/>
      <c r="BH73" s="1293"/>
      <c r="BI73" s="1293"/>
      <c r="BJ73" s="1293"/>
      <c r="BK73" s="1293"/>
      <c r="BL73" s="1293"/>
      <c r="BM73" s="1293"/>
      <c r="BN73" s="1293"/>
      <c r="BO73" s="1293"/>
      <c r="BP73" s="1276">
        <v>79.8</v>
      </c>
      <c r="BQ73" s="1276"/>
      <c r="BR73" s="1276"/>
      <c r="BS73" s="1276"/>
      <c r="BT73" s="1276"/>
      <c r="BU73" s="1276"/>
      <c r="BV73" s="1276"/>
      <c r="BW73" s="1276"/>
      <c r="BX73" s="1276">
        <v>81.3</v>
      </c>
      <c r="BY73" s="1276"/>
      <c r="BZ73" s="1276"/>
      <c r="CA73" s="1276"/>
      <c r="CB73" s="1276"/>
      <c r="CC73" s="1276"/>
      <c r="CD73" s="1276"/>
      <c r="CE73" s="1276"/>
      <c r="CF73" s="1276">
        <v>77.2</v>
      </c>
      <c r="CG73" s="1276"/>
      <c r="CH73" s="1276"/>
      <c r="CI73" s="1276"/>
      <c r="CJ73" s="1276"/>
      <c r="CK73" s="1276"/>
      <c r="CL73" s="1276"/>
      <c r="CM73" s="1276"/>
      <c r="CN73" s="1276">
        <v>68.7</v>
      </c>
      <c r="CO73" s="1276"/>
      <c r="CP73" s="1276"/>
      <c r="CQ73" s="1276"/>
      <c r="CR73" s="1276"/>
      <c r="CS73" s="1276"/>
      <c r="CT73" s="1276"/>
      <c r="CU73" s="1276"/>
      <c r="CV73" s="1276">
        <v>53.5</v>
      </c>
      <c r="CW73" s="1276"/>
      <c r="CX73" s="1276"/>
      <c r="CY73" s="1276"/>
      <c r="CZ73" s="1276"/>
      <c r="DA73" s="1276"/>
      <c r="DB73" s="1276"/>
      <c r="DC73" s="1276"/>
    </row>
    <row r="74" spans="2:107" x14ac:dyDescent="0.15">
      <c r="B74" s="375"/>
      <c r="G74" s="1291"/>
      <c r="H74" s="1291"/>
      <c r="I74" s="1291"/>
      <c r="J74" s="1291"/>
      <c r="K74" s="1296"/>
      <c r="L74" s="1296"/>
      <c r="M74" s="1296"/>
      <c r="N74" s="1296"/>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642</v>
      </c>
      <c r="BC75" s="1293"/>
      <c r="BD75" s="1293"/>
      <c r="BE75" s="1293"/>
      <c r="BF75" s="1293"/>
      <c r="BG75" s="1293"/>
      <c r="BH75" s="1293"/>
      <c r="BI75" s="1293"/>
      <c r="BJ75" s="1293"/>
      <c r="BK75" s="1293"/>
      <c r="BL75" s="1293"/>
      <c r="BM75" s="1293"/>
      <c r="BN75" s="1293"/>
      <c r="BO75" s="1293"/>
      <c r="BP75" s="1276">
        <v>12.2</v>
      </c>
      <c r="BQ75" s="1276"/>
      <c r="BR75" s="1276"/>
      <c r="BS75" s="1276"/>
      <c r="BT75" s="1276"/>
      <c r="BU75" s="1276"/>
      <c r="BV75" s="1276"/>
      <c r="BW75" s="1276"/>
      <c r="BX75" s="1276">
        <v>11.9</v>
      </c>
      <c r="BY75" s="1276"/>
      <c r="BZ75" s="1276"/>
      <c r="CA75" s="1276"/>
      <c r="CB75" s="1276"/>
      <c r="CC75" s="1276"/>
      <c r="CD75" s="1276"/>
      <c r="CE75" s="1276"/>
      <c r="CF75" s="1276">
        <v>11.4</v>
      </c>
      <c r="CG75" s="1276"/>
      <c r="CH75" s="1276"/>
      <c r="CI75" s="1276"/>
      <c r="CJ75" s="1276"/>
      <c r="CK75" s="1276"/>
      <c r="CL75" s="1276"/>
      <c r="CM75" s="1276"/>
      <c r="CN75" s="1276">
        <v>10.5</v>
      </c>
      <c r="CO75" s="1276"/>
      <c r="CP75" s="1276"/>
      <c r="CQ75" s="1276"/>
      <c r="CR75" s="1276"/>
      <c r="CS75" s="1276"/>
      <c r="CT75" s="1276"/>
      <c r="CU75" s="1276"/>
      <c r="CV75" s="1276">
        <v>9.4</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296"/>
      <c r="L77" s="1296"/>
      <c r="M77" s="1296"/>
      <c r="N77" s="1296"/>
      <c r="AN77" s="1290" t="s">
        <v>643</v>
      </c>
      <c r="AO77" s="1290"/>
      <c r="AP77" s="1290"/>
      <c r="AQ77" s="1290"/>
      <c r="AR77" s="1290"/>
      <c r="AS77" s="1290"/>
      <c r="AT77" s="1290"/>
      <c r="AU77" s="1290"/>
      <c r="AV77" s="1290"/>
      <c r="AW77" s="1290"/>
      <c r="AX77" s="1290"/>
      <c r="AY77" s="1290"/>
      <c r="AZ77" s="1290"/>
      <c r="BA77" s="1290"/>
      <c r="BB77" s="1293" t="s">
        <v>641</v>
      </c>
      <c r="BC77" s="1293"/>
      <c r="BD77" s="1293"/>
      <c r="BE77" s="1293"/>
      <c r="BF77" s="1293"/>
      <c r="BG77" s="1293"/>
      <c r="BH77" s="1293"/>
      <c r="BI77" s="1293"/>
      <c r="BJ77" s="1293"/>
      <c r="BK77" s="1293"/>
      <c r="BL77" s="1293"/>
      <c r="BM77" s="1293"/>
      <c r="BN77" s="1293"/>
      <c r="BO77" s="1293"/>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39</v>
      </c>
      <c r="CW77" s="1276"/>
      <c r="CX77" s="1276"/>
      <c r="CY77" s="1276"/>
      <c r="CZ77" s="1276"/>
      <c r="DA77" s="1276"/>
      <c r="DB77" s="1276"/>
      <c r="DC77" s="1276"/>
    </row>
    <row r="78" spans="2:107" x14ac:dyDescent="0.15">
      <c r="B78" s="375"/>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642</v>
      </c>
      <c r="BC79" s="1293"/>
      <c r="BD79" s="1293"/>
      <c r="BE79" s="1293"/>
      <c r="BF79" s="1293"/>
      <c r="BG79" s="1293"/>
      <c r="BH79" s="1293"/>
      <c r="BI79" s="1293"/>
      <c r="BJ79" s="1293"/>
      <c r="BK79" s="1293"/>
      <c r="BL79" s="1293"/>
      <c r="BM79" s="1293"/>
      <c r="BN79" s="1293"/>
      <c r="BO79" s="1293"/>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6.9</v>
      </c>
      <c r="CW79" s="1276"/>
      <c r="CX79" s="1276"/>
      <c r="CY79" s="1276"/>
      <c r="CZ79" s="1276"/>
      <c r="DA79" s="1276"/>
      <c r="DB79" s="1276"/>
      <c r="DC79" s="1276"/>
    </row>
    <row r="80" spans="2:107" x14ac:dyDescent="0.15">
      <c r="B80" s="375"/>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kCr9BdxtxdXZzLjo9T8cYOqvCAbK2czFoNKbFrhy70sTliESviBZY7gFrxFOwneydB23wrvCl0BdKqePvEEA==" saltValue="GfxSw4/TCgytPk8M+Atz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80" zoomScaleNormal="80" zoomScaleSheetLayoutView="70" workbookViewId="0">
      <selection activeCell="D114" sqref="D11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644</v>
      </c>
    </row>
  </sheetData>
  <sheetProtection algorithmName="SHA-512" hashValue="DLuoHBEVt6AnMcNF81tsneObrWSlaMwB6NyWRPOgyiMdSrLYqb8S7LsdZEkhyBUgwETTNZ7DiwRdu9x6pxNPGw==" saltValue="y0m0KaswsxRlm9vW4nD0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80" zoomScaleNormal="80" zoomScaleSheetLayoutView="55" workbookViewId="0">
      <selection activeCell="D114" sqref="D11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644</v>
      </c>
    </row>
  </sheetData>
  <sheetProtection algorithmName="SHA-512" hashValue="VQVq/q+o1/PVDt1oDveaF5/oXzQA3wvJyNLF0cpO6ikq2xEVHh2Bq7obQG1jCsnwvWKPhdzRZt01UpqSRWtk6w==" saltValue="pDDQvtjeStsp0rh3mnSZ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30532</v>
      </c>
      <c r="E3" s="153"/>
      <c r="F3" s="154">
        <v>54110</v>
      </c>
      <c r="G3" s="155"/>
      <c r="H3" s="156"/>
    </row>
    <row r="4" spans="1:8" x14ac:dyDescent="0.15">
      <c r="A4" s="157"/>
      <c r="B4" s="158"/>
      <c r="C4" s="159"/>
      <c r="D4" s="160">
        <v>12295</v>
      </c>
      <c r="E4" s="161"/>
      <c r="F4" s="162">
        <v>30620</v>
      </c>
      <c r="G4" s="163"/>
      <c r="H4" s="164"/>
    </row>
    <row r="5" spans="1:8" x14ac:dyDescent="0.15">
      <c r="A5" s="145" t="s">
        <v>558</v>
      </c>
      <c r="B5" s="150"/>
      <c r="C5" s="151"/>
      <c r="D5" s="152">
        <v>80354</v>
      </c>
      <c r="E5" s="153"/>
      <c r="F5" s="154">
        <v>54684</v>
      </c>
      <c r="G5" s="155"/>
      <c r="H5" s="156"/>
    </row>
    <row r="6" spans="1:8" x14ac:dyDescent="0.15">
      <c r="A6" s="157"/>
      <c r="B6" s="158"/>
      <c r="C6" s="159"/>
      <c r="D6" s="160">
        <v>50209</v>
      </c>
      <c r="E6" s="161"/>
      <c r="F6" s="162">
        <v>32829</v>
      </c>
      <c r="G6" s="163"/>
      <c r="H6" s="164"/>
    </row>
    <row r="7" spans="1:8" x14ac:dyDescent="0.15">
      <c r="A7" s="145" t="s">
        <v>559</v>
      </c>
      <c r="B7" s="150"/>
      <c r="C7" s="151"/>
      <c r="D7" s="152">
        <v>67464</v>
      </c>
      <c r="E7" s="153"/>
      <c r="F7" s="154">
        <v>62383</v>
      </c>
      <c r="G7" s="155"/>
      <c r="H7" s="156"/>
    </row>
    <row r="8" spans="1:8" x14ac:dyDescent="0.15">
      <c r="A8" s="157"/>
      <c r="B8" s="158"/>
      <c r="C8" s="159"/>
      <c r="D8" s="160">
        <v>19451</v>
      </c>
      <c r="E8" s="161"/>
      <c r="F8" s="162">
        <v>35325</v>
      </c>
      <c r="G8" s="163"/>
      <c r="H8" s="164"/>
    </row>
    <row r="9" spans="1:8" x14ac:dyDescent="0.15">
      <c r="A9" s="145" t="s">
        <v>560</v>
      </c>
      <c r="B9" s="150"/>
      <c r="C9" s="151"/>
      <c r="D9" s="152">
        <v>41609</v>
      </c>
      <c r="E9" s="153"/>
      <c r="F9" s="154">
        <v>63812</v>
      </c>
      <c r="G9" s="155"/>
      <c r="H9" s="156"/>
    </row>
    <row r="10" spans="1:8" x14ac:dyDescent="0.15">
      <c r="A10" s="157"/>
      <c r="B10" s="158"/>
      <c r="C10" s="159"/>
      <c r="D10" s="160">
        <v>23256</v>
      </c>
      <c r="E10" s="161"/>
      <c r="F10" s="162">
        <v>33848</v>
      </c>
      <c r="G10" s="163"/>
      <c r="H10" s="164"/>
    </row>
    <row r="11" spans="1:8" x14ac:dyDescent="0.15">
      <c r="A11" s="145" t="s">
        <v>561</v>
      </c>
      <c r="B11" s="150"/>
      <c r="C11" s="151"/>
      <c r="D11" s="152">
        <v>37197</v>
      </c>
      <c r="E11" s="153"/>
      <c r="F11" s="154">
        <v>40807</v>
      </c>
      <c r="G11" s="155"/>
      <c r="H11" s="156"/>
    </row>
    <row r="12" spans="1:8" x14ac:dyDescent="0.15">
      <c r="A12" s="157"/>
      <c r="B12" s="158"/>
      <c r="C12" s="165"/>
      <c r="D12" s="160">
        <v>16915</v>
      </c>
      <c r="E12" s="161"/>
      <c r="F12" s="162">
        <v>19520</v>
      </c>
      <c r="G12" s="163"/>
      <c r="H12" s="164"/>
    </row>
    <row r="13" spans="1:8" x14ac:dyDescent="0.15">
      <c r="A13" s="145"/>
      <c r="B13" s="150"/>
      <c r="C13" s="166"/>
      <c r="D13" s="167">
        <v>51431</v>
      </c>
      <c r="E13" s="168"/>
      <c r="F13" s="169">
        <v>55159</v>
      </c>
      <c r="G13" s="170"/>
      <c r="H13" s="156"/>
    </row>
    <row r="14" spans="1:8" x14ac:dyDescent="0.15">
      <c r="A14" s="157"/>
      <c r="B14" s="158"/>
      <c r="C14" s="159"/>
      <c r="D14" s="160">
        <v>24425</v>
      </c>
      <c r="E14" s="161"/>
      <c r="F14" s="162">
        <v>30428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3.06</v>
      </c>
      <c r="C19" s="171">
        <f>ROUND(VALUE(SUBSTITUTE(実質収支比率等に係る経年分析!G$48,"▲","-")),2)</f>
        <v>2.91</v>
      </c>
      <c r="D19" s="171">
        <f>ROUND(VALUE(SUBSTITUTE(実質収支比率等に係る経年分析!H$48,"▲","-")),2)</f>
        <v>1.95</v>
      </c>
      <c r="E19" s="171">
        <f>ROUND(VALUE(SUBSTITUTE(実質収支比率等に係る経年分析!I$48,"▲","-")),2)</f>
        <v>3.01</v>
      </c>
      <c r="F19" s="171">
        <f>ROUND(VALUE(SUBSTITUTE(実質収支比率等に係る経年分析!J$48,"▲","-")),2)</f>
        <v>6.22</v>
      </c>
    </row>
    <row r="20" spans="1:11" x14ac:dyDescent="0.15">
      <c r="A20" s="171" t="s">
        <v>55</v>
      </c>
      <c r="B20" s="171">
        <f>ROUND(VALUE(SUBSTITUTE(実質収支比率等に係る経年分析!F$47,"▲","-")),2)</f>
        <v>23.53</v>
      </c>
      <c r="C20" s="171">
        <f>ROUND(VALUE(SUBSTITUTE(実質収支比率等に係る経年分析!G$47,"▲","-")),2)</f>
        <v>24.45</v>
      </c>
      <c r="D20" s="171">
        <f>ROUND(VALUE(SUBSTITUTE(実質収支比率等に係る経年分析!H$47,"▲","-")),2)</f>
        <v>23.3</v>
      </c>
      <c r="E20" s="171">
        <f>ROUND(VALUE(SUBSTITUTE(実質収支比率等に係る経年分析!I$47,"▲","-")),2)</f>
        <v>19.809999999999999</v>
      </c>
      <c r="F20" s="171">
        <f>ROUND(VALUE(SUBSTITUTE(実質収支比率等に係る経年分析!J$47,"▲","-")),2)</f>
        <v>20.88</v>
      </c>
    </row>
    <row r="21" spans="1:11" x14ac:dyDescent="0.15">
      <c r="A21" s="171" t="s">
        <v>56</v>
      </c>
      <c r="B21" s="171">
        <f>IF(ISNUMBER(VALUE(SUBSTITUTE(実質収支比率等に係る経年分析!F$49,"▲","-"))),ROUND(VALUE(SUBSTITUTE(実質収支比率等に係る経年分析!F$49,"▲","-")),2),NA())</f>
        <v>1.79</v>
      </c>
      <c r="C21" s="171">
        <f>IF(ISNUMBER(VALUE(SUBSTITUTE(実質収支比率等に係る経年分析!G$49,"▲","-"))),ROUND(VALUE(SUBSTITUTE(実質収支比率等に係る経年分析!G$49,"▲","-")),2),NA())</f>
        <v>0.46</v>
      </c>
      <c r="D21" s="171">
        <f>IF(ISNUMBER(VALUE(SUBSTITUTE(実質収支比率等に係る経年分析!H$49,"▲","-"))),ROUND(VALUE(SUBSTITUTE(実質収支比率等に係る経年分析!H$49,"▲","-")),2),NA())</f>
        <v>-2.42</v>
      </c>
      <c r="E21" s="171">
        <f>IF(ISNUMBER(VALUE(SUBSTITUTE(実質収支比率等に係る経年分析!I$49,"▲","-"))),ROUND(VALUE(SUBSTITUTE(実質収支比率等に係る経年分析!I$49,"▲","-")),2),NA())</f>
        <v>-2.02</v>
      </c>
      <c r="F21" s="171">
        <f>IF(ISNUMBER(VALUE(SUBSTITUTE(実質収支比率等に係る経年分析!J$49,"▲","-"))),ROUND(VALUE(SUBSTITUTE(実質収支比率等に係る経年分析!J$49,"▲","-")),2),NA())</f>
        <v>4.91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x14ac:dyDescent="0.15">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1.28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1.88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1.65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1.1200000000000001</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5.65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6.04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6.59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6.21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6.01</v>
      </c>
    </row>
    <row r="32" spans="1:11" x14ac:dyDescent="0.15">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4.5999999999999996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6.04</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6.32</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10.91</v>
      </c>
    </row>
    <row r="35" spans="1:16" x14ac:dyDescent="0.15">
      <c r="A35" s="172" t="str">
        <f>IF(連結実質赤字比率に係る赤字・黒字の構成分析!C$35="",NA(),連結実質赤字比率に係る赤字・黒字の構成分析!C$35)</f>
        <v>住宅新築資金等貸付特別会計</v>
      </c>
      <c r="B35" s="172">
        <f>IF(ROUND(VALUE(SUBSTITUTE(連結実質赤字比率に係る赤字・黒字の構成分析!F$35,"▲", "-")), 2) &lt; 0, ABS(ROUND(VALUE(SUBSTITUTE(連結実質赤字比率に係る赤字・黒字の構成分析!F$35,"▲", "-")), 2)), NA())</f>
        <v>0.28000000000000003</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0.23</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0.22</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0.17</v>
      </c>
      <c r="I35" s="172" t="e">
        <f>IF(ROUND(VALUE(SUBSTITUTE(連結実質赤字比率に係る赤字・黒字の構成分析!I$35,"▲", "-")), 2) &gt;= 0, ABS(ROUND(VALUE(SUBSTITUTE(連結実質赤字比率に係る赤字・黒字の構成分析!I$35,"▲", "-")), 2)), NA())</f>
        <v>#N/A</v>
      </c>
      <c r="J35" s="172">
        <f>IF(ROUND(VALUE(SUBSTITUTE(連結実質赤字比率に係る赤字・黒字の構成分析!J$35,"▲", "-")), 2) &lt; 0, ABS(ROUND(VALUE(SUBSTITUTE(連結実質赤字比率に係る赤字・黒字の構成分析!J$35,"▲", "-")), 2)), NA())</f>
        <v>0.09</v>
      </c>
      <c r="K35" s="172" t="e">
        <f>IF(ROUND(VALUE(SUBSTITUTE(連結実質赤字比率に係る赤字・黒字の構成分析!J$35,"▲", "-")), 2) &gt;= 0, ABS(ROUND(VALUE(SUBSTITUTE(連結実質赤字比率に係る赤字・黒字の構成分析!J$35,"▲", "-")), 2)), NA())</f>
        <v>#N/A</v>
      </c>
    </row>
    <row r="36" spans="1:16" x14ac:dyDescent="0.15">
      <c r="A36" s="172" t="str">
        <f>IF(連結実質赤字比率に係る赤字・黒字の構成分析!C$34="",NA(),連結実質赤字比率に係る赤字・黒字の構成分析!C$34)</f>
        <v>国民健康保険事業特別会計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0.47</v>
      </c>
      <c r="D36" s="172">
        <f>IF(ROUND(VALUE(SUBSTITUTE(連結実質赤字比率に係る赤字・黒字の構成分析!G$34,"▲", "-")), 2) &lt; 0, ABS(ROUND(VALUE(SUBSTITUTE(連結実質赤字比率に係る赤字・黒字の構成分析!G$34,"▲", "-")), 2)), NA())</f>
        <v>0.3</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0.37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0.35</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0.44</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5378</v>
      </c>
      <c r="E42" s="173"/>
      <c r="F42" s="173"/>
      <c r="G42" s="173">
        <f>'実質公債費比率（分子）の構造'!L$52</f>
        <v>5325</v>
      </c>
      <c r="H42" s="173"/>
      <c r="I42" s="173"/>
      <c r="J42" s="173">
        <f>'実質公債費比率（分子）の構造'!M$52</f>
        <v>5331</v>
      </c>
      <c r="K42" s="173"/>
      <c r="L42" s="173"/>
      <c r="M42" s="173">
        <f>'実質公債費比率（分子）の構造'!N$52</f>
        <v>5151</v>
      </c>
      <c r="N42" s="173"/>
      <c r="O42" s="173"/>
      <c r="P42" s="173">
        <f>'実質公債費比率（分子）の構造'!O$52</f>
        <v>5152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40</v>
      </c>
      <c r="C44" s="173"/>
      <c r="D44" s="173"/>
      <c r="E44" s="173">
        <f>'実質公債費比率（分子）の構造'!L$50</f>
        <v>19</v>
      </c>
      <c r="F44" s="173"/>
      <c r="G44" s="173"/>
      <c r="H44" s="173">
        <f>'実質公債費比率（分子）の構造'!M$50</f>
        <v>56</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6</v>
      </c>
      <c r="F45" s="173"/>
      <c r="G45" s="173"/>
      <c r="H45" s="173">
        <f>'実質公債費比率（分子）の構造'!M$49</f>
        <v>6</v>
      </c>
      <c r="I45" s="173"/>
      <c r="J45" s="173"/>
      <c r="K45" s="173">
        <f>'実質公債費比率（分子）の構造'!N$49</f>
        <v>6</v>
      </c>
      <c r="L45" s="173"/>
      <c r="M45" s="173"/>
      <c r="N45" s="173">
        <f>'実質公債費比率（分子）の構造'!O$49</f>
        <v>6</v>
      </c>
      <c r="O45" s="173"/>
      <c r="P45" s="173"/>
    </row>
    <row r="46" spans="1:16" x14ac:dyDescent="0.15">
      <c r="A46" s="173" t="s">
        <v>67</v>
      </c>
      <c r="B46" s="173">
        <f>'実質公債費比率（分子）の構造'!K$48</f>
        <v>1513</v>
      </c>
      <c r="C46" s="173"/>
      <c r="D46" s="173"/>
      <c r="E46" s="173">
        <f>'実質公債費比率（分子）の構造'!L$48</f>
        <v>1503</v>
      </c>
      <c r="F46" s="173"/>
      <c r="G46" s="173"/>
      <c r="H46" s="173">
        <f>'実質公債費比率（分子）の構造'!M$48</f>
        <v>1425</v>
      </c>
      <c r="I46" s="173"/>
      <c r="J46" s="173"/>
      <c r="K46" s="173">
        <f>'実質公債費比率（分子）の構造'!N$48</f>
        <v>1336</v>
      </c>
      <c r="L46" s="173"/>
      <c r="M46" s="173"/>
      <c r="N46" s="173">
        <f>'実質公債費比率（分子）の構造'!O$48</f>
        <v>1400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6434</v>
      </c>
      <c r="C49" s="173"/>
      <c r="D49" s="173"/>
      <c r="E49" s="173">
        <f>'実質公債費比率（分子）の構造'!L$45</f>
        <v>6328</v>
      </c>
      <c r="F49" s="173"/>
      <c r="G49" s="173"/>
      <c r="H49" s="173">
        <f>'実質公債費比率（分子）の構造'!M$45</f>
        <v>6290</v>
      </c>
      <c r="I49" s="173"/>
      <c r="J49" s="173"/>
      <c r="K49" s="173">
        <f>'実質公債費比率（分子）の構造'!N$45</f>
        <v>5852</v>
      </c>
      <c r="L49" s="173"/>
      <c r="M49" s="173"/>
      <c r="N49" s="173">
        <f>'実質公債費比率（分子）の構造'!O$45</f>
        <v>5610</v>
      </c>
      <c r="O49" s="173"/>
      <c r="P49" s="173"/>
    </row>
    <row r="50" spans="1:16" x14ac:dyDescent="0.15">
      <c r="A50" s="173" t="s">
        <v>71</v>
      </c>
      <c r="B50" s="173" t="e">
        <f>NA()</f>
        <v>#N/A</v>
      </c>
      <c r="C50" s="173">
        <f>IF(ISNUMBER('実質公債費比率（分子）の構造'!K$53),'実質公債費比率（分子）の構造'!K$53,NA())</f>
        <v>2609</v>
      </c>
      <c r="D50" s="173" t="e">
        <f>NA()</f>
        <v>#N/A</v>
      </c>
      <c r="E50" s="173" t="e">
        <f>NA()</f>
        <v>#N/A</v>
      </c>
      <c r="F50" s="173">
        <f>IF(ISNUMBER('実質公債費比率（分子）の構造'!L$53),'実質公債費比率（分子）の構造'!L$53,NA())</f>
        <v>2531</v>
      </c>
      <c r="G50" s="173" t="e">
        <f>NA()</f>
        <v>#N/A</v>
      </c>
      <c r="H50" s="173" t="e">
        <f>NA()</f>
        <v>#N/A</v>
      </c>
      <c r="I50" s="173">
        <f>IF(ISNUMBER('実質公債費比率（分子）の構造'!M$53),'実質公債費比率（分子）の構造'!M$53,NA())</f>
        <v>2446</v>
      </c>
      <c r="J50" s="173" t="e">
        <f>NA()</f>
        <v>#N/A</v>
      </c>
      <c r="K50" s="173" t="e">
        <f>NA()</f>
        <v>#N/A</v>
      </c>
      <c r="L50" s="173">
        <f>IF(ISNUMBER('実質公債費比率（分子）の構造'!N$53),'実質公債費比率（分子）の構造'!N$53,NA())</f>
        <v>2043</v>
      </c>
      <c r="M50" s="173" t="e">
        <f>NA()</f>
        <v>#N/A</v>
      </c>
      <c r="N50" s="173" t="e">
        <f>NA()</f>
        <v>#N/A</v>
      </c>
      <c r="O50" s="173">
        <f>IF(ISNUMBER('実質公債費比率（分子）の構造'!O$53),'実質公債費比率（分子）の構造'!O$53,NA())</f>
        <v>1864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52049</v>
      </c>
      <c r="E56" s="172"/>
      <c r="F56" s="172"/>
      <c r="G56" s="172">
        <f>'将来負担比率（分子）の構造'!J$52</f>
        <v>52689</v>
      </c>
      <c r="H56" s="172"/>
      <c r="I56" s="172"/>
      <c r="J56" s="172">
        <f>'将来負担比率（分子）の構造'!K$52</f>
        <v>51970</v>
      </c>
      <c r="K56" s="172"/>
      <c r="L56" s="172"/>
      <c r="M56" s="172">
        <f>'将来負担比率（分子）の構造'!L$52</f>
        <v>50449</v>
      </c>
      <c r="N56" s="172"/>
      <c r="O56" s="172"/>
      <c r="P56" s="172">
        <f>'将来負担比率（分子）の構造'!M$52</f>
        <v>48424</v>
      </c>
    </row>
    <row r="57" spans="1:16" x14ac:dyDescent="0.15">
      <c r="A57" s="172" t="s">
        <v>42</v>
      </c>
      <c r="B57" s="172"/>
      <c r="C57" s="172"/>
      <c r="D57" s="172">
        <f>'将来負担比率（分子）の構造'!I$51</f>
        <v>819</v>
      </c>
      <c r="E57" s="172"/>
      <c r="F57" s="172"/>
      <c r="G57" s="172">
        <f>'将来負担比率（分子）の構造'!J$51</f>
        <v>814</v>
      </c>
      <c r="H57" s="172"/>
      <c r="I57" s="172"/>
      <c r="J57" s="172">
        <f>'将来負担比率（分子）の構造'!K$51</f>
        <v>720</v>
      </c>
      <c r="K57" s="172"/>
      <c r="L57" s="172"/>
      <c r="M57" s="172">
        <f>'将来負担比率（分子）の構造'!L$51</f>
        <v>659</v>
      </c>
      <c r="N57" s="172"/>
      <c r="O57" s="172"/>
      <c r="P57" s="172">
        <f>'将来負担比率（分子）の構造'!M$51</f>
        <v>599</v>
      </c>
    </row>
    <row r="58" spans="1:16" x14ac:dyDescent="0.15">
      <c r="A58" s="172" t="s">
        <v>41</v>
      </c>
      <c r="B58" s="172"/>
      <c r="C58" s="172"/>
      <c r="D58" s="172">
        <f>'将来負担比率（分子）の構造'!I$50</f>
        <v>13307</v>
      </c>
      <c r="E58" s="172"/>
      <c r="F58" s="172"/>
      <c r="G58" s="172">
        <f>'将来負担比率（分子）の構造'!J$50</f>
        <v>13182</v>
      </c>
      <c r="H58" s="172"/>
      <c r="I58" s="172"/>
      <c r="J58" s="172">
        <f>'将来負担比率（分子）の構造'!K$50</f>
        <v>12749</v>
      </c>
      <c r="K58" s="172"/>
      <c r="L58" s="172"/>
      <c r="M58" s="172">
        <f>'将来負担比率（分子）の構造'!L$50</f>
        <v>12819</v>
      </c>
      <c r="N58" s="172"/>
      <c r="O58" s="172"/>
      <c r="P58" s="172">
        <f>'将来負担比率（分子）の構造'!M$50</f>
        <v>14492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7815</v>
      </c>
      <c r="C62" s="172"/>
      <c r="D62" s="172"/>
      <c r="E62" s="172">
        <f>'将来負担比率（分子）の構造'!J$45</f>
        <v>7955</v>
      </c>
      <c r="F62" s="172"/>
      <c r="G62" s="172"/>
      <c r="H62" s="172">
        <f>'将来負担比率（分子）の構造'!K$45</f>
        <v>7867</v>
      </c>
      <c r="I62" s="172"/>
      <c r="J62" s="172"/>
      <c r="K62" s="172">
        <f>'将来負担比率（分子）の構造'!L$45</f>
        <v>7729</v>
      </c>
      <c r="L62" s="172"/>
      <c r="M62" s="172"/>
      <c r="N62" s="172">
        <f>'将来負担比率（分子）の構造'!M$45</f>
        <v>7497</v>
      </c>
      <c r="O62" s="172"/>
      <c r="P62" s="172"/>
    </row>
    <row r="63" spans="1:16" x14ac:dyDescent="0.15">
      <c r="A63" s="172" t="s">
        <v>34</v>
      </c>
      <c r="B63" s="172">
        <f>'将来負担比率（分子）の構造'!I$44</f>
        <v>55</v>
      </c>
      <c r="C63" s="172"/>
      <c r="D63" s="172"/>
      <c r="E63" s="172">
        <f>'将来負担比率（分子）の構造'!J$44</f>
        <v>47</v>
      </c>
      <c r="F63" s="172"/>
      <c r="G63" s="172"/>
      <c r="H63" s="172">
        <f>'将来負担比率（分子）の構造'!K$44</f>
        <v>38</v>
      </c>
      <c r="I63" s="172"/>
      <c r="J63" s="172"/>
      <c r="K63" s="172">
        <f>'将来負担比率（分子）の構造'!L$44</f>
        <v>30</v>
      </c>
      <c r="L63" s="172"/>
      <c r="M63" s="172"/>
      <c r="N63" s="172">
        <f>'将来負担比率（分子）の構造'!M$44</f>
        <v>21</v>
      </c>
      <c r="O63" s="172"/>
      <c r="P63" s="172"/>
    </row>
    <row r="64" spans="1:16" x14ac:dyDescent="0.15">
      <c r="A64" s="172" t="s">
        <v>33</v>
      </c>
      <c r="B64" s="172">
        <f>'将来負担比率（分子）の構造'!I$43</f>
        <v>18079</v>
      </c>
      <c r="C64" s="172"/>
      <c r="D64" s="172"/>
      <c r="E64" s="172">
        <f>'将来負担比率（分子）の構造'!J$43</f>
        <v>17457</v>
      </c>
      <c r="F64" s="172"/>
      <c r="G64" s="172"/>
      <c r="H64" s="172">
        <f>'将来負担比率（分子）の構造'!K$43</f>
        <v>17052</v>
      </c>
      <c r="I64" s="172"/>
      <c r="J64" s="172"/>
      <c r="K64" s="172">
        <f>'将来負担比率（分子）の構造'!L$43</f>
        <v>15898</v>
      </c>
      <c r="L64" s="172"/>
      <c r="M64" s="172"/>
      <c r="N64" s="172">
        <f>'将来負担比率（分子）の構造'!M$43</f>
        <v>14288</v>
      </c>
      <c r="O64" s="172"/>
      <c r="P64" s="172"/>
    </row>
    <row r="65" spans="1:16" x14ac:dyDescent="0.15">
      <c r="A65" s="172" t="s">
        <v>32</v>
      </c>
      <c r="B65" s="172">
        <f>'将来負担比率（分子）の構造'!I$42</f>
        <v>3821</v>
      </c>
      <c r="C65" s="172"/>
      <c r="D65" s="172"/>
      <c r="E65" s="172">
        <f>'将来負担比率（分子）の構造'!J$42</f>
        <v>3716</v>
      </c>
      <c r="F65" s="172"/>
      <c r="G65" s="172"/>
      <c r="H65" s="172">
        <f>'将来負担比率（分子）の構造'!K$42</f>
        <v>2594</v>
      </c>
      <c r="I65" s="172"/>
      <c r="J65" s="172"/>
      <c r="K65" s="172">
        <f>'将来負担比率（分子）の構造'!L$42</f>
        <v>2478</v>
      </c>
      <c r="L65" s="172"/>
      <c r="M65" s="172"/>
      <c r="N65" s="172">
        <f>'将来負担比率（分子）の構造'!M$42</f>
        <v>2362</v>
      </c>
      <c r="O65" s="172"/>
      <c r="P65" s="172"/>
    </row>
    <row r="66" spans="1:16" x14ac:dyDescent="0.15">
      <c r="A66" s="172" t="s">
        <v>31</v>
      </c>
      <c r="B66" s="172">
        <f>'将来負担比率（分子）の構造'!I$41</f>
        <v>54291</v>
      </c>
      <c r="C66" s="172"/>
      <c r="D66" s="172"/>
      <c r="E66" s="172">
        <f>'将来負担比率（分子）の構造'!J$41</f>
        <v>55518</v>
      </c>
      <c r="F66" s="172"/>
      <c r="G66" s="172"/>
      <c r="H66" s="172">
        <f>'将来負担比率（分子）の構造'!K$41</f>
        <v>54769</v>
      </c>
      <c r="I66" s="172"/>
      <c r="J66" s="172"/>
      <c r="K66" s="172">
        <f>'将来負担比率（分子）の構造'!L$41</f>
        <v>53263</v>
      </c>
      <c r="L66" s="172"/>
      <c r="M66" s="172"/>
      <c r="N66" s="172">
        <f>'将来負担比率（分子）の構造'!M$41</f>
        <v>51806</v>
      </c>
      <c r="O66" s="172"/>
      <c r="P66" s="172"/>
    </row>
    <row r="67" spans="1:16" x14ac:dyDescent="0.15">
      <c r="A67" s="172" t="s">
        <v>75</v>
      </c>
      <c r="B67" s="172" t="e">
        <f>NA()</f>
        <v>#N/A</v>
      </c>
      <c r="C67" s="172">
        <f>IF(ISNUMBER('将来負担比率（分子）の構造'!I$53), IF('将来負担比率（分子）の構造'!I$53 &lt; 0, 0, '将来負担比率（分子）の構造'!I$53), NA())</f>
        <v>17887</v>
      </c>
      <c r="D67" s="172" t="e">
        <f>NA()</f>
        <v>#N/A</v>
      </c>
      <c r="E67" s="172" t="e">
        <f>NA()</f>
        <v>#N/A</v>
      </c>
      <c r="F67" s="172">
        <f>IF(ISNUMBER('将来負担比率（分子）の構造'!J$53), IF('将来負担比率（分子）の構造'!J$53 &lt; 0, 0, '将来負担比率（分子）の構造'!J$53), NA())</f>
        <v>18008</v>
      </c>
      <c r="G67" s="172" t="e">
        <f>NA()</f>
        <v>#N/A</v>
      </c>
      <c r="H67" s="172" t="e">
        <f>NA()</f>
        <v>#N/A</v>
      </c>
      <c r="I67" s="172">
        <f>IF(ISNUMBER('将来負担比率（分子）の構造'!K$53), IF('将来負担比率（分子）の構造'!K$53 &lt; 0, 0, '将来負担比率（分子）の構造'!K$53), NA())</f>
        <v>16880</v>
      </c>
      <c r="J67" s="172" t="e">
        <f>NA()</f>
        <v>#N/A</v>
      </c>
      <c r="K67" s="172" t="e">
        <f>NA()</f>
        <v>#N/A</v>
      </c>
      <c r="L67" s="172">
        <f>IF(ISNUMBER('将来負担比率（分子）の構造'!L$53), IF('将来負担比率（分子）の構造'!L$53 &lt; 0, 0, '将来負担比率（分子）の構造'!L$53), NA())</f>
        <v>15471</v>
      </c>
      <c r="M67" s="172" t="e">
        <f>NA()</f>
        <v>#N/A</v>
      </c>
      <c r="N67" s="172" t="e">
        <f>NA()</f>
        <v>#N/A</v>
      </c>
      <c r="O67" s="172">
        <f>IF(ISNUMBER('将来負担比率（分子）の構造'!M$53), IF('将来負担比率（分子）の構造'!M$53 &lt; 0, 0, '将来負担比率（分子）の構造'!M$53), NA())</f>
        <v>12458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6322</v>
      </c>
      <c r="C72" s="176">
        <f>基金残高に係る経年分析!G55</f>
        <v>5466</v>
      </c>
      <c r="D72" s="176">
        <f>基金残高に係る経年分析!H55</f>
        <v>5923</v>
      </c>
    </row>
    <row r="73" spans="1:16" x14ac:dyDescent="0.15">
      <c r="A73" s="175" t="s">
        <v>78</v>
      </c>
      <c r="B73" s="176">
        <f>基金残高に係る経年分析!F56</f>
        <v>386</v>
      </c>
      <c r="C73" s="176">
        <f>基金残高に係る経年分析!G56</f>
        <v>389</v>
      </c>
      <c r="D73" s="176">
        <f>基金残高に係る経年分析!H56</f>
        <v>906</v>
      </c>
    </row>
    <row r="74" spans="1:16" x14ac:dyDescent="0.15">
      <c r="A74" s="175" t="s">
        <v>79</v>
      </c>
      <c r="B74" s="176">
        <f>基金残高に係る経年分析!F57</f>
        <v>8404</v>
      </c>
      <c r="C74" s="176">
        <f>基金残高に係る経年分析!G57</f>
        <v>9083</v>
      </c>
      <c r="D74" s="176">
        <f>基金残高に係る経年分析!H57</f>
        <v>9621</v>
      </c>
    </row>
  </sheetData>
  <sheetProtection algorithmName="SHA-512" hashValue="+3mZQH/x8FpcvFuwNd7C2lLVRRlgFUrqYH2E7HiDbRizmIcdKWMWA/HRGssXgDFBrKsnrc6VmK5S1Igi2y8GYQ==" saltValue="/KtmIb+wrpOoN7pkrdI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224</v>
      </c>
      <c r="C5" s="731"/>
      <c r="D5" s="731"/>
      <c r="E5" s="731"/>
      <c r="F5" s="731"/>
      <c r="G5" s="731"/>
      <c r="H5" s="731"/>
      <c r="I5" s="731"/>
      <c r="J5" s="731"/>
      <c r="K5" s="731"/>
      <c r="L5" s="731"/>
      <c r="M5" s="731"/>
      <c r="N5" s="731"/>
      <c r="O5" s="731"/>
      <c r="P5" s="731"/>
      <c r="Q5" s="732"/>
      <c r="R5" s="717">
        <v>14045013</v>
      </c>
      <c r="S5" s="718"/>
      <c r="T5" s="718"/>
      <c r="U5" s="718"/>
      <c r="V5" s="718"/>
      <c r="W5" s="718"/>
      <c r="X5" s="718"/>
      <c r="Y5" s="761"/>
      <c r="Z5" s="779">
        <v>28.5</v>
      </c>
      <c r="AA5" s="779"/>
      <c r="AB5" s="779"/>
      <c r="AC5" s="779"/>
      <c r="AD5" s="780">
        <v>14044987</v>
      </c>
      <c r="AE5" s="780"/>
      <c r="AF5" s="780"/>
      <c r="AG5" s="780"/>
      <c r="AH5" s="780"/>
      <c r="AI5" s="780"/>
      <c r="AJ5" s="780"/>
      <c r="AK5" s="780"/>
      <c r="AL5" s="762">
        <v>51.3</v>
      </c>
      <c r="AM5" s="735"/>
      <c r="AN5" s="735"/>
      <c r="AO5" s="763"/>
      <c r="AP5" s="730" t="s">
        <v>225</v>
      </c>
      <c r="AQ5" s="731"/>
      <c r="AR5" s="731"/>
      <c r="AS5" s="731"/>
      <c r="AT5" s="731"/>
      <c r="AU5" s="731"/>
      <c r="AV5" s="731"/>
      <c r="AW5" s="731"/>
      <c r="AX5" s="731"/>
      <c r="AY5" s="731"/>
      <c r="AZ5" s="731"/>
      <c r="BA5" s="731"/>
      <c r="BB5" s="731"/>
      <c r="BC5" s="731"/>
      <c r="BD5" s="731"/>
      <c r="BE5" s="731"/>
      <c r="BF5" s="732"/>
      <c r="BG5" s="664">
        <v>14007075</v>
      </c>
      <c r="BH5" s="665"/>
      <c r="BI5" s="665"/>
      <c r="BJ5" s="665"/>
      <c r="BK5" s="665"/>
      <c r="BL5" s="665"/>
      <c r="BM5" s="665"/>
      <c r="BN5" s="666"/>
      <c r="BO5" s="691">
        <v>99.7</v>
      </c>
      <c r="BP5" s="691"/>
      <c r="BQ5" s="691"/>
      <c r="BR5" s="691"/>
      <c r="BS5" s="692" t="s">
        <v>129</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15">
      <c r="B6" s="661" t="s">
        <v>229</v>
      </c>
      <c r="C6" s="662"/>
      <c r="D6" s="662"/>
      <c r="E6" s="662"/>
      <c r="F6" s="662"/>
      <c r="G6" s="662"/>
      <c r="H6" s="662"/>
      <c r="I6" s="662"/>
      <c r="J6" s="662"/>
      <c r="K6" s="662"/>
      <c r="L6" s="662"/>
      <c r="M6" s="662"/>
      <c r="N6" s="662"/>
      <c r="O6" s="662"/>
      <c r="P6" s="662"/>
      <c r="Q6" s="663"/>
      <c r="R6" s="664">
        <v>618843</v>
      </c>
      <c r="S6" s="665"/>
      <c r="T6" s="665"/>
      <c r="U6" s="665"/>
      <c r="V6" s="665"/>
      <c r="W6" s="665"/>
      <c r="X6" s="665"/>
      <c r="Y6" s="666"/>
      <c r="Z6" s="691">
        <v>1.3</v>
      </c>
      <c r="AA6" s="691"/>
      <c r="AB6" s="691"/>
      <c r="AC6" s="691"/>
      <c r="AD6" s="692">
        <v>618843</v>
      </c>
      <c r="AE6" s="692"/>
      <c r="AF6" s="692"/>
      <c r="AG6" s="692"/>
      <c r="AH6" s="692"/>
      <c r="AI6" s="692"/>
      <c r="AJ6" s="692"/>
      <c r="AK6" s="692"/>
      <c r="AL6" s="667">
        <v>2.2999999999999998</v>
      </c>
      <c r="AM6" s="668"/>
      <c r="AN6" s="668"/>
      <c r="AO6" s="693"/>
      <c r="AP6" s="661" t="s">
        <v>230</v>
      </c>
      <c r="AQ6" s="662"/>
      <c r="AR6" s="662"/>
      <c r="AS6" s="662"/>
      <c r="AT6" s="662"/>
      <c r="AU6" s="662"/>
      <c r="AV6" s="662"/>
      <c r="AW6" s="662"/>
      <c r="AX6" s="662"/>
      <c r="AY6" s="662"/>
      <c r="AZ6" s="662"/>
      <c r="BA6" s="662"/>
      <c r="BB6" s="662"/>
      <c r="BC6" s="662"/>
      <c r="BD6" s="662"/>
      <c r="BE6" s="662"/>
      <c r="BF6" s="663"/>
      <c r="BG6" s="664">
        <v>14007075</v>
      </c>
      <c r="BH6" s="665"/>
      <c r="BI6" s="665"/>
      <c r="BJ6" s="665"/>
      <c r="BK6" s="665"/>
      <c r="BL6" s="665"/>
      <c r="BM6" s="665"/>
      <c r="BN6" s="666"/>
      <c r="BO6" s="691">
        <v>99.7</v>
      </c>
      <c r="BP6" s="691"/>
      <c r="BQ6" s="691"/>
      <c r="BR6" s="691"/>
      <c r="BS6" s="692" t="s">
        <v>129</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260734</v>
      </c>
      <c r="CS6" s="665"/>
      <c r="CT6" s="665"/>
      <c r="CU6" s="665"/>
      <c r="CV6" s="665"/>
      <c r="CW6" s="665"/>
      <c r="CX6" s="665"/>
      <c r="CY6" s="666"/>
      <c r="CZ6" s="762">
        <v>0.6</v>
      </c>
      <c r="DA6" s="735"/>
      <c r="DB6" s="735"/>
      <c r="DC6" s="765"/>
      <c r="DD6" s="670" t="s">
        <v>129</v>
      </c>
      <c r="DE6" s="665"/>
      <c r="DF6" s="665"/>
      <c r="DG6" s="665"/>
      <c r="DH6" s="665"/>
      <c r="DI6" s="665"/>
      <c r="DJ6" s="665"/>
      <c r="DK6" s="665"/>
      <c r="DL6" s="665"/>
      <c r="DM6" s="665"/>
      <c r="DN6" s="665"/>
      <c r="DO6" s="665"/>
      <c r="DP6" s="666"/>
      <c r="DQ6" s="670">
        <v>260665</v>
      </c>
      <c r="DR6" s="665"/>
      <c r="DS6" s="665"/>
      <c r="DT6" s="665"/>
      <c r="DU6" s="665"/>
      <c r="DV6" s="665"/>
      <c r="DW6" s="665"/>
      <c r="DX6" s="665"/>
      <c r="DY6" s="665"/>
      <c r="DZ6" s="665"/>
      <c r="EA6" s="665"/>
      <c r="EB6" s="665"/>
      <c r="EC6" s="705"/>
    </row>
    <row r="7" spans="2:143" ht="11.25" customHeight="1" x14ac:dyDescent="0.15">
      <c r="B7" s="661" t="s">
        <v>232</v>
      </c>
      <c r="C7" s="662"/>
      <c r="D7" s="662"/>
      <c r="E7" s="662"/>
      <c r="F7" s="662"/>
      <c r="G7" s="662"/>
      <c r="H7" s="662"/>
      <c r="I7" s="662"/>
      <c r="J7" s="662"/>
      <c r="K7" s="662"/>
      <c r="L7" s="662"/>
      <c r="M7" s="662"/>
      <c r="N7" s="662"/>
      <c r="O7" s="662"/>
      <c r="P7" s="662"/>
      <c r="Q7" s="663"/>
      <c r="R7" s="664">
        <v>8977</v>
      </c>
      <c r="S7" s="665"/>
      <c r="T7" s="665"/>
      <c r="U7" s="665"/>
      <c r="V7" s="665"/>
      <c r="W7" s="665"/>
      <c r="X7" s="665"/>
      <c r="Y7" s="666"/>
      <c r="Z7" s="691">
        <v>0</v>
      </c>
      <c r="AA7" s="691"/>
      <c r="AB7" s="691"/>
      <c r="AC7" s="691"/>
      <c r="AD7" s="692">
        <v>8977</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5392489</v>
      </c>
      <c r="BH7" s="665"/>
      <c r="BI7" s="665"/>
      <c r="BJ7" s="665"/>
      <c r="BK7" s="665"/>
      <c r="BL7" s="665"/>
      <c r="BM7" s="665"/>
      <c r="BN7" s="666"/>
      <c r="BO7" s="691">
        <v>38.4</v>
      </c>
      <c r="BP7" s="691"/>
      <c r="BQ7" s="691"/>
      <c r="BR7" s="691"/>
      <c r="BS7" s="692" t="s">
        <v>129</v>
      </c>
      <c r="BT7" s="692"/>
      <c r="BU7" s="692"/>
      <c r="BV7" s="692"/>
      <c r="BW7" s="692"/>
      <c r="BX7" s="692"/>
      <c r="BY7" s="692"/>
      <c r="BZ7" s="692"/>
      <c r="CA7" s="692"/>
      <c r="CB7" s="750"/>
      <c r="CD7" s="706" t="s">
        <v>234</v>
      </c>
      <c r="CE7" s="703"/>
      <c r="CF7" s="703"/>
      <c r="CG7" s="703"/>
      <c r="CH7" s="703"/>
      <c r="CI7" s="703"/>
      <c r="CJ7" s="703"/>
      <c r="CK7" s="703"/>
      <c r="CL7" s="703"/>
      <c r="CM7" s="703"/>
      <c r="CN7" s="703"/>
      <c r="CO7" s="703"/>
      <c r="CP7" s="703"/>
      <c r="CQ7" s="704"/>
      <c r="CR7" s="664">
        <v>9073437</v>
      </c>
      <c r="CS7" s="665"/>
      <c r="CT7" s="665"/>
      <c r="CU7" s="665"/>
      <c r="CV7" s="665"/>
      <c r="CW7" s="665"/>
      <c r="CX7" s="665"/>
      <c r="CY7" s="666"/>
      <c r="CZ7" s="691">
        <v>19.2</v>
      </c>
      <c r="DA7" s="691"/>
      <c r="DB7" s="691"/>
      <c r="DC7" s="691"/>
      <c r="DD7" s="670">
        <v>914970</v>
      </c>
      <c r="DE7" s="665"/>
      <c r="DF7" s="665"/>
      <c r="DG7" s="665"/>
      <c r="DH7" s="665"/>
      <c r="DI7" s="665"/>
      <c r="DJ7" s="665"/>
      <c r="DK7" s="665"/>
      <c r="DL7" s="665"/>
      <c r="DM7" s="665"/>
      <c r="DN7" s="665"/>
      <c r="DO7" s="665"/>
      <c r="DP7" s="666"/>
      <c r="DQ7" s="670">
        <v>6348776</v>
      </c>
      <c r="DR7" s="665"/>
      <c r="DS7" s="665"/>
      <c r="DT7" s="665"/>
      <c r="DU7" s="665"/>
      <c r="DV7" s="665"/>
      <c r="DW7" s="665"/>
      <c r="DX7" s="665"/>
      <c r="DY7" s="665"/>
      <c r="DZ7" s="665"/>
      <c r="EA7" s="665"/>
      <c r="EB7" s="665"/>
      <c r="EC7" s="705"/>
    </row>
    <row r="8" spans="2:143" ht="11.25" customHeight="1" x14ac:dyDescent="0.15">
      <c r="B8" s="661" t="s">
        <v>235</v>
      </c>
      <c r="C8" s="662"/>
      <c r="D8" s="662"/>
      <c r="E8" s="662"/>
      <c r="F8" s="662"/>
      <c r="G8" s="662"/>
      <c r="H8" s="662"/>
      <c r="I8" s="662"/>
      <c r="J8" s="662"/>
      <c r="K8" s="662"/>
      <c r="L8" s="662"/>
      <c r="M8" s="662"/>
      <c r="N8" s="662"/>
      <c r="O8" s="662"/>
      <c r="P8" s="662"/>
      <c r="Q8" s="663"/>
      <c r="R8" s="664">
        <v>88609</v>
      </c>
      <c r="S8" s="665"/>
      <c r="T8" s="665"/>
      <c r="U8" s="665"/>
      <c r="V8" s="665"/>
      <c r="W8" s="665"/>
      <c r="X8" s="665"/>
      <c r="Y8" s="666"/>
      <c r="Z8" s="691">
        <v>0.2</v>
      </c>
      <c r="AA8" s="691"/>
      <c r="AB8" s="691"/>
      <c r="AC8" s="691"/>
      <c r="AD8" s="692">
        <v>88609</v>
      </c>
      <c r="AE8" s="692"/>
      <c r="AF8" s="692"/>
      <c r="AG8" s="692"/>
      <c r="AH8" s="692"/>
      <c r="AI8" s="692"/>
      <c r="AJ8" s="692"/>
      <c r="AK8" s="692"/>
      <c r="AL8" s="667">
        <v>0.3</v>
      </c>
      <c r="AM8" s="668"/>
      <c r="AN8" s="668"/>
      <c r="AO8" s="693"/>
      <c r="AP8" s="661" t="s">
        <v>236</v>
      </c>
      <c r="AQ8" s="662"/>
      <c r="AR8" s="662"/>
      <c r="AS8" s="662"/>
      <c r="AT8" s="662"/>
      <c r="AU8" s="662"/>
      <c r="AV8" s="662"/>
      <c r="AW8" s="662"/>
      <c r="AX8" s="662"/>
      <c r="AY8" s="662"/>
      <c r="AZ8" s="662"/>
      <c r="BA8" s="662"/>
      <c r="BB8" s="662"/>
      <c r="BC8" s="662"/>
      <c r="BD8" s="662"/>
      <c r="BE8" s="662"/>
      <c r="BF8" s="663"/>
      <c r="BG8" s="664">
        <v>168796</v>
      </c>
      <c r="BH8" s="665"/>
      <c r="BI8" s="665"/>
      <c r="BJ8" s="665"/>
      <c r="BK8" s="665"/>
      <c r="BL8" s="665"/>
      <c r="BM8" s="665"/>
      <c r="BN8" s="666"/>
      <c r="BO8" s="691">
        <v>1.2</v>
      </c>
      <c r="BP8" s="691"/>
      <c r="BQ8" s="691"/>
      <c r="BR8" s="691"/>
      <c r="BS8" s="692" t="s">
        <v>129</v>
      </c>
      <c r="BT8" s="692"/>
      <c r="BU8" s="692"/>
      <c r="BV8" s="692"/>
      <c r="BW8" s="692"/>
      <c r="BX8" s="692"/>
      <c r="BY8" s="692"/>
      <c r="BZ8" s="692"/>
      <c r="CA8" s="692"/>
      <c r="CB8" s="750"/>
      <c r="CD8" s="706" t="s">
        <v>237</v>
      </c>
      <c r="CE8" s="703"/>
      <c r="CF8" s="703"/>
      <c r="CG8" s="703"/>
      <c r="CH8" s="703"/>
      <c r="CI8" s="703"/>
      <c r="CJ8" s="703"/>
      <c r="CK8" s="703"/>
      <c r="CL8" s="703"/>
      <c r="CM8" s="703"/>
      <c r="CN8" s="703"/>
      <c r="CO8" s="703"/>
      <c r="CP8" s="703"/>
      <c r="CQ8" s="704"/>
      <c r="CR8" s="664">
        <v>16219268</v>
      </c>
      <c r="CS8" s="665"/>
      <c r="CT8" s="665"/>
      <c r="CU8" s="665"/>
      <c r="CV8" s="665"/>
      <c r="CW8" s="665"/>
      <c r="CX8" s="665"/>
      <c r="CY8" s="666"/>
      <c r="CZ8" s="691">
        <v>34.299999999999997</v>
      </c>
      <c r="DA8" s="691"/>
      <c r="DB8" s="691"/>
      <c r="DC8" s="691"/>
      <c r="DD8" s="670">
        <v>215340</v>
      </c>
      <c r="DE8" s="665"/>
      <c r="DF8" s="665"/>
      <c r="DG8" s="665"/>
      <c r="DH8" s="665"/>
      <c r="DI8" s="665"/>
      <c r="DJ8" s="665"/>
      <c r="DK8" s="665"/>
      <c r="DL8" s="665"/>
      <c r="DM8" s="665"/>
      <c r="DN8" s="665"/>
      <c r="DO8" s="665"/>
      <c r="DP8" s="666"/>
      <c r="DQ8" s="670">
        <v>7843601</v>
      </c>
      <c r="DR8" s="665"/>
      <c r="DS8" s="665"/>
      <c r="DT8" s="665"/>
      <c r="DU8" s="665"/>
      <c r="DV8" s="665"/>
      <c r="DW8" s="665"/>
      <c r="DX8" s="665"/>
      <c r="DY8" s="665"/>
      <c r="DZ8" s="665"/>
      <c r="EA8" s="665"/>
      <c r="EB8" s="665"/>
      <c r="EC8" s="705"/>
    </row>
    <row r="9" spans="2:143" ht="11.25" customHeight="1" x14ac:dyDescent="0.15">
      <c r="B9" s="661" t="s">
        <v>238</v>
      </c>
      <c r="C9" s="662"/>
      <c r="D9" s="662"/>
      <c r="E9" s="662"/>
      <c r="F9" s="662"/>
      <c r="G9" s="662"/>
      <c r="H9" s="662"/>
      <c r="I9" s="662"/>
      <c r="J9" s="662"/>
      <c r="K9" s="662"/>
      <c r="L9" s="662"/>
      <c r="M9" s="662"/>
      <c r="N9" s="662"/>
      <c r="O9" s="662"/>
      <c r="P9" s="662"/>
      <c r="Q9" s="663"/>
      <c r="R9" s="664">
        <v>96257</v>
      </c>
      <c r="S9" s="665"/>
      <c r="T9" s="665"/>
      <c r="U9" s="665"/>
      <c r="V9" s="665"/>
      <c r="W9" s="665"/>
      <c r="X9" s="665"/>
      <c r="Y9" s="666"/>
      <c r="Z9" s="691">
        <v>0.2</v>
      </c>
      <c r="AA9" s="691"/>
      <c r="AB9" s="691"/>
      <c r="AC9" s="691"/>
      <c r="AD9" s="692">
        <v>96257</v>
      </c>
      <c r="AE9" s="692"/>
      <c r="AF9" s="692"/>
      <c r="AG9" s="692"/>
      <c r="AH9" s="692"/>
      <c r="AI9" s="692"/>
      <c r="AJ9" s="692"/>
      <c r="AK9" s="692"/>
      <c r="AL9" s="667">
        <v>0.4</v>
      </c>
      <c r="AM9" s="668"/>
      <c r="AN9" s="668"/>
      <c r="AO9" s="693"/>
      <c r="AP9" s="661" t="s">
        <v>239</v>
      </c>
      <c r="AQ9" s="662"/>
      <c r="AR9" s="662"/>
      <c r="AS9" s="662"/>
      <c r="AT9" s="662"/>
      <c r="AU9" s="662"/>
      <c r="AV9" s="662"/>
      <c r="AW9" s="662"/>
      <c r="AX9" s="662"/>
      <c r="AY9" s="662"/>
      <c r="AZ9" s="662"/>
      <c r="BA9" s="662"/>
      <c r="BB9" s="662"/>
      <c r="BC9" s="662"/>
      <c r="BD9" s="662"/>
      <c r="BE9" s="662"/>
      <c r="BF9" s="663"/>
      <c r="BG9" s="664">
        <v>4162932</v>
      </c>
      <c r="BH9" s="665"/>
      <c r="BI9" s="665"/>
      <c r="BJ9" s="665"/>
      <c r="BK9" s="665"/>
      <c r="BL9" s="665"/>
      <c r="BM9" s="665"/>
      <c r="BN9" s="666"/>
      <c r="BO9" s="691">
        <v>29.6</v>
      </c>
      <c r="BP9" s="691"/>
      <c r="BQ9" s="691"/>
      <c r="BR9" s="691"/>
      <c r="BS9" s="692" t="s">
        <v>129</v>
      </c>
      <c r="BT9" s="692"/>
      <c r="BU9" s="692"/>
      <c r="BV9" s="692"/>
      <c r="BW9" s="692"/>
      <c r="BX9" s="692"/>
      <c r="BY9" s="692"/>
      <c r="BZ9" s="692"/>
      <c r="CA9" s="692"/>
      <c r="CB9" s="750"/>
      <c r="CD9" s="706" t="s">
        <v>240</v>
      </c>
      <c r="CE9" s="703"/>
      <c r="CF9" s="703"/>
      <c r="CG9" s="703"/>
      <c r="CH9" s="703"/>
      <c r="CI9" s="703"/>
      <c r="CJ9" s="703"/>
      <c r="CK9" s="703"/>
      <c r="CL9" s="703"/>
      <c r="CM9" s="703"/>
      <c r="CN9" s="703"/>
      <c r="CO9" s="703"/>
      <c r="CP9" s="703"/>
      <c r="CQ9" s="704"/>
      <c r="CR9" s="664">
        <v>4775594</v>
      </c>
      <c r="CS9" s="665"/>
      <c r="CT9" s="665"/>
      <c r="CU9" s="665"/>
      <c r="CV9" s="665"/>
      <c r="CW9" s="665"/>
      <c r="CX9" s="665"/>
      <c r="CY9" s="666"/>
      <c r="CZ9" s="691">
        <v>10.1</v>
      </c>
      <c r="DA9" s="691"/>
      <c r="DB9" s="691"/>
      <c r="DC9" s="691"/>
      <c r="DD9" s="670">
        <v>161365</v>
      </c>
      <c r="DE9" s="665"/>
      <c r="DF9" s="665"/>
      <c r="DG9" s="665"/>
      <c r="DH9" s="665"/>
      <c r="DI9" s="665"/>
      <c r="DJ9" s="665"/>
      <c r="DK9" s="665"/>
      <c r="DL9" s="665"/>
      <c r="DM9" s="665"/>
      <c r="DN9" s="665"/>
      <c r="DO9" s="665"/>
      <c r="DP9" s="666"/>
      <c r="DQ9" s="670">
        <v>3239575</v>
      </c>
      <c r="DR9" s="665"/>
      <c r="DS9" s="665"/>
      <c r="DT9" s="665"/>
      <c r="DU9" s="665"/>
      <c r="DV9" s="665"/>
      <c r="DW9" s="665"/>
      <c r="DX9" s="665"/>
      <c r="DY9" s="665"/>
      <c r="DZ9" s="665"/>
      <c r="EA9" s="665"/>
      <c r="EB9" s="665"/>
      <c r="EC9" s="705"/>
    </row>
    <row r="10" spans="2:143" ht="11.25" customHeight="1" x14ac:dyDescent="0.15">
      <c r="B10" s="661" t="s">
        <v>241</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303941</v>
      </c>
      <c r="BH10" s="665"/>
      <c r="BI10" s="665"/>
      <c r="BJ10" s="665"/>
      <c r="BK10" s="665"/>
      <c r="BL10" s="665"/>
      <c r="BM10" s="665"/>
      <c r="BN10" s="666"/>
      <c r="BO10" s="691">
        <v>2.2000000000000002</v>
      </c>
      <c r="BP10" s="691"/>
      <c r="BQ10" s="691"/>
      <c r="BR10" s="691"/>
      <c r="BS10" s="692" t="s">
        <v>129</v>
      </c>
      <c r="BT10" s="692"/>
      <c r="BU10" s="692"/>
      <c r="BV10" s="692"/>
      <c r="BW10" s="692"/>
      <c r="BX10" s="692"/>
      <c r="BY10" s="692"/>
      <c r="BZ10" s="692"/>
      <c r="CA10" s="692"/>
      <c r="CB10" s="750"/>
      <c r="CD10" s="706" t="s">
        <v>243</v>
      </c>
      <c r="CE10" s="703"/>
      <c r="CF10" s="703"/>
      <c r="CG10" s="703"/>
      <c r="CH10" s="703"/>
      <c r="CI10" s="703"/>
      <c r="CJ10" s="703"/>
      <c r="CK10" s="703"/>
      <c r="CL10" s="703"/>
      <c r="CM10" s="703"/>
      <c r="CN10" s="703"/>
      <c r="CO10" s="703"/>
      <c r="CP10" s="703"/>
      <c r="CQ10" s="704"/>
      <c r="CR10" s="664">
        <v>88562</v>
      </c>
      <c r="CS10" s="665"/>
      <c r="CT10" s="665"/>
      <c r="CU10" s="665"/>
      <c r="CV10" s="665"/>
      <c r="CW10" s="665"/>
      <c r="CX10" s="665"/>
      <c r="CY10" s="666"/>
      <c r="CZ10" s="691">
        <v>0.2</v>
      </c>
      <c r="DA10" s="691"/>
      <c r="DB10" s="691"/>
      <c r="DC10" s="691"/>
      <c r="DD10" s="670" t="s">
        <v>129</v>
      </c>
      <c r="DE10" s="665"/>
      <c r="DF10" s="665"/>
      <c r="DG10" s="665"/>
      <c r="DH10" s="665"/>
      <c r="DI10" s="665"/>
      <c r="DJ10" s="665"/>
      <c r="DK10" s="665"/>
      <c r="DL10" s="665"/>
      <c r="DM10" s="665"/>
      <c r="DN10" s="665"/>
      <c r="DO10" s="665"/>
      <c r="DP10" s="666"/>
      <c r="DQ10" s="670">
        <v>19505</v>
      </c>
      <c r="DR10" s="665"/>
      <c r="DS10" s="665"/>
      <c r="DT10" s="665"/>
      <c r="DU10" s="665"/>
      <c r="DV10" s="665"/>
      <c r="DW10" s="665"/>
      <c r="DX10" s="665"/>
      <c r="DY10" s="665"/>
      <c r="DZ10" s="665"/>
      <c r="EA10" s="665"/>
      <c r="EB10" s="665"/>
      <c r="EC10" s="705"/>
    </row>
    <row r="11" spans="2:143" ht="11.25" customHeight="1" x14ac:dyDescent="0.15">
      <c r="B11" s="661" t="s">
        <v>244</v>
      </c>
      <c r="C11" s="662"/>
      <c r="D11" s="662"/>
      <c r="E11" s="662"/>
      <c r="F11" s="662"/>
      <c r="G11" s="662"/>
      <c r="H11" s="662"/>
      <c r="I11" s="662"/>
      <c r="J11" s="662"/>
      <c r="K11" s="662"/>
      <c r="L11" s="662"/>
      <c r="M11" s="662"/>
      <c r="N11" s="662"/>
      <c r="O11" s="662"/>
      <c r="P11" s="662"/>
      <c r="Q11" s="663"/>
      <c r="R11" s="664">
        <v>2287173</v>
      </c>
      <c r="S11" s="665"/>
      <c r="T11" s="665"/>
      <c r="U11" s="665"/>
      <c r="V11" s="665"/>
      <c r="W11" s="665"/>
      <c r="X11" s="665"/>
      <c r="Y11" s="666"/>
      <c r="Z11" s="667">
        <v>4.5999999999999996</v>
      </c>
      <c r="AA11" s="668"/>
      <c r="AB11" s="668"/>
      <c r="AC11" s="669"/>
      <c r="AD11" s="670">
        <v>2287173</v>
      </c>
      <c r="AE11" s="665"/>
      <c r="AF11" s="665"/>
      <c r="AG11" s="665"/>
      <c r="AH11" s="665"/>
      <c r="AI11" s="665"/>
      <c r="AJ11" s="665"/>
      <c r="AK11" s="666"/>
      <c r="AL11" s="667">
        <v>8.3000000000000007</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756820</v>
      </c>
      <c r="BH11" s="665"/>
      <c r="BI11" s="665"/>
      <c r="BJ11" s="665"/>
      <c r="BK11" s="665"/>
      <c r="BL11" s="665"/>
      <c r="BM11" s="665"/>
      <c r="BN11" s="666"/>
      <c r="BO11" s="691">
        <v>5.4</v>
      </c>
      <c r="BP11" s="691"/>
      <c r="BQ11" s="691"/>
      <c r="BR11" s="691"/>
      <c r="BS11" s="692" t="s">
        <v>129</v>
      </c>
      <c r="BT11" s="692"/>
      <c r="BU11" s="692"/>
      <c r="BV11" s="692"/>
      <c r="BW11" s="692"/>
      <c r="BX11" s="692"/>
      <c r="BY11" s="692"/>
      <c r="BZ11" s="692"/>
      <c r="CA11" s="692"/>
      <c r="CB11" s="750"/>
      <c r="CD11" s="706" t="s">
        <v>246</v>
      </c>
      <c r="CE11" s="703"/>
      <c r="CF11" s="703"/>
      <c r="CG11" s="703"/>
      <c r="CH11" s="703"/>
      <c r="CI11" s="703"/>
      <c r="CJ11" s="703"/>
      <c r="CK11" s="703"/>
      <c r="CL11" s="703"/>
      <c r="CM11" s="703"/>
      <c r="CN11" s="703"/>
      <c r="CO11" s="703"/>
      <c r="CP11" s="703"/>
      <c r="CQ11" s="704"/>
      <c r="CR11" s="664">
        <v>2453008</v>
      </c>
      <c r="CS11" s="665"/>
      <c r="CT11" s="665"/>
      <c r="CU11" s="665"/>
      <c r="CV11" s="665"/>
      <c r="CW11" s="665"/>
      <c r="CX11" s="665"/>
      <c r="CY11" s="666"/>
      <c r="CZ11" s="691">
        <v>5.2</v>
      </c>
      <c r="DA11" s="691"/>
      <c r="DB11" s="691"/>
      <c r="DC11" s="691"/>
      <c r="DD11" s="670">
        <v>283009</v>
      </c>
      <c r="DE11" s="665"/>
      <c r="DF11" s="665"/>
      <c r="DG11" s="665"/>
      <c r="DH11" s="665"/>
      <c r="DI11" s="665"/>
      <c r="DJ11" s="665"/>
      <c r="DK11" s="665"/>
      <c r="DL11" s="665"/>
      <c r="DM11" s="665"/>
      <c r="DN11" s="665"/>
      <c r="DO11" s="665"/>
      <c r="DP11" s="666"/>
      <c r="DQ11" s="670">
        <v>1206105</v>
      </c>
      <c r="DR11" s="665"/>
      <c r="DS11" s="665"/>
      <c r="DT11" s="665"/>
      <c r="DU11" s="665"/>
      <c r="DV11" s="665"/>
      <c r="DW11" s="665"/>
      <c r="DX11" s="665"/>
      <c r="DY11" s="665"/>
      <c r="DZ11" s="665"/>
      <c r="EA11" s="665"/>
      <c r="EB11" s="665"/>
      <c r="EC11" s="705"/>
    </row>
    <row r="12" spans="2:143" ht="11.25" customHeight="1" x14ac:dyDescent="0.15">
      <c r="B12" s="661" t="s">
        <v>247</v>
      </c>
      <c r="C12" s="662"/>
      <c r="D12" s="662"/>
      <c r="E12" s="662"/>
      <c r="F12" s="662"/>
      <c r="G12" s="662"/>
      <c r="H12" s="662"/>
      <c r="I12" s="662"/>
      <c r="J12" s="662"/>
      <c r="K12" s="662"/>
      <c r="L12" s="662"/>
      <c r="M12" s="662"/>
      <c r="N12" s="662"/>
      <c r="O12" s="662"/>
      <c r="P12" s="662"/>
      <c r="Q12" s="663"/>
      <c r="R12" s="664">
        <v>201777</v>
      </c>
      <c r="S12" s="665"/>
      <c r="T12" s="665"/>
      <c r="U12" s="665"/>
      <c r="V12" s="665"/>
      <c r="W12" s="665"/>
      <c r="X12" s="665"/>
      <c r="Y12" s="666"/>
      <c r="Z12" s="691">
        <v>0.4</v>
      </c>
      <c r="AA12" s="691"/>
      <c r="AB12" s="691"/>
      <c r="AC12" s="691"/>
      <c r="AD12" s="692">
        <v>201777</v>
      </c>
      <c r="AE12" s="692"/>
      <c r="AF12" s="692"/>
      <c r="AG12" s="692"/>
      <c r="AH12" s="692"/>
      <c r="AI12" s="692"/>
      <c r="AJ12" s="692"/>
      <c r="AK12" s="692"/>
      <c r="AL12" s="667">
        <v>0.7</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7580242</v>
      </c>
      <c r="BH12" s="665"/>
      <c r="BI12" s="665"/>
      <c r="BJ12" s="665"/>
      <c r="BK12" s="665"/>
      <c r="BL12" s="665"/>
      <c r="BM12" s="665"/>
      <c r="BN12" s="666"/>
      <c r="BO12" s="691">
        <v>54</v>
      </c>
      <c r="BP12" s="691"/>
      <c r="BQ12" s="691"/>
      <c r="BR12" s="691"/>
      <c r="BS12" s="692" t="s">
        <v>129</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932986</v>
      </c>
      <c r="CS12" s="665"/>
      <c r="CT12" s="665"/>
      <c r="CU12" s="665"/>
      <c r="CV12" s="665"/>
      <c r="CW12" s="665"/>
      <c r="CX12" s="665"/>
      <c r="CY12" s="666"/>
      <c r="CZ12" s="691">
        <v>2</v>
      </c>
      <c r="DA12" s="691"/>
      <c r="DB12" s="691"/>
      <c r="DC12" s="691"/>
      <c r="DD12" s="670">
        <v>2630</v>
      </c>
      <c r="DE12" s="665"/>
      <c r="DF12" s="665"/>
      <c r="DG12" s="665"/>
      <c r="DH12" s="665"/>
      <c r="DI12" s="665"/>
      <c r="DJ12" s="665"/>
      <c r="DK12" s="665"/>
      <c r="DL12" s="665"/>
      <c r="DM12" s="665"/>
      <c r="DN12" s="665"/>
      <c r="DO12" s="665"/>
      <c r="DP12" s="666"/>
      <c r="DQ12" s="670">
        <v>336059</v>
      </c>
      <c r="DR12" s="665"/>
      <c r="DS12" s="665"/>
      <c r="DT12" s="665"/>
      <c r="DU12" s="665"/>
      <c r="DV12" s="665"/>
      <c r="DW12" s="665"/>
      <c r="DX12" s="665"/>
      <c r="DY12" s="665"/>
      <c r="DZ12" s="665"/>
      <c r="EA12" s="665"/>
      <c r="EB12" s="665"/>
      <c r="EC12" s="705"/>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7568877</v>
      </c>
      <c r="BH13" s="665"/>
      <c r="BI13" s="665"/>
      <c r="BJ13" s="665"/>
      <c r="BK13" s="665"/>
      <c r="BL13" s="665"/>
      <c r="BM13" s="665"/>
      <c r="BN13" s="666"/>
      <c r="BO13" s="691">
        <v>53.9</v>
      </c>
      <c r="BP13" s="691"/>
      <c r="BQ13" s="691"/>
      <c r="BR13" s="691"/>
      <c r="BS13" s="692" t="s">
        <v>129</v>
      </c>
      <c r="BT13" s="692"/>
      <c r="BU13" s="692"/>
      <c r="BV13" s="692"/>
      <c r="BW13" s="692"/>
      <c r="BX13" s="692"/>
      <c r="BY13" s="692"/>
      <c r="BZ13" s="692"/>
      <c r="CA13" s="692"/>
      <c r="CB13" s="750"/>
      <c r="CD13" s="706" t="s">
        <v>252</v>
      </c>
      <c r="CE13" s="703"/>
      <c r="CF13" s="703"/>
      <c r="CG13" s="703"/>
      <c r="CH13" s="703"/>
      <c r="CI13" s="703"/>
      <c r="CJ13" s="703"/>
      <c r="CK13" s="703"/>
      <c r="CL13" s="703"/>
      <c r="CM13" s="703"/>
      <c r="CN13" s="703"/>
      <c r="CO13" s="703"/>
      <c r="CP13" s="703"/>
      <c r="CQ13" s="704"/>
      <c r="CR13" s="664">
        <v>2588972</v>
      </c>
      <c r="CS13" s="665"/>
      <c r="CT13" s="665"/>
      <c r="CU13" s="665"/>
      <c r="CV13" s="665"/>
      <c r="CW13" s="665"/>
      <c r="CX13" s="665"/>
      <c r="CY13" s="666"/>
      <c r="CZ13" s="691">
        <v>5.5</v>
      </c>
      <c r="DA13" s="691"/>
      <c r="DB13" s="691"/>
      <c r="DC13" s="691"/>
      <c r="DD13" s="670">
        <v>1102800</v>
      </c>
      <c r="DE13" s="665"/>
      <c r="DF13" s="665"/>
      <c r="DG13" s="665"/>
      <c r="DH13" s="665"/>
      <c r="DI13" s="665"/>
      <c r="DJ13" s="665"/>
      <c r="DK13" s="665"/>
      <c r="DL13" s="665"/>
      <c r="DM13" s="665"/>
      <c r="DN13" s="665"/>
      <c r="DO13" s="665"/>
      <c r="DP13" s="666"/>
      <c r="DQ13" s="670">
        <v>1490712</v>
      </c>
      <c r="DR13" s="665"/>
      <c r="DS13" s="665"/>
      <c r="DT13" s="665"/>
      <c r="DU13" s="665"/>
      <c r="DV13" s="665"/>
      <c r="DW13" s="665"/>
      <c r="DX13" s="665"/>
      <c r="DY13" s="665"/>
      <c r="DZ13" s="665"/>
      <c r="EA13" s="665"/>
      <c r="EB13" s="665"/>
      <c r="EC13" s="705"/>
    </row>
    <row r="14" spans="2:143" ht="11.25" customHeight="1" x14ac:dyDescent="0.15">
      <c r="B14" s="661" t="s">
        <v>253</v>
      </c>
      <c r="C14" s="662"/>
      <c r="D14" s="662"/>
      <c r="E14" s="662"/>
      <c r="F14" s="662"/>
      <c r="G14" s="662"/>
      <c r="H14" s="662"/>
      <c r="I14" s="662"/>
      <c r="J14" s="662"/>
      <c r="K14" s="662"/>
      <c r="L14" s="662"/>
      <c r="M14" s="662"/>
      <c r="N14" s="662"/>
      <c r="O14" s="662"/>
      <c r="P14" s="662"/>
      <c r="Q14" s="663"/>
      <c r="R14" s="664">
        <v>9</v>
      </c>
      <c r="S14" s="665"/>
      <c r="T14" s="665"/>
      <c r="U14" s="665"/>
      <c r="V14" s="665"/>
      <c r="W14" s="665"/>
      <c r="X14" s="665"/>
      <c r="Y14" s="666"/>
      <c r="Z14" s="691">
        <v>0</v>
      </c>
      <c r="AA14" s="691"/>
      <c r="AB14" s="691"/>
      <c r="AC14" s="691"/>
      <c r="AD14" s="692">
        <v>9</v>
      </c>
      <c r="AE14" s="692"/>
      <c r="AF14" s="692"/>
      <c r="AG14" s="692"/>
      <c r="AH14" s="692"/>
      <c r="AI14" s="692"/>
      <c r="AJ14" s="692"/>
      <c r="AK14" s="692"/>
      <c r="AL14" s="667">
        <v>0</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359278</v>
      </c>
      <c r="BH14" s="665"/>
      <c r="BI14" s="665"/>
      <c r="BJ14" s="665"/>
      <c r="BK14" s="665"/>
      <c r="BL14" s="665"/>
      <c r="BM14" s="665"/>
      <c r="BN14" s="666"/>
      <c r="BO14" s="691">
        <v>2.6</v>
      </c>
      <c r="BP14" s="691"/>
      <c r="BQ14" s="691"/>
      <c r="BR14" s="691"/>
      <c r="BS14" s="692" t="s">
        <v>129</v>
      </c>
      <c r="BT14" s="692"/>
      <c r="BU14" s="692"/>
      <c r="BV14" s="692"/>
      <c r="BW14" s="692"/>
      <c r="BX14" s="692"/>
      <c r="BY14" s="692"/>
      <c r="BZ14" s="692"/>
      <c r="CA14" s="692"/>
      <c r="CB14" s="750"/>
      <c r="CD14" s="706" t="s">
        <v>255</v>
      </c>
      <c r="CE14" s="703"/>
      <c r="CF14" s="703"/>
      <c r="CG14" s="703"/>
      <c r="CH14" s="703"/>
      <c r="CI14" s="703"/>
      <c r="CJ14" s="703"/>
      <c r="CK14" s="703"/>
      <c r="CL14" s="703"/>
      <c r="CM14" s="703"/>
      <c r="CN14" s="703"/>
      <c r="CO14" s="703"/>
      <c r="CP14" s="703"/>
      <c r="CQ14" s="704"/>
      <c r="CR14" s="664">
        <v>1702800</v>
      </c>
      <c r="CS14" s="665"/>
      <c r="CT14" s="665"/>
      <c r="CU14" s="665"/>
      <c r="CV14" s="665"/>
      <c r="CW14" s="665"/>
      <c r="CX14" s="665"/>
      <c r="CY14" s="666"/>
      <c r="CZ14" s="691">
        <v>3.6</v>
      </c>
      <c r="DA14" s="691"/>
      <c r="DB14" s="691"/>
      <c r="DC14" s="691"/>
      <c r="DD14" s="670">
        <v>132635</v>
      </c>
      <c r="DE14" s="665"/>
      <c r="DF14" s="665"/>
      <c r="DG14" s="665"/>
      <c r="DH14" s="665"/>
      <c r="DI14" s="665"/>
      <c r="DJ14" s="665"/>
      <c r="DK14" s="665"/>
      <c r="DL14" s="665"/>
      <c r="DM14" s="665"/>
      <c r="DN14" s="665"/>
      <c r="DO14" s="665"/>
      <c r="DP14" s="666"/>
      <c r="DQ14" s="670">
        <v>1525284</v>
      </c>
      <c r="DR14" s="665"/>
      <c r="DS14" s="665"/>
      <c r="DT14" s="665"/>
      <c r="DU14" s="665"/>
      <c r="DV14" s="665"/>
      <c r="DW14" s="665"/>
      <c r="DX14" s="665"/>
      <c r="DY14" s="665"/>
      <c r="DZ14" s="665"/>
      <c r="EA14" s="665"/>
      <c r="EB14" s="665"/>
      <c r="EC14" s="705"/>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675033</v>
      </c>
      <c r="BH15" s="665"/>
      <c r="BI15" s="665"/>
      <c r="BJ15" s="665"/>
      <c r="BK15" s="665"/>
      <c r="BL15" s="665"/>
      <c r="BM15" s="665"/>
      <c r="BN15" s="666"/>
      <c r="BO15" s="691">
        <v>4.8</v>
      </c>
      <c r="BP15" s="691"/>
      <c r="BQ15" s="691"/>
      <c r="BR15" s="691"/>
      <c r="BS15" s="692" t="s">
        <v>129</v>
      </c>
      <c r="BT15" s="692"/>
      <c r="BU15" s="692"/>
      <c r="BV15" s="692"/>
      <c r="BW15" s="692"/>
      <c r="BX15" s="692"/>
      <c r="BY15" s="692"/>
      <c r="BZ15" s="692"/>
      <c r="CA15" s="692"/>
      <c r="CB15" s="750"/>
      <c r="CD15" s="706" t="s">
        <v>258</v>
      </c>
      <c r="CE15" s="703"/>
      <c r="CF15" s="703"/>
      <c r="CG15" s="703"/>
      <c r="CH15" s="703"/>
      <c r="CI15" s="703"/>
      <c r="CJ15" s="703"/>
      <c r="CK15" s="703"/>
      <c r="CL15" s="703"/>
      <c r="CM15" s="703"/>
      <c r="CN15" s="703"/>
      <c r="CO15" s="703"/>
      <c r="CP15" s="703"/>
      <c r="CQ15" s="704"/>
      <c r="CR15" s="664">
        <v>3402221</v>
      </c>
      <c r="CS15" s="665"/>
      <c r="CT15" s="665"/>
      <c r="CU15" s="665"/>
      <c r="CV15" s="665"/>
      <c r="CW15" s="665"/>
      <c r="CX15" s="665"/>
      <c r="CY15" s="666"/>
      <c r="CZ15" s="691">
        <v>7.2</v>
      </c>
      <c r="DA15" s="691"/>
      <c r="DB15" s="691"/>
      <c r="DC15" s="691"/>
      <c r="DD15" s="670">
        <v>472670</v>
      </c>
      <c r="DE15" s="665"/>
      <c r="DF15" s="665"/>
      <c r="DG15" s="665"/>
      <c r="DH15" s="665"/>
      <c r="DI15" s="665"/>
      <c r="DJ15" s="665"/>
      <c r="DK15" s="665"/>
      <c r="DL15" s="665"/>
      <c r="DM15" s="665"/>
      <c r="DN15" s="665"/>
      <c r="DO15" s="665"/>
      <c r="DP15" s="666"/>
      <c r="DQ15" s="670">
        <v>2754279</v>
      </c>
      <c r="DR15" s="665"/>
      <c r="DS15" s="665"/>
      <c r="DT15" s="665"/>
      <c r="DU15" s="665"/>
      <c r="DV15" s="665"/>
      <c r="DW15" s="665"/>
      <c r="DX15" s="665"/>
      <c r="DY15" s="665"/>
      <c r="DZ15" s="665"/>
      <c r="EA15" s="665"/>
      <c r="EB15" s="665"/>
      <c r="EC15" s="705"/>
    </row>
    <row r="16" spans="2:143" ht="11.25" customHeight="1" x14ac:dyDescent="0.15">
      <c r="B16" s="661" t="s">
        <v>259</v>
      </c>
      <c r="C16" s="662"/>
      <c r="D16" s="662"/>
      <c r="E16" s="662"/>
      <c r="F16" s="662"/>
      <c r="G16" s="662"/>
      <c r="H16" s="662"/>
      <c r="I16" s="662"/>
      <c r="J16" s="662"/>
      <c r="K16" s="662"/>
      <c r="L16" s="662"/>
      <c r="M16" s="662"/>
      <c r="N16" s="662"/>
      <c r="O16" s="662"/>
      <c r="P16" s="662"/>
      <c r="Q16" s="663"/>
      <c r="R16" s="664">
        <v>66341</v>
      </c>
      <c r="S16" s="665"/>
      <c r="T16" s="665"/>
      <c r="U16" s="665"/>
      <c r="V16" s="665"/>
      <c r="W16" s="665"/>
      <c r="X16" s="665"/>
      <c r="Y16" s="666"/>
      <c r="Z16" s="691">
        <v>0.1</v>
      </c>
      <c r="AA16" s="691"/>
      <c r="AB16" s="691"/>
      <c r="AC16" s="691"/>
      <c r="AD16" s="692">
        <v>66341</v>
      </c>
      <c r="AE16" s="692"/>
      <c r="AF16" s="692"/>
      <c r="AG16" s="692"/>
      <c r="AH16" s="692"/>
      <c r="AI16" s="692"/>
      <c r="AJ16" s="692"/>
      <c r="AK16" s="692"/>
      <c r="AL16" s="667">
        <v>0.2</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v>33</v>
      </c>
      <c r="BH16" s="665"/>
      <c r="BI16" s="665"/>
      <c r="BJ16" s="665"/>
      <c r="BK16" s="665"/>
      <c r="BL16" s="665"/>
      <c r="BM16" s="665"/>
      <c r="BN16" s="666"/>
      <c r="BO16" s="691">
        <v>0</v>
      </c>
      <c r="BP16" s="691"/>
      <c r="BQ16" s="691"/>
      <c r="BR16" s="691"/>
      <c r="BS16" s="692" t="s">
        <v>129</v>
      </c>
      <c r="BT16" s="692"/>
      <c r="BU16" s="692"/>
      <c r="BV16" s="692"/>
      <c r="BW16" s="692"/>
      <c r="BX16" s="692"/>
      <c r="BY16" s="692"/>
      <c r="BZ16" s="692"/>
      <c r="CA16" s="692"/>
      <c r="CB16" s="750"/>
      <c r="CD16" s="706" t="s">
        <v>261</v>
      </c>
      <c r="CE16" s="703"/>
      <c r="CF16" s="703"/>
      <c r="CG16" s="703"/>
      <c r="CH16" s="703"/>
      <c r="CI16" s="703"/>
      <c r="CJ16" s="703"/>
      <c r="CK16" s="703"/>
      <c r="CL16" s="703"/>
      <c r="CM16" s="703"/>
      <c r="CN16" s="703"/>
      <c r="CO16" s="703"/>
      <c r="CP16" s="703"/>
      <c r="CQ16" s="704"/>
      <c r="CR16" s="664">
        <v>119489</v>
      </c>
      <c r="CS16" s="665"/>
      <c r="CT16" s="665"/>
      <c r="CU16" s="665"/>
      <c r="CV16" s="665"/>
      <c r="CW16" s="665"/>
      <c r="CX16" s="665"/>
      <c r="CY16" s="666"/>
      <c r="CZ16" s="691">
        <v>0.3</v>
      </c>
      <c r="DA16" s="691"/>
      <c r="DB16" s="691"/>
      <c r="DC16" s="691"/>
      <c r="DD16" s="670" t="s">
        <v>129</v>
      </c>
      <c r="DE16" s="665"/>
      <c r="DF16" s="665"/>
      <c r="DG16" s="665"/>
      <c r="DH16" s="665"/>
      <c r="DI16" s="665"/>
      <c r="DJ16" s="665"/>
      <c r="DK16" s="665"/>
      <c r="DL16" s="665"/>
      <c r="DM16" s="665"/>
      <c r="DN16" s="665"/>
      <c r="DO16" s="665"/>
      <c r="DP16" s="666"/>
      <c r="DQ16" s="670">
        <v>43433</v>
      </c>
      <c r="DR16" s="665"/>
      <c r="DS16" s="665"/>
      <c r="DT16" s="665"/>
      <c r="DU16" s="665"/>
      <c r="DV16" s="665"/>
      <c r="DW16" s="665"/>
      <c r="DX16" s="665"/>
      <c r="DY16" s="665"/>
      <c r="DZ16" s="665"/>
      <c r="EA16" s="665"/>
      <c r="EB16" s="665"/>
      <c r="EC16" s="705"/>
    </row>
    <row r="17" spans="2:133" ht="11.25" customHeight="1" x14ac:dyDescent="0.15">
      <c r="B17" s="661" t="s">
        <v>262</v>
      </c>
      <c r="C17" s="662"/>
      <c r="D17" s="662"/>
      <c r="E17" s="662"/>
      <c r="F17" s="662"/>
      <c r="G17" s="662"/>
      <c r="H17" s="662"/>
      <c r="I17" s="662"/>
      <c r="J17" s="662"/>
      <c r="K17" s="662"/>
      <c r="L17" s="662"/>
      <c r="M17" s="662"/>
      <c r="N17" s="662"/>
      <c r="O17" s="662"/>
      <c r="P17" s="662"/>
      <c r="Q17" s="663"/>
      <c r="R17" s="664">
        <v>278737</v>
      </c>
      <c r="S17" s="665"/>
      <c r="T17" s="665"/>
      <c r="U17" s="665"/>
      <c r="V17" s="665"/>
      <c r="W17" s="665"/>
      <c r="X17" s="665"/>
      <c r="Y17" s="666"/>
      <c r="Z17" s="691">
        <v>0.6</v>
      </c>
      <c r="AA17" s="691"/>
      <c r="AB17" s="691"/>
      <c r="AC17" s="691"/>
      <c r="AD17" s="692">
        <v>278737</v>
      </c>
      <c r="AE17" s="692"/>
      <c r="AF17" s="692"/>
      <c r="AG17" s="692"/>
      <c r="AH17" s="692"/>
      <c r="AI17" s="692"/>
      <c r="AJ17" s="692"/>
      <c r="AK17" s="692"/>
      <c r="AL17" s="667">
        <v>1</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706" t="s">
        <v>264</v>
      </c>
      <c r="CE17" s="703"/>
      <c r="CF17" s="703"/>
      <c r="CG17" s="703"/>
      <c r="CH17" s="703"/>
      <c r="CI17" s="703"/>
      <c r="CJ17" s="703"/>
      <c r="CK17" s="703"/>
      <c r="CL17" s="703"/>
      <c r="CM17" s="703"/>
      <c r="CN17" s="703"/>
      <c r="CO17" s="703"/>
      <c r="CP17" s="703"/>
      <c r="CQ17" s="704"/>
      <c r="CR17" s="664">
        <v>5610483</v>
      </c>
      <c r="CS17" s="665"/>
      <c r="CT17" s="665"/>
      <c r="CU17" s="665"/>
      <c r="CV17" s="665"/>
      <c r="CW17" s="665"/>
      <c r="CX17" s="665"/>
      <c r="CY17" s="666"/>
      <c r="CZ17" s="691">
        <v>11.9</v>
      </c>
      <c r="DA17" s="691"/>
      <c r="DB17" s="691"/>
      <c r="DC17" s="691"/>
      <c r="DD17" s="670" t="s">
        <v>129</v>
      </c>
      <c r="DE17" s="665"/>
      <c r="DF17" s="665"/>
      <c r="DG17" s="665"/>
      <c r="DH17" s="665"/>
      <c r="DI17" s="665"/>
      <c r="DJ17" s="665"/>
      <c r="DK17" s="665"/>
      <c r="DL17" s="665"/>
      <c r="DM17" s="665"/>
      <c r="DN17" s="665"/>
      <c r="DO17" s="665"/>
      <c r="DP17" s="666"/>
      <c r="DQ17" s="670">
        <v>5548343</v>
      </c>
      <c r="DR17" s="665"/>
      <c r="DS17" s="665"/>
      <c r="DT17" s="665"/>
      <c r="DU17" s="665"/>
      <c r="DV17" s="665"/>
      <c r="DW17" s="665"/>
      <c r="DX17" s="665"/>
      <c r="DY17" s="665"/>
      <c r="DZ17" s="665"/>
      <c r="EA17" s="665"/>
      <c r="EB17" s="665"/>
      <c r="EC17" s="705"/>
    </row>
    <row r="18" spans="2:133" ht="11.25" customHeight="1" x14ac:dyDescent="0.15">
      <c r="B18" s="661" t="s">
        <v>265</v>
      </c>
      <c r="C18" s="662"/>
      <c r="D18" s="662"/>
      <c r="E18" s="662"/>
      <c r="F18" s="662"/>
      <c r="G18" s="662"/>
      <c r="H18" s="662"/>
      <c r="I18" s="662"/>
      <c r="J18" s="662"/>
      <c r="K18" s="662"/>
      <c r="L18" s="662"/>
      <c r="M18" s="662"/>
      <c r="N18" s="662"/>
      <c r="O18" s="662"/>
      <c r="P18" s="662"/>
      <c r="Q18" s="663"/>
      <c r="R18" s="664">
        <v>382816</v>
      </c>
      <c r="S18" s="665"/>
      <c r="T18" s="665"/>
      <c r="U18" s="665"/>
      <c r="V18" s="665"/>
      <c r="W18" s="665"/>
      <c r="X18" s="665"/>
      <c r="Y18" s="666"/>
      <c r="Z18" s="691">
        <v>0.8</v>
      </c>
      <c r="AA18" s="691"/>
      <c r="AB18" s="691"/>
      <c r="AC18" s="691"/>
      <c r="AD18" s="692">
        <v>382816</v>
      </c>
      <c r="AE18" s="692"/>
      <c r="AF18" s="692"/>
      <c r="AG18" s="692"/>
      <c r="AH18" s="692"/>
      <c r="AI18" s="692"/>
      <c r="AJ18" s="692"/>
      <c r="AK18" s="692"/>
      <c r="AL18" s="667">
        <v>1.3999999761581421</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706" t="s">
        <v>267</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5"/>
    </row>
    <row r="19" spans="2:133" ht="11.25" customHeight="1" x14ac:dyDescent="0.15">
      <c r="B19" s="661" t="s">
        <v>268</v>
      </c>
      <c r="C19" s="662"/>
      <c r="D19" s="662"/>
      <c r="E19" s="662"/>
      <c r="F19" s="662"/>
      <c r="G19" s="662"/>
      <c r="H19" s="662"/>
      <c r="I19" s="662"/>
      <c r="J19" s="662"/>
      <c r="K19" s="662"/>
      <c r="L19" s="662"/>
      <c r="M19" s="662"/>
      <c r="N19" s="662"/>
      <c r="O19" s="662"/>
      <c r="P19" s="662"/>
      <c r="Q19" s="663"/>
      <c r="R19" s="664">
        <v>65860</v>
      </c>
      <c r="S19" s="665"/>
      <c r="T19" s="665"/>
      <c r="U19" s="665"/>
      <c r="V19" s="665"/>
      <c r="W19" s="665"/>
      <c r="X19" s="665"/>
      <c r="Y19" s="666"/>
      <c r="Z19" s="691">
        <v>0.1</v>
      </c>
      <c r="AA19" s="691"/>
      <c r="AB19" s="691"/>
      <c r="AC19" s="691"/>
      <c r="AD19" s="692">
        <v>65860</v>
      </c>
      <c r="AE19" s="692"/>
      <c r="AF19" s="692"/>
      <c r="AG19" s="692"/>
      <c r="AH19" s="692"/>
      <c r="AI19" s="692"/>
      <c r="AJ19" s="692"/>
      <c r="AK19" s="692"/>
      <c r="AL19" s="667">
        <v>0.2</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37938</v>
      </c>
      <c r="BH19" s="665"/>
      <c r="BI19" s="665"/>
      <c r="BJ19" s="665"/>
      <c r="BK19" s="665"/>
      <c r="BL19" s="665"/>
      <c r="BM19" s="665"/>
      <c r="BN19" s="666"/>
      <c r="BO19" s="691">
        <v>0.3</v>
      </c>
      <c r="BP19" s="691"/>
      <c r="BQ19" s="691"/>
      <c r="BR19" s="691"/>
      <c r="BS19" s="692" t="s">
        <v>129</v>
      </c>
      <c r="BT19" s="692"/>
      <c r="BU19" s="692"/>
      <c r="BV19" s="692"/>
      <c r="BW19" s="692"/>
      <c r="BX19" s="692"/>
      <c r="BY19" s="692"/>
      <c r="BZ19" s="692"/>
      <c r="CA19" s="692"/>
      <c r="CB19" s="750"/>
      <c r="CD19" s="706" t="s">
        <v>270</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15">
      <c r="B20" s="661" t="s">
        <v>271</v>
      </c>
      <c r="C20" s="662"/>
      <c r="D20" s="662"/>
      <c r="E20" s="662"/>
      <c r="F20" s="662"/>
      <c r="G20" s="662"/>
      <c r="H20" s="662"/>
      <c r="I20" s="662"/>
      <c r="J20" s="662"/>
      <c r="K20" s="662"/>
      <c r="L20" s="662"/>
      <c r="M20" s="662"/>
      <c r="N20" s="662"/>
      <c r="O20" s="662"/>
      <c r="P20" s="662"/>
      <c r="Q20" s="663"/>
      <c r="R20" s="664">
        <v>19901</v>
      </c>
      <c r="S20" s="665"/>
      <c r="T20" s="665"/>
      <c r="U20" s="665"/>
      <c r="V20" s="665"/>
      <c r="W20" s="665"/>
      <c r="X20" s="665"/>
      <c r="Y20" s="666"/>
      <c r="Z20" s="691">
        <v>0</v>
      </c>
      <c r="AA20" s="691"/>
      <c r="AB20" s="691"/>
      <c r="AC20" s="691"/>
      <c r="AD20" s="692">
        <v>19901</v>
      </c>
      <c r="AE20" s="692"/>
      <c r="AF20" s="692"/>
      <c r="AG20" s="692"/>
      <c r="AH20" s="692"/>
      <c r="AI20" s="692"/>
      <c r="AJ20" s="692"/>
      <c r="AK20" s="692"/>
      <c r="AL20" s="667">
        <v>0.1</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37938</v>
      </c>
      <c r="BH20" s="665"/>
      <c r="BI20" s="665"/>
      <c r="BJ20" s="665"/>
      <c r="BK20" s="665"/>
      <c r="BL20" s="665"/>
      <c r="BM20" s="665"/>
      <c r="BN20" s="666"/>
      <c r="BO20" s="691">
        <v>0.3</v>
      </c>
      <c r="BP20" s="691"/>
      <c r="BQ20" s="691"/>
      <c r="BR20" s="691"/>
      <c r="BS20" s="692" t="s">
        <v>129</v>
      </c>
      <c r="BT20" s="692"/>
      <c r="BU20" s="692"/>
      <c r="BV20" s="692"/>
      <c r="BW20" s="692"/>
      <c r="BX20" s="692"/>
      <c r="BY20" s="692"/>
      <c r="BZ20" s="692"/>
      <c r="CA20" s="692"/>
      <c r="CB20" s="750"/>
      <c r="CD20" s="706" t="s">
        <v>273</v>
      </c>
      <c r="CE20" s="703"/>
      <c r="CF20" s="703"/>
      <c r="CG20" s="703"/>
      <c r="CH20" s="703"/>
      <c r="CI20" s="703"/>
      <c r="CJ20" s="703"/>
      <c r="CK20" s="703"/>
      <c r="CL20" s="703"/>
      <c r="CM20" s="703"/>
      <c r="CN20" s="703"/>
      <c r="CO20" s="703"/>
      <c r="CP20" s="703"/>
      <c r="CQ20" s="704"/>
      <c r="CR20" s="664">
        <v>47227554</v>
      </c>
      <c r="CS20" s="665"/>
      <c r="CT20" s="665"/>
      <c r="CU20" s="665"/>
      <c r="CV20" s="665"/>
      <c r="CW20" s="665"/>
      <c r="CX20" s="665"/>
      <c r="CY20" s="666"/>
      <c r="CZ20" s="691">
        <v>100</v>
      </c>
      <c r="DA20" s="691"/>
      <c r="DB20" s="691"/>
      <c r="DC20" s="691"/>
      <c r="DD20" s="670">
        <v>3285419</v>
      </c>
      <c r="DE20" s="665"/>
      <c r="DF20" s="665"/>
      <c r="DG20" s="665"/>
      <c r="DH20" s="665"/>
      <c r="DI20" s="665"/>
      <c r="DJ20" s="665"/>
      <c r="DK20" s="665"/>
      <c r="DL20" s="665"/>
      <c r="DM20" s="665"/>
      <c r="DN20" s="665"/>
      <c r="DO20" s="665"/>
      <c r="DP20" s="666"/>
      <c r="DQ20" s="670">
        <v>30616337</v>
      </c>
      <c r="DR20" s="665"/>
      <c r="DS20" s="665"/>
      <c r="DT20" s="665"/>
      <c r="DU20" s="665"/>
      <c r="DV20" s="665"/>
      <c r="DW20" s="665"/>
      <c r="DX20" s="665"/>
      <c r="DY20" s="665"/>
      <c r="DZ20" s="665"/>
      <c r="EA20" s="665"/>
      <c r="EB20" s="665"/>
      <c r="EC20" s="705"/>
    </row>
    <row r="21" spans="2:133" ht="11.25" customHeight="1" x14ac:dyDescent="0.15">
      <c r="B21" s="661" t="s">
        <v>274</v>
      </c>
      <c r="C21" s="662"/>
      <c r="D21" s="662"/>
      <c r="E21" s="662"/>
      <c r="F21" s="662"/>
      <c r="G21" s="662"/>
      <c r="H21" s="662"/>
      <c r="I21" s="662"/>
      <c r="J21" s="662"/>
      <c r="K21" s="662"/>
      <c r="L21" s="662"/>
      <c r="M21" s="662"/>
      <c r="N21" s="662"/>
      <c r="O21" s="662"/>
      <c r="P21" s="662"/>
      <c r="Q21" s="663"/>
      <c r="R21" s="664">
        <v>5941</v>
      </c>
      <c r="S21" s="665"/>
      <c r="T21" s="665"/>
      <c r="U21" s="665"/>
      <c r="V21" s="665"/>
      <c r="W21" s="665"/>
      <c r="X21" s="665"/>
      <c r="Y21" s="666"/>
      <c r="Z21" s="691">
        <v>0</v>
      </c>
      <c r="AA21" s="691"/>
      <c r="AB21" s="691"/>
      <c r="AC21" s="691"/>
      <c r="AD21" s="692">
        <v>5941</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v>37912</v>
      </c>
      <c r="BH21" s="665"/>
      <c r="BI21" s="665"/>
      <c r="BJ21" s="665"/>
      <c r="BK21" s="665"/>
      <c r="BL21" s="665"/>
      <c r="BM21" s="665"/>
      <c r="BN21" s="666"/>
      <c r="BO21" s="691">
        <v>0.3</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291114</v>
      </c>
      <c r="S22" s="665"/>
      <c r="T22" s="665"/>
      <c r="U22" s="665"/>
      <c r="V22" s="665"/>
      <c r="W22" s="665"/>
      <c r="X22" s="665"/>
      <c r="Y22" s="666"/>
      <c r="Z22" s="691">
        <v>0.6</v>
      </c>
      <c r="AA22" s="691"/>
      <c r="AB22" s="691"/>
      <c r="AC22" s="691"/>
      <c r="AD22" s="692">
        <v>291114</v>
      </c>
      <c r="AE22" s="692"/>
      <c r="AF22" s="692"/>
      <c r="AG22" s="692"/>
      <c r="AH22" s="692"/>
      <c r="AI22" s="692"/>
      <c r="AJ22" s="692"/>
      <c r="AK22" s="692"/>
      <c r="AL22" s="667">
        <v>1.1000000238418579</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10798747</v>
      </c>
      <c r="S23" s="665"/>
      <c r="T23" s="665"/>
      <c r="U23" s="665"/>
      <c r="V23" s="665"/>
      <c r="W23" s="665"/>
      <c r="X23" s="665"/>
      <c r="Y23" s="666"/>
      <c r="Z23" s="691">
        <v>21.9</v>
      </c>
      <c r="AA23" s="691"/>
      <c r="AB23" s="691"/>
      <c r="AC23" s="691"/>
      <c r="AD23" s="692">
        <v>9227088</v>
      </c>
      <c r="AE23" s="692"/>
      <c r="AF23" s="692"/>
      <c r="AG23" s="692"/>
      <c r="AH23" s="692"/>
      <c r="AI23" s="692"/>
      <c r="AJ23" s="692"/>
      <c r="AK23" s="692"/>
      <c r="AL23" s="667">
        <v>33.700000000000003</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v>26</v>
      </c>
      <c r="BH23" s="665"/>
      <c r="BI23" s="665"/>
      <c r="BJ23" s="665"/>
      <c r="BK23" s="665"/>
      <c r="BL23" s="665"/>
      <c r="BM23" s="665"/>
      <c r="BN23" s="666"/>
      <c r="BO23" s="691">
        <v>0</v>
      </c>
      <c r="BP23" s="691"/>
      <c r="BQ23" s="691"/>
      <c r="BR23" s="691"/>
      <c r="BS23" s="692" t="s">
        <v>129</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9227088</v>
      </c>
      <c r="S24" s="665"/>
      <c r="T24" s="665"/>
      <c r="U24" s="665"/>
      <c r="V24" s="665"/>
      <c r="W24" s="665"/>
      <c r="X24" s="665"/>
      <c r="Y24" s="666"/>
      <c r="Z24" s="691">
        <v>18.8</v>
      </c>
      <c r="AA24" s="691"/>
      <c r="AB24" s="691"/>
      <c r="AC24" s="691"/>
      <c r="AD24" s="692">
        <v>9227088</v>
      </c>
      <c r="AE24" s="692"/>
      <c r="AF24" s="692"/>
      <c r="AG24" s="692"/>
      <c r="AH24" s="692"/>
      <c r="AI24" s="692"/>
      <c r="AJ24" s="692"/>
      <c r="AK24" s="692"/>
      <c r="AL24" s="667">
        <v>33.700000000000003</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24197134</v>
      </c>
      <c r="CS24" s="718"/>
      <c r="CT24" s="718"/>
      <c r="CU24" s="718"/>
      <c r="CV24" s="718"/>
      <c r="CW24" s="718"/>
      <c r="CX24" s="718"/>
      <c r="CY24" s="761"/>
      <c r="CZ24" s="762">
        <v>51.2</v>
      </c>
      <c r="DA24" s="735"/>
      <c r="DB24" s="735"/>
      <c r="DC24" s="765"/>
      <c r="DD24" s="760">
        <v>16726604</v>
      </c>
      <c r="DE24" s="718"/>
      <c r="DF24" s="718"/>
      <c r="DG24" s="718"/>
      <c r="DH24" s="718"/>
      <c r="DI24" s="718"/>
      <c r="DJ24" s="718"/>
      <c r="DK24" s="761"/>
      <c r="DL24" s="760">
        <v>16700228</v>
      </c>
      <c r="DM24" s="718"/>
      <c r="DN24" s="718"/>
      <c r="DO24" s="718"/>
      <c r="DP24" s="718"/>
      <c r="DQ24" s="718"/>
      <c r="DR24" s="718"/>
      <c r="DS24" s="718"/>
      <c r="DT24" s="718"/>
      <c r="DU24" s="718"/>
      <c r="DV24" s="761"/>
      <c r="DW24" s="762">
        <v>57</v>
      </c>
      <c r="DX24" s="735"/>
      <c r="DY24" s="735"/>
      <c r="DZ24" s="735"/>
      <c r="EA24" s="735"/>
      <c r="EB24" s="735"/>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1571659</v>
      </c>
      <c r="S25" s="665"/>
      <c r="T25" s="665"/>
      <c r="U25" s="665"/>
      <c r="V25" s="665"/>
      <c r="W25" s="665"/>
      <c r="X25" s="665"/>
      <c r="Y25" s="666"/>
      <c r="Z25" s="691">
        <v>3.2</v>
      </c>
      <c r="AA25" s="691"/>
      <c r="AB25" s="691"/>
      <c r="AC25" s="691"/>
      <c r="AD25" s="692" t="s">
        <v>129</v>
      </c>
      <c r="AE25" s="692"/>
      <c r="AF25" s="692"/>
      <c r="AG25" s="692"/>
      <c r="AH25" s="692"/>
      <c r="AI25" s="692"/>
      <c r="AJ25" s="692"/>
      <c r="AK25" s="692"/>
      <c r="AL25" s="667" t="s">
        <v>129</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706" t="s">
        <v>291</v>
      </c>
      <c r="CE25" s="703"/>
      <c r="CF25" s="703"/>
      <c r="CG25" s="703"/>
      <c r="CH25" s="703"/>
      <c r="CI25" s="703"/>
      <c r="CJ25" s="703"/>
      <c r="CK25" s="703"/>
      <c r="CL25" s="703"/>
      <c r="CM25" s="703"/>
      <c r="CN25" s="703"/>
      <c r="CO25" s="703"/>
      <c r="CP25" s="703"/>
      <c r="CQ25" s="704"/>
      <c r="CR25" s="664">
        <v>9649752</v>
      </c>
      <c r="CS25" s="675"/>
      <c r="CT25" s="675"/>
      <c r="CU25" s="675"/>
      <c r="CV25" s="675"/>
      <c r="CW25" s="675"/>
      <c r="CX25" s="675"/>
      <c r="CY25" s="676"/>
      <c r="CZ25" s="667">
        <v>20.399999999999999</v>
      </c>
      <c r="DA25" s="677"/>
      <c r="DB25" s="677"/>
      <c r="DC25" s="678"/>
      <c r="DD25" s="670">
        <v>9135703</v>
      </c>
      <c r="DE25" s="675"/>
      <c r="DF25" s="675"/>
      <c r="DG25" s="675"/>
      <c r="DH25" s="675"/>
      <c r="DI25" s="675"/>
      <c r="DJ25" s="675"/>
      <c r="DK25" s="676"/>
      <c r="DL25" s="670">
        <v>9110126</v>
      </c>
      <c r="DM25" s="675"/>
      <c r="DN25" s="675"/>
      <c r="DO25" s="675"/>
      <c r="DP25" s="675"/>
      <c r="DQ25" s="675"/>
      <c r="DR25" s="675"/>
      <c r="DS25" s="675"/>
      <c r="DT25" s="675"/>
      <c r="DU25" s="675"/>
      <c r="DV25" s="676"/>
      <c r="DW25" s="667">
        <v>31.1</v>
      </c>
      <c r="DX25" s="677"/>
      <c r="DY25" s="677"/>
      <c r="DZ25" s="677"/>
      <c r="EA25" s="677"/>
      <c r="EB25" s="677"/>
      <c r="EC25" s="698"/>
    </row>
    <row r="26" spans="2:133" ht="11.25" customHeight="1" x14ac:dyDescent="0.15">
      <c r="B26" s="661" t="s">
        <v>292</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706" t="s">
        <v>294</v>
      </c>
      <c r="CE26" s="703"/>
      <c r="CF26" s="703"/>
      <c r="CG26" s="703"/>
      <c r="CH26" s="703"/>
      <c r="CI26" s="703"/>
      <c r="CJ26" s="703"/>
      <c r="CK26" s="703"/>
      <c r="CL26" s="703"/>
      <c r="CM26" s="703"/>
      <c r="CN26" s="703"/>
      <c r="CO26" s="703"/>
      <c r="CP26" s="703"/>
      <c r="CQ26" s="704"/>
      <c r="CR26" s="664">
        <v>5809713</v>
      </c>
      <c r="CS26" s="665"/>
      <c r="CT26" s="665"/>
      <c r="CU26" s="665"/>
      <c r="CV26" s="665"/>
      <c r="CW26" s="665"/>
      <c r="CX26" s="665"/>
      <c r="CY26" s="666"/>
      <c r="CZ26" s="667">
        <v>12.3</v>
      </c>
      <c r="DA26" s="677"/>
      <c r="DB26" s="677"/>
      <c r="DC26" s="678"/>
      <c r="DD26" s="670">
        <v>5525946</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x14ac:dyDescent="0.15">
      <c r="B27" s="661" t="s">
        <v>295</v>
      </c>
      <c r="C27" s="662"/>
      <c r="D27" s="662"/>
      <c r="E27" s="662"/>
      <c r="F27" s="662"/>
      <c r="G27" s="662"/>
      <c r="H27" s="662"/>
      <c r="I27" s="662"/>
      <c r="J27" s="662"/>
      <c r="K27" s="662"/>
      <c r="L27" s="662"/>
      <c r="M27" s="662"/>
      <c r="N27" s="662"/>
      <c r="O27" s="662"/>
      <c r="P27" s="662"/>
      <c r="Q27" s="663"/>
      <c r="R27" s="664">
        <v>28873299</v>
      </c>
      <c r="S27" s="665"/>
      <c r="T27" s="665"/>
      <c r="U27" s="665"/>
      <c r="V27" s="665"/>
      <c r="W27" s="665"/>
      <c r="X27" s="665"/>
      <c r="Y27" s="666"/>
      <c r="Z27" s="691">
        <v>58.7</v>
      </c>
      <c r="AA27" s="691"/>
      <c r="AB27" s="691"/>
      <c r="AC27" s="691"/>
      <c r="AD27" s="692">
        <v>27301614</v>
      </c>
      <c r="AE27" s="692"/>
      <c r="AF27" s="692"/>
      <c r="AG27" s="692"/>
      <c r="AH27" s="692"/>
      <c r="AI27" s="692"/>
      <c r="AJ27" s="692"/>
      <c r="AK27" s="692"/>
      <c r="AL27" s="667">
        <v>99.599998474121094</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14045013</v>
      </c>
      <c r="BH27" s="665"/>
      <c r="BI27" s="665"/>
      <c r="BJ27" s="665"/>
      <c r="BK27" s="665"/>
      <c r="BL27" s="665"/>
      <c r="BM27" s="665"/>
      <c r="BN27" s="666"/>
      <c r="BO27" s="691">
        <v>100</v>
      </c>
      <c r="BP27" s="691"/>
      <c r="BQ27" s="691"/>
      <c r="BR27" s="691"/>
      <c r="BS27" s="692" t="s">
        <v>129</v>
      </c>
      <c r="BT27" s="692"/>
      <c r="BU27" s="692"/>
      <c r="BV27" s="692"/>
      <c r="BW27" s="692"/>
      <c r="BX27" s="692"/>
      <c r="BY27" s="692"/>
      <c r="BZ27" s="692"/>
      <c r="CA27" s="692"/>
      <c r="CB27" s="750"/>
      <c r="CD27" s="706" t="s">
        <v>297</v>
      </c>
      <c r="CE27" s="703"/>
      <c r="CF27" s="703"/>
      <c r="CG27" s="703"/>
      <c r="CH27" s="703"/>
      <c r="CI27" s="703"/>
      <c r="CJ27" s="703"/>
      <c r="CK27" s="703"/>
      <c r="CL27" s="703"/>
      <c r="CM27" s="703"/>
      <c r="CN27" s="703"/>
      <c r="CO27" s="703"/>
      <c r="CP27" s="703"/>
      <c r="CQ27" s="704"/>
      <c r="CR27" s="664">
        <v>8936899</v>
      </c>
      <c r="CS27" s="675"/>
      <c r="CT27" s="675"/>
      <c r="CU27" s="675"/>
      <c r="CV27" s="675"/>
      <c r="CW27" s="675"/>
      <c r="CX27" s="675"/>
      <c r="CY27" s="676"/>
      <c r="CZ27" s="667">
        <v>18.899999999999999</v>
      </c>
      <c r="DA27" s="677"/>
      <c r="DB27" s="677"/>
      <c r="DC27" s="678"/>
      <c r="DD27" s="670">
        <v>2042558</v>
      </c>
      <c r="DE27" s="675"/>
      <c r="DF27" s="675"/>
      <c r="DG27" s="675"/>
      <c r="DH27" s="675"/>
      <c r="DI27" s="675"/>
      <c r="DJ27" s="675"/>
      <c r="DK27" s="676"/>
      <c r="DL27" s="670">
        <v>2042558</v>
      </c>
      <c r="DM27" s="675"/>
      <c r="DN27" s="675"/>
      <c r="DO27" s="675"/>
      <c r="DP27" s="675"/>
      <c r="DQ27" s="675"/>
      <c r="DR27" s="675"/>
      <c r="DS27" s="675"/>
      <c r="DT27" s="675"/>
      <c r="DU27" s="675"/>
      <c r="DV27" s="676"/>
      <c r="DW27" s="667">
        <v>7</v>
      </c>
      <c r="DX27" s="677"/>
      <c r="DY27" s="677"/>
      <c r="DZ27" s="677"/>
      <c r="EA27" s="677"/>
      <c r="EB27" s="677"/>
      <c r="EC27" s="698"/>
    </row>
    <row r="28" spans="2:133" ht="11.25" customHeight="1" x14ac:dyDescent="0.15">
      <c r="B28" s="661" t="s">
        <v>298</v>
      </c>
      <c r="C28" s="662"/>
      <c r="D28" s="662"/>
      <c r="E28" s="662"/>
      <c r="F28" s="662"/>
      <c r="G28" s="662"/>
      <c r="H28" s="662"/>
      <c r="I28" s="662"/>
      <c r="J28" s="662"/>
      <c r="K28" s="662"/>
      <c r="L28" s="662"/>
      <c r="M28" s="662"/>
      <c r="N28" s="662"/>
      <c r="O28" s="662"/>
      <c r="P28" s="662"/>
      <c r="Q28" s="663"/>
      <c r="R28" s="664">
        <v>7920</v>
      </c>
      <c r="S28" s="665"/>
      <c r="T28" s="665"/>
      <c r="U28" s="665"/>
      <c r="V28" s="665"/>
      <c r="W28" s="665"/>
      <c r="X28" s="665"/>
      <c r="Y28" s="666"/>
      <c r="Z28" s="691">
        <v>0</v>
      </c>
      <c r="AA28" s="691"/>
      <c r="AB28" s="691"/>
      <c r="AC28" s="691"/>
      <c r="AD28" s="692">
        <v>7920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5610483</v>
      </c>
      <c r="CS28" s="665"/>
      <c r="CT28" s="665"/>
      <c r="CU28" s="665"/>
      <c r="CV28" s="665"/>
      <c r="CW28" s="665"/>
      <c r="CX28" s="665"/>
      <c r="CY28" s="666"/>
      <c r="CZ28" s="667">
        <v>11.9</v>
      </c>
      <c r="DA28" s="677"/>
      <c r="DB28" s="677"/>
      <c r="DC28" s="678"/>
      <c r="DD28" s="670">
        <v>5548343</v>
      </c>
      <c r="DE28" s="665"/>
      <c r="DF28" s="665"/>
      <c r="DG28" s="665"/>
      <c r="DH28" s="665"/>
      <c r="DI28" s="665"/>
      <c r="DJ28" s="665"/>
      <c r="DK28" s="666"/>
      <c r="DL28" s="670">
        <v>5547544</v>
      </c>
      <c r="DM28" s="665"/>
      <c r="DN28" s="665"/>
      <c r="DO28" s="665"/>
      <c r="DP28" s="665"/>
      <c r="DQ28" s="665"/>
      <c r="DR28" s="665"/>
      <c r="DS28" s="665"/>
      <c r="DT28" s="665"/>
      <c r="DU28" s="665"/>
      <c r="DV28" s="666"/>
      <c r="DW28" s="667">
        <v>18.899999999999999</v>
      </c>
      <c r="DX28" s="677"/>
      <c r="DY28" s="677"/>
      <c r="DZ28" s="677"/>
      <c r="EA28" s="677"/>
      <c r="EB28" s="677"/>
      <c r="EC28" s="698"/>
    </row>
    <row r="29" spans="2:133" ht="11.25" customHeight="1" x14ac:dyDescent="0.15">
      <c r="B29" s="661" t="s">
        <v>300</v>
      </c>
      <c r="C29" s="662"/>
      <c r="D29" s="662"/>
      <c r="E29" s="662"/>
      <c r="F29" s="662"/>
      <c r="G29" s="662"/>
      <c r="H29" s="662"/>
      <c r="I29" s="662"/>
      <c r="J29" s="662"/>
      <c r="K29" s="662"/>
      <c r="L29" s="662"/>
      <c r="M29" s="662"/>
      <c r="N29" s="662"/>
      <c r="O29" s="662"/>
      <c r="P29" s="662"/>
      <c r="Q29" s="663"/>
      <c r="R29" s="664">
        <v>378946</v>
      </c>
      <c r="S29" s="665"/>
      <c r="T29" s="665"/>
      <c r="U29" s="665"/>
      <c r="V29" s="665"/>
      <c r="W29" s="665"/>
      <c r="X29" s="665"/>
      <c r="Y29" s="666"/>
      <c r="Z29" s="691">
        <v>0.8</v>
      </c>
      <c r="AA29" s="691"/>
      <c r="AB29" s="691"/>
      <c r="AC29" s="691"/>
      <c r="AD29" s="692">
        <v>529</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706" t="s">
        <v>70</v>
      </c>
      <c r="CG29" s="703"/>
      <c r="CH29" s="703"/>
      <c r="CI29" s="703"/>
      <c r="CJ29" s="703"/>
      <c r="CK29" s="703"/>
      <c r="CL29" s="703"/>
      <c r="CM29" s="703"/>
      <c r="CN29" s="703"/>
      <c r="CO29" s="703"/>
      <c r="CP29" s="703"/>
      <c r="CQ29" s="704"/>
      <c r="CR29" s="664">
        <v>5610462</v>
      </c>
      <c r="CS29" s="675"/>
      <c r="CT29" s="675"/>
      <c r="CU29" s="675"/>
      <c r="CV29" s="675"/>
      <c r="CW29" s="675"/>
      <c r="CX29" s="675"/>
      <c r="CY29" s="676"/>
      <c r="CZ29" s="667">
        <v>11.9</v>
      </c>
      <c r="DA29" s="677"/>
      <c r="DB29" s="677"/>
      <c r="DC29" s="678"/>
      <c r="DD29" s="670">
        <v>5548322</v>
      </c>
      <c r="DE29" s="675"/>
      <c r="DF29" s="675"/>
      <c r="DG29" s="675"/>
      <c r="DH29" s="675"/>
      <c r="DI29" s="675"/>
      <c r="DJ29" s="675"/>
      <c r="DK29" s="676"/>
      <c r="DL29" s="670">
        <v>5547523</v>
      </c>
      <c r="DM29" s="675"/>
      <c r="DN29" s="675"/>
      <c r="DO29" s="675"/>
      <c r="DP29" s="675"/>
      <c r="DQ29" s="675"/>
      <c r="DR29" s="675"/>
      <c r="DS29" s="675"/>
      <c r="DT29" s="675"/>
      <c r="DU29" s="675"/>
      <c r="DV29" s="676"/>
      <c r="DW29" s="667">
        <v>18.899999999999999</v>
      </c>
      <c r="DX29" s="677"/>
      <c r="DY29" s="677"/>
      <c r="DZ29" s="677"/>
      <c r="EA29" s="677"/>
      <c r="EB29" s="677"/>
      <c r="EC29" s="698"/>
    </row>
    <row r="30" spans="2:133" ht="11.25" customHeight="1" x14ac:dyDescent="0.15">
      <c r="B30" s="661" t="s">
        <v>302</v>
      </c>
      <c r="C30" s="662"/>
      <c r="D30" s="662"/>
      <c r="E30" s="662"/>
      <c r="F30" s="662"/>
      <c r="G30" s="662"/>
      <c r="H30" s="662"/>
      <c r="I30" s="662"/>
      <c r="J30" s="662"/>
      <c r="K30" s="662"/>
      <c r="L30" s="662"/>
      <c r="M30" s="662"/>
      <c r="N30" s="662"/>
      <c r="O30" s="662"/>
      <c r="P30" s="662"/>
      <c r="Q30" s="663"/>
      <c r="R30" s="664">
        <v>302874</v>
      </c>
      <c r="S30" s="665"/>
      <c r="T30" s="665"/>
      <c r="U30" s="665"/>
      <c r="V30" s="665"/>
      <c r="W30" s="665"/>
      <c r="X30" s="665"/>
      <c r="Y30" s="666"/>
      <c r="Z30" s="691">
        <v>0.6</v>
      </c>
      <c r="AA30" s="691"/>
      <c r="AB30" s="691"/>
      <c r="AC30" s="691"/>
      <c r="AD30" s="692">
        <v>79029</v>
      </c>
      <c r="AE30" s="692"/>
      <c r="AF30" s="692"/>
      <c r="AG30" s="692"/>
      <c r="AH30" s="692"/>
      <c r="AI30" s="692"/>
      <c r="AJ30" s="692"/>
      <c r="AK30" s="692"/>
      <c r="AL30" s="667">
        <v>0.3</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3"/>
      <c r="CE30" s="754"/>
      <c r="CF30" s="706" t="s">
        <v>305</v>
      </c>
      <c r="CG30" s="703"/>
      <c r="CH30" s="703"/>
      <c r="CI30" s="703"/>
      <c r="CJ30" s="703"/>
      <c r="CK30" s="703"/>
      <c r="CL30" s="703"/>
      <c r="CM30" s="703"/>
      <c r="CN30" s="703"/>
      <c r="CO30" s="703"/>
      <c r="CP30" s="703"/>
      <c r="CQ30" s="704"/>
      <c r="CR30" s="664">
        <v>5348309</v>
      </c>
      <c r="CS30" s="665"/>
      <c r="CT30" s="665"/>
      <c r="CU30" s="665"/>
      <c r="CV30" s="665"/>
      <c r="CW30" s="665"/>
      <c r="CX30" s="665"/>
      <c r="CY30" s="666"/>
      <c r="CZ30" s="667">
        <v>11.3</v>
      </c>
      <c r="DA30" s="677"/>
      <c r="DB30" s="677"/>
      <c r="DC30" s="678"/>
      <c r="DD30" s="670">
        <v>5286221</v>
      </c>
      <c r="DE30" s="665"/>
      <c r="DF30" s="665"/>
      <c r="DG30" s="665"/>
      <c r="DH30" s="665"/>
      <c r="DI30" s="665"/>
      <c r="DJ30" s="665"/>
      <c r="DK30" s="666"/>
      <c r="DL30" s="670">
        <v>5285448</v>
      </c>
      <c r="DM30" s="665"/>
      <c r="DN30" s="665"/>
      <c r="DO30" s="665"/>
      <c r="DP30" s="665"/>
      <c r="DQ30" s="665"/>
      <c r="DR30" s="665"/>
      <c r="DS30" s="665"/>
      <c r="DT30" s="665"/>
      <c r="DU30" s="665"/>
      <c r="DV30" s="666"/>
      <c r="DW30" s="667">
        <v>18</v>
      </c>
      <c r="DX30" s="677"/>
      <c r="DY30" s="677"/>
      <c r="DZ30" s="677"/>
      <c r="EA30" s="677"/>
      <c r="EB30" s="677"/>
      <c r="EC30" s="698"/>
    </row>
    <row r="31" spans="2:133" ht="11.25" customHeight="1" x14ac:dyDescent="0.15">
      <c r="B31" s="661" t="s">
        <v>306</v>
      </c>
      <c r="C31" s="662"/>
      <c r="D31" s="662"/>
      <c r="E31" s="662"/>
      <c r="F31" s="662"/>
      <c r="G31" s="662"/>
      <c r="H31" s="662"/>
      <c r="I31" s="662"/>
      <c r="J31" s="662"/>
      <c r="K31" s="662"/>
      <c r="L31" s="662"/>
      <c r="M31" s="662"/>
      <c r="N31" s="662"/>
      <c r="O31" s="662"/>
      <c r="P31" s="662"/>
      <c r="Q31" s="663"/>
      <c r="R31" s="664">
        <v>259859</v>
      </c>
      <c r="S31" s="665"/>
      <c r="T31" s="665"/>
      <c r="U31" s="665"/>
      <c r="V31" s="665"/>
      <c r="W31" s="665"/>
      <c r="X31" s="665"/>
      <c r="Y31" s="666"/>
      <c r="Z31" s="691">
        <v>0.5</v>
      </c>
      <c r="AA31" s="691"/>
      <c r="AB31" s="691"/>
      <c r="AC31" s="691"/>
      <c r="AD31" s="692" t="s">
        <v>129</v>
      </c>
      <c r="AE31" s="692"/>
      <c r="AF31" s="692"/>
      <c r="AG31" s="692"/>
      <c r="AH31" s="692"/>
      <c r="AI31" s="692"/>
      <c r="AJ31" s="692"/>
      <c r="AK31" s="692"/>
      <c r="AL31" s="667" t="s">
        <v>129</v>
      </c>
      <c r="AM31" s="668"/>
      <c r="AN31" s="668"/>
      <c r="AO31" s="693"/>
      <c r="AP31" s="737" t="s">
        <v>307</v>
      </c>
      <c r="AQ31" s="738"/>
      <c r="AR31" s="738"/>
      <c r="AS31" s="738"/>
      <c r="AT31" s="743" t="s">
        <v>308</v>
      </c>
      <c r="AU31" s="366"/>
      <c r="AV31" s="366"/>
      <c r="AW31" s="366"/>
      <c r="AX31" s="730" t="s">
        <v>187</v>
      </c>
      <c r="AY31" s="731"/>
      <c r="AZ31" s="731"/>
      <c r="BA31" s="731"/>
      <c r="BB31" s="731"/>
      <c r="BC31" s="731"/>
      <c r="BD31" s="731"/>
      <c r="BE31" s="731"/>
      <c r="BF31" s="732"/>
      <c r="BG31" s="733">
        <v>99.2</v>
      </c>
      <c r="BH31" s="734"/>
      <c r="BI31" s="734"/>
      <c r="BJ31" s="734"/>
      <c r="BK31" s="734"/>
      <c r="BL31" s="734"/>
      <c r="BM31" s="735">
        <v>96.2</v>
      </c>
      <c r="BN31" s="734"/>
      <c r="BO31" s="734"/>
      <c r="BP31" s="734"/>
      <c r="BQ31" s="736"/>
      <c r="BR31" s="733">
        <v>98.7</v>
      </c>
      <c r="BS31" s="734"/>
      <c r="BT31" s="734"/>
      <c r="BU31" s="734"/>
      <c r="BV31" s="734"/>
      <c r="BW31" s="734"/>
      <c r="BX31" s="735">
        <v>95.7</v>
      </c>
      <c r="BY31" s="734"/>
      <c r="BZ31" s="734"/>
      <c r="CA31" s="734"/>
      <c r="CB31" s="736"/>
      <c r="CD31" s="753"/>
      <c r="CE31" s="754"/>
      <c r="CF31" s="706" t="s">
        <v>309</v>
      </c>
      <c r="CG31" s="703"/>
      <c r="CH31" s="703"/>
      <c r="CI31" s="703"/>
      <c r="CJ31" s="703"/>
      <c r="CK31" s="703"/>
      <c r="CL31" s="703"/>
      <c r="CM31" s="703"/>
      <c r="CN31" s="703"/>
      <c r="CO31" s="703"/>
      <c r="CP31" s="703"/>
      <c r="CQ31" s="704"/>
      <c r="CR31" s="664">
        <v>262153</v>
      </c>
      <c r="CS31" s="675"/>
      <c r="CT31" s="675"/>
      <c r="CU31" s="675"/>
      <c r="CV31" s="675"/>
      <c r="CW31" s="675"/>
      <c r="CX31" s="675"/>
      <c r="CY31" s="676"/>
      <c r="CZ31" s="667">
        <v>0.6</v>
      </c>
      <c r="DA31" s="677"/>
      <c r="DB31" s="677"/>
      <c r="DC31" s="678"/>
      <c r="DD31" s="670">
        <v>262101</v>
      </c>
      <c r="DE31" s="675"/>
      <c r="DF31" s="675"/>
      <c r="DG31" s="675"/>
      <c r="DH31" s="675"/>
      <c r="DI31" s="675"/>
      <c r="DJ31" s="675"/>
      <c r="DK31" s="676"/>
      <c r="DL31" s="670">
        <v>262075</v>
      </c>
      <c r="DM31" s="675"/>
      <c r="DN31" s="675"/>
      <c r="DO31" s="675"/>
      <c r="DP31" s="675"/>
      <c r="DQ31" s="675"/>
      <c r="DR31" s="675"/>
      <c r="DS31" s="675"/>
      <c r="DT31" s="675"/>
      <c r="DU31" s="675"/>
      <c r="DV31" s="676"/>
      <c r="DW31" s="667">
        <v>0.9</v>
      </c>
      <c r="DX31" s="677"/>
      <c r="DY31" s="677"/>
      <c r="DZ31" s="677"/>
      <c r="EA31" s="677"/>
      <c r="EB31" s="677"/>
      <c r="EC31" s="698"/>
    </row>
    <row r="32" spans="2:133" ht="11.25" customHeight="1" x14ac:dyDescent="0.15">
      <c r="B32" s="661" t="s">
        <v>310</v>
      </c>
      <c r="C32" s="662"/>
      <c r="D32" s="662"/>
      <c r="E32" s="662"/>
      <c r="F32" s="662"/>
      <c r="G32" s="662"/>
      <c r="H32" s="662"/>
      <c r="I32" s="662"/>
      <c r="J32" s="662"/>
      <c r="K32" s="662"/>
      <c r="L32" s="662"/>
      <c r="M32" s="662"/>
      <c r="N32" s="662"/>
      <c r="O32" s="662"/>
      <c r="P32" s="662"/>
      <c r="Q32" s="663"/>
      <c r="R32" s="664">
        <v>8283343</v>
      </c>
      <c r="S32" s="665"/>
      <c r="T32" s="665"/>
      <c r="U32" s="665"/>
      <c r="V32" s="665"/>
      <c r="W32" s="665"/>
      <c r="X32" s="665"/>
      <c r="Y32" s="666"/>
      <c r="Z32" s="691">
        <v>16.8</v>
      </c>
      <c r="AA32" s="691"/>
      <c r="AB32" s="691"/>
      <c r="AC32" s="691"/>
      <c r="AD32" s="692" t="s">
        <v>129</v>
      </c>
      <c r="AE32" s="692"/>
      <c r="AF32" s="692"/>
      <c r="AG32" s="692"/>
      <c r="AH32" s="692"/>
      <c r="AI32" s="692"/>
      <c r="AJ32" s="692"/>
      <c r="AK32" s="692"/>
      <c r="AL32" s="667" t="s">
        <v>129</v>
      </c>
      <c r="AM32" s="668"/>
      <c r="AN32" s="668"/>
      <c r="AO32" s="693"/>
      <c r="AP32" s="739"/>
      <c r="AQ32" s="740"/>
      <c r="AR32" s="740"/>
      <c r="AS32" s="740"/>
      <c r="AT32" s="744"/>
      <c r="AU32" s="362" t="s">
        <v>311</v>
      </c>
      <c r="AV32" s="362"/>
      <c r="AW32" s="362"/>
      <c r="AX32" s="661" t="s">
        <v>312</v>
      </c>
      <c r="AY32" s="662"/>
      <c r="AZ32" s="662"/>
      <c r="BA32" s="662"/>
      <c r="BB32" s="662"/>
      <c r="BC32" s="662"/>
      <c r="BD32" s="662"/>
      <c r="BE32" s="662"/>
      <c r="BF32" s="663"/>
      <c r="BG32" s="746">
        <v>99</v>
      </c>
      <c r="BH32" s="675"/>
      <c r="BI32" s="675"/>
      <c r="BJ32" s="675"/>
      <c r="BK32" s="675"/>
      <c r="BL32" s="675"/>
      <c r="BM32" s="668">
        <v>96.5</v>
      </c>
      <c r="BN32" s="747"/>
      <c r="BO32" s="747"/>
      <c r="BP32" s="747"/>
      <c r="BQ32" s="702"/>
      <c r="BR32" s="746">
        <v>98.9</v>
      </c>
      <c r="BS32" s="675"/>
      <c r="BT32" s="675"/>
      <c r="BU32" s="675"/>
      <c r="BV32" s="675"/>
      <c r="BW32" s="675"/>
      <c r="BX32" s="668">
        <v>96.4</v>
      </c>
      <c r="BY32" s="747"/>
      <c r="BZ32" s="747"/>
      <c r="CA32" s="747"/>
      <c r="CB32" s="702"/>
      <c r="CD32" s="755"/>
      <c r="CE32" s="756"/>
      <c r="CF32" s="706" t="s">
        <v>313</v>
      </c>
      <c r="CG32" s="703"/>
      <c r="CH32" s="703"/>
      <c r="CI32" s="703"/>
      <c r="CJ32" s="703"/>
      <c r="CK32" s="703"/>
      <c r="CL32" s="703"/>
      <c r="CM32" s="703"/>
      <c r="CN32" s="703"/>
      <c r="CO32" s="703"/>
      <c r="CP32" s="703"/>
      <c r="CQ32" s="704"/>
      <c r="CR32" s="664">
        <v>21</v>
      </c>
      <c r="CS32" s="665"/>
      <c r="CT32" s="665"/>
      <c r="CU32" s="665"/>
      <c r="CV32" s="665"/>
      <c r="CW32" s="665"/>
      <c r="CX32" s="665"/>
      <c r="CY32" s="666"/>
      <c r="CZ32" s="667">
        <v>0</v>
      </c>
      <c r="DA32" s="677"/>
      <c r="DB32" s="677"/>
      <c r="DC32" s="678"/>
      <c r="DD32" s="670">
        <v>21</v>
      </c>
      <c r="DE32" s="665"/>
      <c r="DF32" s="665"/>
      <c r="DG32" s="665"/>
      <c r="DH32" s="665"/>
      <c r="DI32" s="665"/>
      <c r="DJ32" s="665"/>
      <c r="DK32" s="666"/>
      <c r="DL32" s="670">
        <v>21</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314</v>
      </c>
      <c r="C33" s="728"/>
      <c r="D33" s="728"/>
      <c r="E33" s="728"/>
      <c r="F33" s="728"/>
      <c r="G33" s="728"/>
      <c r="H33" s="728"/>
      <c r="I33" s="728"/>
      <c r="J33" s="728"/>
      <c r="K33" s="728"/>
      <c r="L33" s="728"/>
      <c r="M33" s="728"/>
      <c r="N33" s="728"/>
      <c r="O33" s="728"/>
      <c r="P33" s="728"/>
      <c r="Q33" s="729"/>
      <c r="R33" s="664">
        <v>2136</v>
      </c>
      <c r="S33" s="665"/>
      <c r="T33" s="665"/>
      <c r="U33" s="665"/>
      <c r="V33" s="665"/>
      <c r="W33" s="665"/>
      <c r="X33" s="665"/>
      <c r="Y33" s="666"/>
      <c r="Z33" s="691">
        <v>0</v>
      </c>
      <c r="AA33" s="691"/>
      <c r="AB33" s="691"/>
      <c r="AC33" s="691"/>
      <c r="AD33" s="692">
        <v>2136</v>
      </c>
      <c r="AE33" s="692"/>
      <c r="AF33" s="692"/>
      <c r="AG33" s="692"/>
      <c r="AH33" s="692"/>
      <c r="AI33" s="692"/>
      <c r="AJ33" s="692"/>
      <c r="AK33" s="692"/>
      <c r="AL33" s="667">
        <v>0</v>
      </c>
      <c r="AM33" s="668"/>
      <c r="AN33" s="668"/>
      <c r="AO33" s="693"/>
      <c r="AP33" s="741"/>
      <c r="AQ33" s="742"/>
      <c r="AR33" s="742"/>
      <c r="AS33" s="742"/>
      <c r="AT33" s="745"/>
      <c r="AU33" s="360"/>
      <c r="AV33" s="360"/>
      <c r="AW33" s="360"/>
      <c r="AX33" s="641" t="s">
        <v>315</v>
      </c>
      <c r="AY33" s="642"/>
      <c r="AZ33" s="642"/>
      <c r="BA33" s="642"/>
      <c r="BB33" s="642"/>
      <c r="BC33" s="642"/>
      <c r="BD33" s="642"/>
      <c r="BE33" s="642"/>
      <c r="BF33" s="643"/>
      <c r="BG33" s="726">
        <v>99.2</v>
      </c>
      <c r="BH33" s="645"/>
      <c r="BI33" s="645"/>
      <c r="BJ33" s="645"/>
      <c r="BK33" s="645"/>
      <c r="BL33" s="645"/>
      <c r="BM33" s="683">
        <v>95.6</v>
      </c>
      <c r="BN33" s="645"/>
      <c r="BO33" s="645"/>
      <c r="BP33" s="645"/>
      <c r="BQ33" s="694"/>
      <c r="BR33" s="726">
        <v>98.5</v>
      </c>
      <c r="BS33" s="645"/>
      <c r="BT33" s="645"/>
      <c r="BU33" s="645"/>
      <c r="BV33" s="645"/>
      <c r="BW33" s="645"/>
      <c r="BX33" s="683">
        <v>94.9</v>
      </c>
      <c r="BY33" s="645"/>
      <c r="BZ33" s="645"/>
      <c r="CA33" s="645"/>
      <c r="CB33" s="694"/>
      <c r="CD33" s="706" t="s">
        <v>316</v>
      </c>
      <c r="CE33" s="703"/>
      <c r="CF33" s="703"/>
      <c r="CG33" s="703"/>
      <c r="CH33" s="703"/>
      <c r="CI33" s="703"/>
      <c r="CJ33" s="703"/>
      <c r="CK33" s="703"/>
      <c r="CL33" s="703"/>
      <c r="CM33" s="703"/>
      <c r="CN33" s="703"/>
      <c r="CO33" s="703"/>
      <c r="CP33" s="703"/>
      <c r="CQ33" s="704"/>
      <c r="CR33" s="664">
        <v>19625512</v>
      </c>
      <c r="CS33" s="675"/>
      <c r="CT33" s="675"/>
      <c r="CU33" s="675"/>
      <c r="CV33" s="675"/>
      <c r="CW33" s="675"/>
      <c r="CX33" s="675"/>
      <c r="CY33" s="676"/>
      <c r="CZ33" s="667">
        <v>41.6</v>
      </c>
      <c r="DA33" s="677"/>
      <c r="DB33" s="677"/>
      <c r="DC33" s="678"/>
      <c r="DD33" s="670">
        <v>13422375</v>
      </c>
      <c r="DE33" s="675"/>
      <c r="DF33" s="675"/>
      <c r="DG33" s="675"/>
      <c r="DH33" s="675"/>
      <c r="DI33" s="675"/>
      <c r="DJ33" s="675"/>
      <c r="DK33" s="676"/>
      <c r="DL33" s="670">
        <v>10289962</v>
      </c>
      <c r="DM33" s="675"/>
      <c r="DN33" s="675"/>
      <c r="DO33" s="675"/>
      <c r="DP33" s="675"/>
      <c r="DQ33" s="675"/>
      <c r="DR33" s="675"/>
      <c r="DS33" s="675"/>
      <c r="DT33" s="675"/>
      <c r="DU33" s="675"/>
      <c r="DV33" s="676"/>
      <c r="DW33" s="667">
        <v>35.1</v>
      </c>
      <c r="DX33" s="677"/>
      <c r="DY33" s="677"/>
      <c r="DZ33" s="677"/>
      <c r="EA33" s="677"/>
      <c r="EB33" s="677"/>
      <c r="EC33" s="698"/>
    </row>
    <row r="34" spans="2:133" ht="11.25" customHeight="1" x14ac:dyDescent="0.15">
      <c r="B34" s="661" t="s">
        <v>317</v>
      </c>
      <c r="C34" s="662"/>
      <c r="D34" s="662"/>
      <c r="E34" s="662"/>
      <c r="F34" s="662"/>
      <c r="G34" s="662"/>
      <c r="H34" s="662"/>
      <c r="I34" s="662"/>
      <c r="J34" s="662"/>
      <c r="K34" s="662"/>
      <c r="L34" s="662"/>
      <c r="M34" s="662"/>
      <c r="N34" s="662"/>
      <c r="O34" s="662"/>
      <c r="P34" s="662"/>
      <c r="Q34" s="663"/>
      <c r="R34" s="664">
        <v>3342842</v>
      </c>
      <c r="S34" s="665"/>
      <c r="T34" s="665"/>
      <c r="U34" s="665"/>
      <c r="V34" s="665"/>
      <c r="W34" s="665"/>
      <c r="X34" s="665"/>
      <c r="Y34" s="666"/>
      <c r="Z34" s="691">
        <v>6.8</v>
      </c>
      <c r="AA34" s="691"/>
      <c r="AB34" s="691"/>
      <c r="AC34" s="691"/>
      <c r="AD34" s="692" t="s">
        <v>129</v>
      </c>
      <c r="AE34" s="692"/>
      <c r="AF34" s="692"/>
      <c r="AG34" s="692"/>
      <c r="AH34" s="692"/>
      <c r="AI34" s="692"/>
      <c r="AJ34" s="692"/>
      <c r="AK34" s="692"/>
      <c r="AL34" s="667" t="s">
        <v>129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318</v>
      </c>
      <c r="CE34" s="703"/>
      <c r="CF34" s="703"/>
      <c r="CG34" s="703"/>
      <c r="CH34" s="703"/>
      <c r="CI34" s="703"/>
      <c r="CJ34" s="703"/>
      <c r="CK34" s="703"/>
      <c r="CL34" s="703"/>
      <c r="CM34" s="703"/>
      <c r="CN34" s="703"/>
      <c r="CO34" s="703"/>
      <c r="CP34" s="703"/>
      <c r="CQ34" s="704"/>
      <c r="CR34" s="664">
        <v>8173965</v>
      </c>
      <c r="CS34" s="665"/>
      <c r="CT34" s="665"/>
      <c r="CU34" s="665"/>
      <c r="CV34" s="665"/>
      <c r="CW34" s="665"/>
      <c r="CX34" s="665"/>
      <c r="CY34" s="666"/>
      <c r="CZ34" s="667">
        <v>17.3</v>
      </c>
      <c r="DA34" s="677"/>
      <c r="DB34" s="677"/>
      <c r="DC34" s="678"/>
      <c r="DD34" s="670">
        <v>5505064</v>
      </c>
      <c r="DE34" s="665"/>
      <c r="DF34" s="665"/>
      <c r="DG34" s="665"/>
      <c r="DH34" s="665"/>
      <c r="DI34" s="665"/>
      <c r="DJ34" s="665"/>
      <c r="DK34" s="666"/>
      <c r="DL34" s="670">
        <v>4920789</v>
      </c>
      <c r="DM34" s="665"/>
      <c r="DN34" s="665"/>
      <c r="DO34" s="665"/>
      <c r="DP34" s="665"/>
      <c r="DQ34" s="665"/>
      <c r="DR34" s="665"/>
      <c r="DS34" s="665"/>
      <c r="DT34" s="665"/>
      <c r="DU34" s="665"/>
      <c r="DV34" s="666"/>
      <c r="DW34" s="667">
        <v>16.8</v>
      </c>
      <c r="DX34" s="677"/>
      <c r="DY34" s="677"/>
      <c r="DZ34" s="677"/>
      <c r="EA34" s="677"/>
      <c r="EB34" s="677"/>
      <c r="EC34" s="698"/>
    </row>
    <row r="35" spans="2:133" ht="11.25" customHeight="1" x14ac:dyDescent="0.15">
      <c r="B35" s="661" t="s">
        <v>319</v>
      </c>
      <c r="C35" s="662"/>
      <c r="D35" s="662"/>
      <c r="E35" s="662"/>
      <c r="F35" s="662"/>
      <c r="G35" s="662"/>
      <c r="H35" s="662"/>
      <c r="I35" s="662"/>
      <c r="J35" s="662"/>
      <c r="K35" s="662"/>
      <c r="L35" s="662"/>
      <c r="M35" s="662"/>
      <c r="N35" s="662"/>
      <c r="O35" s="662"/>
      <c r="P35" s="662"/>
      <c r="Q35" s="663"/>
      <c r="R35" s="664">
        <v>268678</v>
      </c>
      <c r="S35" s="665"/>
      <c r="T35" s="665"/>
      <c r="U35" s="665"/>
      <c r="V35" s="665"/>
      <c r="W35" s="665"/>
      <c r="X35" s="665"/>
      <c r="Y35" s="666"/>
      <c r="Z35" s="691">
        <v>0.5</v>
      </c>
      <c r="AA35" s="691"/>
      <c r="AB35" s="691"/>
      <c r="AC35" s="691"/>
      <c r="AD35" s="692">
        <v>2070</v>
      </c>
      <c r="AE35" s="692"/>
      <c r="AF35" s="692"/>
      <c r="AG35" s="692"/>
      <c r="AH35" s="692"/>
      <c r="AI35" s="692"/>
      <c r="AJ35" s="692"/>
      <c r="AK35" s="692"/>
      <c r="AL35" s="667">
        <v>0</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337728</v>
      </c>
      <c r="CS35" s="675"/>
      <c r="CT35" s="675"/>
      <c r="CU35" s="675"/>
      <c r="CV35" s="675"/>
      <c r="CW35" s="675"/>
      <c r="CX35" s="675"/>
      <c r="CY35" s="676"/>
      <c r="CZ35" s="667">
        <v>0.7</v>
      </c>
      <c r="DA35" s="677"/>
      <c r="DB35" s="677"/>
      <c r="DC35" s="678"/>
      <c r="DD35" s="670">
        <v>287463</v>
      </c>
      <c r="DE35" s="675"/>
      <c r="DF35" s="675"/>
      <c r="DG35" s="675"/>
      <c r="DH35" s="675"/>
      <c r="DI35" s="675"/>
      <c r="DJ35" s="675"/>
      <c r="DK35" s="676"/>
      <c r="DL35" s="670">
        <v>287463</v>
      </c>
      <c r="DM35" s="675"/>
      <c r="DN35" s="675"/>
      <c r="DO35" s="675"/>
      <c r="DP35" s="675"/>
      <c r="DQ35" s="675"/>
      <c r="DR35" s="675"/>
      <c r="DS35" s="675"/>
      <c r="DT35" s="675"/>
      <c r="DU35" s="675"/>
      <c r="DV35" s="676"/>
      <c r="DW35" s="667">
        <v>1</v>
      </c>
      <c r="DX35" s="677"/>
      <c r="DY35" s="677"/>
      <c r="DZ35" s="677"/>
      <c r="EA35" s="677"/>
      <c r="EB35" s="677"/>
      <c r="EC35" s="698"/>
    </row>
    <row r="36" spans="2:133" ht="11.25" customHeight="1" x14ac:dyDescent="0.15">
      <c r="B36" s="661" t="s">
        <v>323</v>
      </c>
      <c r="C36" s="662"/>
      <c r="D36" s="662"/>
      <c r="E36" s="662"/>
      <c r="F36" s="662"/>
      <c r="G36" s="662"/>
      <c r="H36" s="662"/>
      <c r="I36" s="662"/>
      <c r="J36" s="662"/>
      <c r="K36" s="662"/>
      <c r="L36" s="662"/>
      <c r="M36" s="662"/>
      <c r="N36" s="662"/>
      <c r="O36" s="662"/>
      <c r="P36" s="662"/>
      <c r="Q36" s="663"/>
      <c r="R36" s="664">
        <v>836864</v>
      </c>
      <c r="S36" s="665"/>
      <c r="T36" s="665"/>
      <c r="U36" s="665"/>
      <c r="V36" s="665"/>
      <c r="W36" s="665"/>
      <c r="X36" s="665"/>
      <c r="Y36" s="666"/>
      <c r="Z36" s="691">
        <v>1.7</v>
      </c>
      <c r="AA36" s="691"/>
      <c r="AB36" s="691"/>
      <c r="AC36" s="691"/>
      <c r="AD36" s="692" t="s">
        <v>129</v>
      </c>
      <c r="AE36" s="692"/>
      <c r="AF36" s="692"/>
      <c r="AG36" s="692"/>
      <c r="AH36" s="692"/>
      <c r="AI36" s="692"/>
      <c r="AJ36" s="692"/>
      <c r="AK36" s="692"/>
      <c r="AL36" s="667" t="s">
        <v>129</v>
      </c>
      <c r="AM36" s="668"/>
      <c r="AN36" s="668"/>
      <c r="AO36" s="693"/>
      <c r="AP36" s="218"/>
      <c r="AQ36" s="714" t="s">
        <v>324</v>
      </c>
      <c r="AR36" s="715"/>
      <c r="AS36" s="715"/>
      <c r="AT36" s="715"/>
      <c r="AU36" s="715"/>
      <c r="AV36" s="715"/>
      <c r="AW36" s="715"/>
      <c r="AX36" s="715"/>
      <c r="AY36" s="716"/>
      <c r="AZ36" s="717">
        <v>5693604</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13954</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4946820</v>
      </c>
      <c r="CS36" s="665"/>
      <c r="CT36" s="665"/>
      <c r="CU36" s="665"/>
      <c r="CV36" s="665"/>
      <c r="CW36" s="665"/>
      <c r="CX36" s="665"/>
      <c r="CY36" s="666"/>
      <c r="CZ36" s="667">
        <v>10.5</v>
      </c>
      <c r="DA36" s="677"/>
      <c r="DB36" s="677"/>
      <c r="DC36" s="678"/>
      <c r="DD36" s="670">
        <v>3317932</v>
      </c>
      <c r="DE36" s="665"/>
      <c r="DF36" s="665"/>
      <c r="DG36" s="665"/>
      <c r="DH36" s="665"/>
      <c r="DI36" s="665"/>
      <c r="DJ36" s="665"/>
      <c r="DK36" s="666"/>
      <c r="DL36" s="670">
        <v>2315970</v>
      </c>
      <c r="DM36" s="665"/>
      <c r="DN36" s="665"/>
      <c r="DO36" s="665"/>
      <c r="DP36" s="665"/>
      <c r="DQ36" s="665"/>
      <c r="DR36" s="665"/>
      <c r="DS36" s="665"/>
      <c r="DT36" s="665"/>
      <c r="DU36" s="665"/>
      <c r="DV36" s="666"/>
      <c r="DW36" s="667">
        <v>7.9</v>
      </c>
      <c r="DX36" s="677"/>
      <c r="DY36" s="677"/>
      <c r="DZ36" s="677"/>
      <c r="EA36" s="677"/>
      <c r="EB36" s="677"/>
      <c r="EC36" s="698"/>
    </row>
    <row r="37" spans="2:133" ht="11.25" customHeight="1" x14ac:dyDescent="0.15">
      <c r="B37" s="661" t="s">
        <v>327</v>
      </c>
      <c r="C37" s="662"/>
      <c r="D37" s="662"/>
      <c r="E37" s="662"/>
      <c r="F37" s="662"/>
      <c r="G37" s="662"/>
      <c r="H37" s="662"/>
      <c r="I37" s="662"/>
      <c r="J37" s="662"/>
      <c r="K37" s="662"/>
      <c r="L37" s="662"/>
      <c r="M37" s="662"/>
      <c r="N37" s="662"/>
      <c r="O37" s="662"/>
      <c r="P37" s="662"/>
      <c r="Q37" s="663"/>
      <c r="R37" s="664">
        <v>909796</v>
      </c>
      <c r="S37" s="665"/>
      <c r="T37" s="665"/>
      <c r="U37" s="665"/>
      <c r="V37" s="665"/>
      <c r="W37" s="665"/>
      <c r="X37" s="665"/>
      <c r="Y37" s="666"/>
      <c r="Z37" s="691">
        <v>1.8</v>
      </c>
      <c r="AA37" s="691"/>
      <c r="AB37" s="691"/>
      <c r="AC37" s="691"/>
      <c r="AD37" s="692" t="s">
        <v>129</v>
      </c>
      <c r="AE37" s="692"/>
      <c r="AF37" s="692"/>
      <c r="AG37" s="692"/>
      <c r="AH37" s="692"/>
      <c r="AI37" s="692"/>
      <c r="AJ37" s="692"/>
      <c r="AK37" s="692"/>
      <c r="AL37" s="667" t="s">
        <v>129</v>
      </c>
      <c r="AM37" s="668"/>
      <c r="AN37" s="668"/>
      <c r="AO37" s="693"/>
      <c r="AQ37" s="699" t="s">
        <v>328</v>
      </c>
      <c r="AR37" s="700"/>
      <c r="AS37" s="700"/>
      <c r="AT37" s="700"/>
      <c r="AU37" s="700"/>
      <c r="AV37" s="700"/>
      <c r="AW37" s="700"/>
      <c r="AX37" s="700"/>
      <c r="AY37" s="701"/>
      <c r="AZ37" s="664">
        <v>1184566</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-50490</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255521</v>
      </c>
      <c r="CS37" s="675"/>
      <c r="CT37" s="675"/>
      <c r="CU37" s="675"/>
      <c r="CV37" s="675"/>
      <c r="CW37" s="675"/>
      <c r="CX37" s="675"/>
      <c r="CY37" s="676"/>
      <c r="CZ37" s="667">
        <v>0.5</v>
      </c>
      <c r="DA37" s="677"/>
      <c r="DB37" s="677"/>
      <c r="DC37" s="678"/>
      <c r="DD37" s="670">
        <v>147021</v>
      </c>
      <c r="DE37" s="675"/>
      <c r="DF37" s="675"/>
      <c r="DG37" s="675"/>
      <c r="DH37" s="675"/>
      <c r="DI37" s="675"/>
      <c r="DJ37" s="675"/>
      <c r="DK37" s="676"/>
      <c r="DL37" s="670">
        <v>132837</v>
      </c>
      <c r="DM37" s="675"/>
      <c r="DN37" s="675"/>
      <c r="DO37" s="675"/>
      <c r="DP37" s="675"/>
      <c r="DQ37" s="675"/>
      <c r="DR37" s="675"/>
      <c r="DS37" s="675"/>
      <c r="DT37" s="675"/>
      <c r="DU37" s="675"/>
      <c r="DV37" s="676"/>
      <c r="DW37" s="667">
        <v>0.5</v>
      </c>
      <c r="DX37" s="677"/>
      <c r="DY37" s="677"/>
      <c r="DZ37" s="677"/>
      <c r="EA37" s="677"/>
      <c r="EB37" s="677"/>
      <c r="EC37" s="698"/>
    </row>
    <row r="38" spans="2:133" ht="11.25" customHeight="1" x14ac:dyDescent="0.15">
      <c r="B38" s="661" t="s">
        <v>331</v>
      </c>
      <c r="C38" s="662"/>
      <c r="D38" s="662"/>
      <c r="E38" s="662"/>
      <c r="F38" s="662"/>
      <c r="G38" s="662"/>
      <c r="H38" s="662"/>
      <c r="I38" s="662"/>
      <c r="J38" s="662"/>
      <c r="K38" s="662"/>
      <c r="L38" s="662"/>
      <c r="M38" s="662"/>
      <c r="N38" s="662"/>
      <c r="O38" s="662"/>
      <c r="P38" s="662"/>
      <c r="Q38" s="663"/>
      <c r="R38" s="664">
        <v>1053336</v>
      </c>
      <c r="S38" s="665"/>
      <c r="T38" s="665"/>
      <c r="U38" s="665"/>
      <c r="V38" s="665"/>
      <c r="W38" s="665"/>
      <c r="X38" s="665"/>
      <c r="Y38" s="666"/>
      <c r="Z38" s="691">
        <v>2.1</v>
      </c>
      <c r="AA38" s="691"/>
      <c r="AB38" s="691"/>
      <c r="AC38" s="691"/>
      <c r="AD38" s="692" t="s">
        <v>129</v>
      </c>
      <c r="AE38" s="692"/>
      <c r="AF38" s="692"/>
      <c r="AG38" s="692"/>
      <c r="AH38" s="692"/>
      <c r="AI38" s="692"/>
      <c r="AJ38" s="692"/>
      <c r="AK38" s="692"/>
      <c r="AL38" s="667" t="s">
        <v>129</v>
      </c>
      <c r="AM38" s="668"/>
      <c r="AN38" s="668"/>
      <c r="AO38" s="693"/>
      <c r="AQ38" s="699" t="s">
        <v>332</v>
      </c>
      <c r="AR38" s="700"/>
      <c r="AS38" s="700"/>
      <c r="AT38" s="700"/>
      <c r="AU38" s="700"/>
      <c r="AV38" s="700"/>
      <c r="AW38" s="700"/>
      <c r="AX38" s="700"/>
      <c r="AY38" s="701"/>
      <c r="AZ38" s="664">
        <v>580487</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11421</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3657906</v>
      </c>
      <c r="CS38" s="665"/>
      <c r="CT38" s="665"/>
      <c r="CU38" s="665"/>
      <c r="CV38" s="665"/>
      <c r="CW38" s="665"/>
      <c r="CX38" s="665"/>
      <c r="CY38" s="666"/>
      <c r="CZ38" s="667">
        <v>7.7</v>
      </c>
      <c r="DA38" s="677"/>
      <c r="DB38" s="677"/>
      <c r="DC38" s="678"/>
      <c r="DD38" s="670">
        <v>3019970</v>
      </c>
      <c r="DE38" s="665"/>
      <c r="DF38" s="665"/>
      <c r="DG38" s="665"/>
      <c r="DH38" s="665"/>
      <c r="DI38" s="665"/>
      <c r="DJ38" s="665"/>
      <c r="DK38" s="666"/>
      <c r="DL38" s="670">
        <v>2765740</v>
      </c>
      <c r="DM38" s="665"/>
      <c r="DN38" s="665"/>
      <c r="DO38" s="665"/>
      <c r="DP38" s="665"/>
      <c r="DQ38" s="665"/>
      <c r="DR38" s="665"/>
      <c r="DS38" s="665"/>
      <c r="DT38" s="665"/>
      <c r="DU38" s="665"/>
      <c r="DV38" s="666"/>
      <c r="DW38" s="667">
        <v>9.4</v>
      </c>
      <c r="DX38" s="677"/>
      <c r="DY38" s="677"/>
      <c r="DZ38" s="677"/>
      <c r="EA38" s="677"/>
      <c r="EB38" s="677"/>
      <c r="EC38" s="698"/>
    </row>
    <row r="39" spans="2:133" ht="11.25" customHeight="1" x14ac:dyDescent="0.15">
      <c r="B39" s="661" t="s">
        <v>335</v>
      </c>
      <c r="C39" s="662"/>
      <c r="D39" s="662"/>
      <c r="E39" s="662"/>
      <c r="F39" s="662"/>
      <c r="G39" s="662"/>
      <c r="H39" s="662"/>
      <c r="I39" s="662"/>
      <c r="J39" s="662"/>
      <c r="K39" s="662"/>
      <c r="L39" s="662"/>
      <c r="M39" s="662"/>
      <c r="N39" s="662"/>
      <c r="O39" s="662"/>
      <c r="P39" s="662"/>
      <c r="Q39" s="663"/>
      <c r="R39" s="664">
        <v>791270</v>
      </c>
      <c r="S39" s="665"/>
      <c r="T39" s="665"/>
      <c r="U39" s="665"/>
      <c r="V39" s="665"/>
      <c r="W39" s="665"/>
      <c r="X39" s="665"/>
      <c r="Y39" s="666"/>
      <c r="Z39" s="691">
        <v>1.6</v>
      </c>
      <c r="AA39" s="691"/>
      <c r="AB39" s="691"/>
      <c r="AC39" s="691"/>
      <c r="AD39" s="692">
        <v>7034</v>
      </c>
      <c r="AE39" s="692"/>
      <c r="AF39" s="692"/>
      <c r="AG39" s="692"/>
      <c r="AH39" s="692"/>
      <c r="AI39" s="692"/>
      <c r="AJ39" s="692"/>
      <c r="AK39" s="692"/>
      <c r="AL39" s="667">
        <v>0</v>
      </c>
      <c r="AM39" s="668"/>
      <c r="AN39" s="668"/>
      <c r="AO39" s="693"/>
      <c r="AQ39" s="699" t="s">
        <v>336</v>
      </c>
      <c r="AR39" s="700"/>
      <c r="AS39" s="700"/>
      <c r="AT39" s="700"/>
      <c r="AU39" s="700"/>
      <c r="AV39" s="700"/>
      <c r="AW39" s="700"/>
      <c r="AX39" s="700"/>
      <c r="AY39" s="701"/>
      <c r="AZ39" s="664">
        <v>270645</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17321</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2378941</v>
      </c>
      <c r="CS39" s="675"/>
      <c r="CT39" s="675"/>
      <c r="CU39" s="675"/>
      <c r="CV39" s="675"/>
      <c r="CW39" s="675"/>
      <c r="CX39" s="675"/>
      <c r="CY39" s="676"/>
      <c r="CZ39" s="667">
        <v>5</v>
      </c>
      <c r="DA39" s="677"/>
      <c r="DB39" s="677"/>
      <c r="DC39" s="678"/>
      <c r="DD39" s="670">
        <v>1291894</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698"/>
    </row>
    <row r="40" spans="2:133" ht="11.25" customHeight="1" x14ac:dyDescent="0.15">
      <c r="B40" s="661" t="s">
        <v>339</v>
      </c>
      <c r="C40" s="662"/>
      <c r="D40" s="662"/>
      <c r="E40" s="662"/>
      <c r="F40" s="662"/>
      <c r="G40" s="662"/>
      <c r="H40" s="662"/>
      <c r="I40" s="662"/>
      <c r="J40" s="662"/>
      <c r="K40" s="662"/>
      <c r="L40" s="662"/>
      <c r="M40" s="662"/>
      <c r="N40" s="662"/>
      <c r="O40" s="662"/>
      <c r="P40" s="662"/>
      <c r="Q40" s="663"/>
      <c r="R40" s="664">
        <v>3891757</v>
      </c>
      <c r="S40" s="665"/>
      <c r="T40" s="665"/>
      <c r="U40" s="665"/>
      <c r="V40" s="665"/>
      <c r="W40" s="665"/>
      <c r="X40" s="665"/>
      <c r="Y40" s="666"/>
      <c r="Z40" s="691">
        <v>7.9</v>
      </c>
      <c r="AA40" s="691"/>
      <c r="AB40" s="691"/>
      <c r="AC40" s="691"/>
      <c r="AD40" s="692" t="s">
        <v>129</v>
      </c>
      <c r="AE40" s="692"/>
      <c r="AF40" s="692"/>
      <c r="AG40" s="692"/>
      <c r="AH40" s="692"/>
      <c r="AI40" s="692"/>
      <c r="AJ40" s="692"/>
      <c r="AK40" s="692"/>
      <c r="AL40" s="667" t="s">
        <v>129</v>
      </c>
      <c r="AM40" s="668"/>
      <c r="AN40" s="668"/>
      <c r="AO40" s="693"/>
      <c r="AQ40" s="699" t="s">
        <v>340</v>
      </c>
      <c r="AR40" s="700"/>
      <c r="AS40" s="700"/>
      <c r="AT40" s="700"/>
      <c r="AU40" s="700"/>
      <c r="AV40" s="700"/>
      <c r="AW40" s="700"/>
      <c r="AX40" s="700"/>
      <c r="AY40" s="701"/>
      <c r="AZ40" s="664">
        <v>2786</v>
      </c>
      <c r="BA40" s="665"/>
      <c r="BB40" s="665"/>
      <c r="BC40" s="665"/>
      <c r="BD40" s="675"/>
      <c r="BE40" s="675"/>
      <c r="BF40" s="702"/>
      <c r="BG40" s="707" t="s">
        <v>341</v>
      </c>
      <c r="BH40" s="708"/>
      <c r="BI40" s="708"/>
      <c r="BJ40" s="708"/>
      <c r="BK40" s="708"/>
      <c r="BL40" s="364"/>
      <c r="BM40" s="703" t="s">
        <v>342</v>
      </c>
      <c r="BN40" s="703"/>
      <c r="BO40" s="703"/>
      <c r="BP40" s="703"/>
      <c r="BQ40" s="703"/>
      <c r="BR40" s="703"/>
      <c r="BS40" s="703"/>
      <c r="BT40" s="703"/>
      <c r="BU40" s="704"/>
      <c r="BV40" s="664">
        <v>94</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130152</v>
      </c>
      <c r="CS40" s="665"/>
      <c r="CT40" s="665"/>
      <c r="CU40" s="665"/>
      <c r="CV40" s="665"/>
      <c r="CW40" s="665"/>
      <c r="CX40" s="665"/>
      <c r="CY40" s="666"/>
      <c r="CZ40" s="667">
        <v>0.3</v>
      </c>
      <c r="DA40" s="677"/>
      <c r="DB40" s="677"/>
      <c r="DC40" s="678"/>
      <c r="DD40" s="670">
        <v>52</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15">
      <c r="B41" s="661" t="s">
        <v>344</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699" t="s">
        <v>345</v>
      </c>
      <c r="AR41" s="700"/>
      <c r="AS41" s="700"/>
      <c r="AT41" s="700"/>
      <c r="AU41" s="700"/>
      <c r="AV41" s="700"/>
      <c r="AW41" s="700"/>
      <c r="AX41" s="700"/>
      <c r="AY41" s="701"/>
      <c r="AZ41" s="664">
        <v>649069</v>
      </c>
      <c r="BA41" s="665"/>
      <c r="BB41" s="665"/>
      <c r="BC41" s="665"/>
      <c r="BD41" s="675"/>
      <c r="BE41" s="675"/>
      <c r="BF41" s="702"/>
      <c r="BG41" s="707"/>
      <c r="BH41" s="708"/>
      <c r="BI41" s="708"/>
      <c r="BJ41" s="708"/>
      <c r="BK41" s="708"/>
      <c r="BL41" s="364"/>
      <c r="BM41" s="703" t="s">
        <v>346</v>
      </c>
      <c r="BN41" s="703"/>
      <c r="BO41" s="703"/>
      <c r="BP41" s="703"/>
      <c r="BQ41" s="703"/>
      <c r="BR41" s="703"/>
      <c r="BS41" s="703"/>
      <c r="BT41" s="703"/>
      <c r="BU41" s="704"/>
      <c r="BV41" s="664" t="s">
        <v>129</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348</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11" t="s">
        <v>349</v>
      </c>
      <c r="AR42" s="712"/>
      <c r="AS42" s="712"/>
      <c r="AT42" s="712"/>
      <c r="AU42" s="712"/>
      <c r="AV42" s="712"/>
      <c r="AW42" s="712"/>
      <c r="AX42" s="712"/>
      <c r="AY42" s="713"/>
      <c r="AZ42" s="644">
        <v>3006051</v>
      </c>
      <c r="BA42" s="679"/>
      <c r="BB42" s="679"/>
      <c r="BC42" s="679"/>
      <c r="BD42" s="645"/>
      <c r="BE42" s="645"/>
      <c r="BF42" s="694"/>
      <c r="BG42" s="709"/>
      <c r="BH42" s="710"/>
      <c r="BI42" s="710"/>
      <c r="BJ42" s="710"/>
      <c r="BK42" s="710"/>
      <c r="BL42" s="365"/>
      <c r="BM42" s="695" t="s">
        <v>350</v>
      </c>
      <c r="BN42" s="695"/>
      <c r="BO42" s="695"/>
      <c r="BP42" s="695"/>
      <c r="BQ42" s="695"/>
      <c r="BR42" s="695"/>
      <c r="BS42" s="695"/>
      <c r="BT42" s="695"/>
      <c r="BU42" s="696"/>
      <c r="BV42" s="644">
        <v>365</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3404908</v>
      </c>
      <c r="CS42" s="675"/>
      <c r="CT42" s="675"/>
      <c r="CU42" s="675"/>
      <c r="CV42" s="675"/>
      <c r="CW42" s="675"/>
      <c r="CX42" s="675"/>
      <c r="CY42" s="676"/>
      <c r="CZ42" s="667">
        <v>7.2</v>
      </c>
      <c r="DA42" s="677"/>
      <c r="DB42" s="677"/>
      <c r="DC42" s="678"/>
      <c r="DD42" s="670">
        <v>467358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352</v>
      </c>
      <c r="C43" s="662"/>
      <c r="D43" s="662"/>
      <c r="E43" s="662"/>
      <c r="F43" s="662"/>
      <c r="G43" s="662"/>
      <c r="H43" s="662"/>
      <c r="I43" s="662"/>
      <c r="J43" s="662"/>
      <c r="K43" s="662"/>
      <c r="L43" s="662"/>
      <c r="M43" s="662"/>
      <c r="N43" s="662"/>
      <c r="O43" s="662"/>
      <c r="P43" s="662"/>
      <c r="Q43" s="663"/>
      <c r="R43" s="664">
        <v>1884857</v>
      </c>
      <c r="S43" s="665"/>
      <c r="T43" s="665"/>
      <c r="U43" s="665"/>
      <c r="V43" s="665"/>
      <c r="W43" s="665"/>
      <c r="X43" s="665"/>
      <c r="Y43" s="666"/>
      <c r="Z43" s="691">
        <v>3.8</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11540</v>
      </c>
      <c r="CS43" s="675"/>
      <c r="CT43" s="675"/>
      <c r="CU43" s="675"/>
      <c r="CV43" s="675"/>
      <c r="CW43" s="675"/>
      <c r="CX43" s="675"/>
      <c r="CY43" s="676"/>
      <c r="CZ43" s="667">
        <v>0</v>
      </c>
      <c r="DA43" s="677"/>
      <c r="DB43" s="677"/>
      <c r="DC43" s="678"/>
      <c r="DD43" s="670">
        <v>7064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354</v>
      </c>
      <c r="C44" s="642"/>
      <c r="D44" s="642"/>
      <c r="E44" s="642"/>
      <c r="F44" s="642"/>
      <c r="G44" s="642"/>
      <c r="H44" s="642"/>
      <c r="I44" s="642"/>
      <c r="J44" s="642"/>
      <c r="K44" s="642"/>
      <c r="L44" s="642"/>
      <c r="M44" s="642"/>
      <c r="N44" s="642"/>
      <c r="O44" s="642"/>
      <c r="P44" s="642"/>
      <c r="Q44" s="643"/>
      <c r="R44" s="644">
        <v>49202920</v>
      </c>
      <c r="S44" s="679"/>
      <c r="T44" s="679"/>
      <c r="U44" s="679"/>
      <c r="V44" s="679"/>
      <c r="W44" s="679"/>
      <c r="X44" s="679"/>
      <c r="Y44" s="680"/>
      <c r="Z44" s="681">
        <v>100</v>
      </c>
      <c r="AA44" s="681"/>
      <c r="AB44" s="681"/>
      <c r="AC44" s="681"/>
      <c r="AD44" s="682">
        <v>27400332</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3285419</v>
      </c>
      <c r="CS44" s="665"/>
      <c r="CT44" s="665"/>
      <c r="CU44" s="665"/>
      <c r="CV44" s="665"/>
      <c r="CW44" s="665"/>
      <c r="CX44" s="665"/>
      <c r="CY44" s="666"/>
      <c r="CZ44" s="667">
        <v>7</v>
      </c>
      <c r="DA44" s="668"/>
      <c r="DB44" s="668"/>
      <c r="DC44" s="669"/>
      <c r="DD44" s="670">
        <v>423925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1662975</v>
      </c>
      <c r="CS45" s="675"/>
      <c r="CT45" s="675"/>
      <c r="CU45" s="675"/>
      <c r="CV45" s="675"/>
      <c r="CW45" s="675"/>
      <c r="CX45" s="675"/>
      <c r="CY45" s="676"/>
      <c r="CZ45" s="667">
        <v>3.5</v>
      </c>
      <c r="DA45" s="677"/>
      <c r="DB45" s="677"/>
      <c r="DC45" s="678"/>
      <c r="DD45" s="670">
        <v>127383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1494001</v>
      </c>
      <c r="CS46" s="665"/>
      <c r="CT46" s="665"/>
      <c r="CU46" s="665"/>
      <c r="CV46" s="665"/>
      <c r="CW46" s="665"/>
      <c r="CX46" s="665"/>
      <c r="CY46" s="666"/>
      <c r="CZ46" s="667">
        <v>3.2</v>
      </c>
      <c r="DA46" s="668"/>
      <c r="DB46" s="668"/>
      <c r="DC46" s="669"/>
      <c r="DD46" s="670">
        <v>276429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v>119489</v>
      </c>
      <c r="CS47" s="675"/>
      <c r="CT47" s="675"/>
      <c r="CU47" s="675"/>
      <c r="CV47" s="675"/>
      <c r="CW47" s="675"/>
      <c r="CX47" s="675"/>
      <c r="CY47" s="676"/>
      <c r="CZ47" s="667">
        <v>0.3</v>
      </c>
      <c r="DA47" s="677"/>
      <c r="DB47" s="677"/>
      <c r="DC47" s="678"/>
      <c r="DD47" s="670">
        <v>43433</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47227554</v>
      </c>
      <c r="CS49" s="645"/>
      <c r="CT49" s="645"/>
      <c r="CU49" s="645"/>
      <c r="CV49" s="645"/>
      <c r="CW49" s="645"/>
      <c r="CX49" s="645"/>
      <c r="CY49" s="646"/>
      <c r="CZ49" s="647">
        <v>100</v>
      </c>
      <c r="DA49" s="648"/>
      <c r="DB49" s="648"/>
      <c r="DC49" s="649"/>
      <c r="DD49" s="650">
        <v>30616337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M1"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386</v>
      </c>
      <c r="C7" s="1112"/>
      <c r="D7" s="1112"/>
      <c r="E7" s="1112"/>
      <c r="F7" s="1112"/>
      <c r="G7" s="1112"/>
      <c r="H7" s="1112"/>
      <c r="I7" s="1112"/>
      <c r="J7" s="1112"/>
      <c r="K7" s="1112"/>
      <c r="L7" s="1112"/>
      <c r="M7" s="1112"/>
      <c r="N7" s="1112"/>
      <c r="O7" s="1112"/>
      <c r="P7" s="1113"/>
      <c r="Q7" s="1166">
        <v>49219</v>
      </c>
      <c r="R7" s="1167"/>
      <c r="S7" s="1167"/>
      <c r="T7" s="1167"/>
      <c r="U7" s="1167"/>
      <c r="V7" s="1167">
        <v>47216</v>
      </c>
      <c r="W7" s="1167"/>
      <c r="X7" s="1167"/>
      <c r="Y7" s="1167"/>
      <c r="Z7" s="1167"/>
      <c r="AA7" s="1167">
        <v>2003</v>
      </c>
      <c r="AB7" s="1167"/>
      <c r="AC7" s="1167"/>
      <c r="AD7" s="1167"/>
      <c r="AE7" s="1168"/>
      <c r="AF7" s="1169">
        <v>1794</v>
      </c>
      <c r="AG7" s="1170"/>
      <c r="AH7" s="1170"/>
      <c r="AI7" s="1170"/>
      <c r="AJ7" s="1171"/>
      <c r="AK7" s="1172">
        <v>910</v>
      </c>
      <c r="AL7" s="1173"/>
      <c r="AM7" s="1173"/>
      <c r="AN7" s="1173"/>
      <c r="AO7" s="1173"/>
      <c r="AP7" s="1173">
        <v>51805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616</v>
      </c>
      <c r="BT7" s="1164"/>
      <c r="BU7" s="1164"/>
      <c r="BV7" s="1164"/>
      <c r="BW7" s="1164"/>
      <c r="BX7" s="1164"/>
      <c r="BY7" s="1164"/>
      <c r="BZ7" s="1164"/>
      <c r="CA7" s="1164"/>
      <c r="CB7" s="1164"/>
      <c r="CC7" s="1164"/>
      <c r="CD7" s="1164"/>
      <c r="CE7" s="1164"/>
      <c r="CF7" s="1164"/>
      <c r="CG7" s="1176"/>
      <c r="CH7" s="1160">
        <v>-3</v>
      </c>
      <c r="CI7" s="1161"/>
      <c r="CJ7" s="1161"/>
      <c r="CK7" s="1161"/>
      <c r="CL7" s="1162"/>
      <c r="CM7" s="1160">
        <v>349</v>
      </c>
      <c r="CN7" s="1161"/>
      <c r="CO7" s="1161"/>
      <c r="CP7" s="1161"/>
      <c r="CQ7" s="1162"/>
      <c r="CR7" s="1160">
        <v>100</v>
      </c>
      <c r="CS7" s="1161"/>
      <c r="CT7" s="1161"/>
      <c r="CU7" s="1161"/>
      <c r="CV7" s="1162"/>
      <c r="CW7" s="1160">
        <v>17</v>
      </c>
      <c r="CX7" s="1161"/>
      <c r="CY7" s="1161"/>
      <c r="CZ7" s="1161"/>
      <c r="DA7" s="1162"/>
      <c r="DB7" s="1160" t="s">
        <v>525</v>
      </c>
      <c r="DC7" s="1161"/>
      <c r="DD7" s="1161"/>
      <c r="DE7" s="1161"/>
      <c r="DF7" s="1162"/>
      <c r="DG7" s="1160" t="s">
        <v>525</v>
      </c>
      <c r="DH7" s="1161"/>
      <c r="DI7" s="1161"/>
      <c r="DJ7" s="1161"/>
      <c r="DK7" s="1162"/>
      <c r="DL7" s="1160" t="s">
        <v>525</v>
      </c>
      <c r="DM7" s="1161"/>
      <c r="DN7" s="1161"/>
      <c r="DO7" s="1161"/>
      <c r="DP7" s="1162"/>
      <c r="DQ7" s="1160" t="s">
        <v>525</v>
      </c>
      <c r="DR7" s="1161"/>
      <c r="DS7" s="1161"/>
      <c r="DT7" s="1161"/>
      <c r="DU7" s="1162"/>
      <c r="DV7" s="1163"/>
      <c r="DW7" s="1164"/>
      <c r="DX7" s="1164"/>
      <c r="DY7" s="1164"/>
      <c r="DZ7" s="1165"/>
      <c r="EA7" s="230"/>
    </row>
    <row r="8" spans="1:131" s="231" customFormat="1" ht="26.25" customHeight="1" x14ac:dyDescent="0.15">
      <c r="A8" s="234">
        <v>2</v>
      </c>
      <c r="B8" s="1094" t="s">
        <v>387</v>
      </c>
      <c r="C8" s="1095"/>
      <c r="D8" s="1095"/>
      <c r="E8" s="1095"/>
      <c r="F8" s="1095"/>
      <c r="G8" s="1095"/>
      <c r="H8" s="1095"/>
      <c r="I8" s="1095"/>
      <c r="J8" s="1095"/>
      <c r="K8" s="1095"/>
      <c r="L8" s="1095"/>
      <c r="M8" s="1095"/>
      <c r="N8" s="1095"/>
      <c r="O8" s="1095"/>
      <c r="P8" s="1096"/>
      <c r="Q8" s="1102">
        <v>25</v>
      </c>
      <c r="R8" s="1103"/>
      <c r="S8" s="1103"/>
      <c r="T8" s="1103"/>
      <c r="U8" s="1103"/>
      <c r="V8" s="1103">
        <v>53</v>
      </c>
      <c r="W8" s="1103"/>
      <c r="X8" s="1103"/>
      <c r="Y8" s="1103"/>
      <c r="Z8" s="1103"/>
      <c r="AA8" s="1103">
        <v>-28</v>
      </c>
      <c r="AB8" s="1103"/>
      <c r="AC8" s="1103"/>
      <c r="AD8" s="1103"/>
      <c r="AE8" s="1104"/>
      <c r="AF8" s="1099">
        <v>-28</v>
      </c>
      <c r="AG8" s="1100"/>
      <c r="AH8" s="1100"/>
      <c r="AI8" s="1100"/>
      <c r="AJ8" s="1101"/>
      <c r="AK8" s="1144" t="s">
        <v>598</v>
      </c>
      <c r="AL8" s="1145"/>
      <c r="AM8" s="1145"/>
      <c r="AN8" s="1145"/>
      <c r="AO8" s="1145"/>
      <c r="AP8" s="1145">
        <v>1</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617</v>
      </c>
      <c r="BT8" s="1057"/>
      <c r="BU8" s="1057"/>
      <c r="BV8" s="1057"/>
      <c r="BW8" s="1057"/>
      <c r="BX8" s="1057"/>
      <c r="BY8" s="1057"/>
      <c r="BZ8" s="1057"/>
      <c r="CA8" s="1057"/>
      <c r="CB8" s="1057"/>
      <c r="CC8" s="1057"/>
      <c r="CD8" s="1057"/>
      <c r="CE8" s="1057"/>
      <c r="CF8" s="1057"/>
      <c r="CG8" s="1078"/>
      <c r="CH8" s="1053">
        <v>-2</v>
      </c>
      <c r="CI8" s="1054"/>
      <c r="CJ8" s="1054"/>
      <c r="CK8" s="1054"/>
      <c r="CL8" s="1055"/>
      <c r="CM8" s="1053">
        <v>313</v>
      </c>
      <c r="CN8" s="1054"/>
      <c r="CO8" s="1054"/>
      <c r="CP8" s="1054"/>
      <c r="CQ8" s="1055"/>
      <c r="CR8" s="1053">
        <v>204</v>
      </c>
      <c r="CS8" s="1054"/>
      <c r="CT8" s="1054"/>
      <c r="CU8" s="1054"/>
      <c r="CV8" s="1055"/>
      <c r="CW8" s="1053" t="s">
        <v>525</v>
      </c>
      <c r="CX8" s="1054"/>
      <c r="CY8" s="1054"/>
      <c r="CZ8" s="1054"/>
      <c r="DA8" s="1055"/>
      <c r="DB8" s="1053" t="s">
        <v>525</v>
      </c>
      <c r="DC8" s="1054"/>
      <c r="DD8" s="1054"/>
      <c r="DE8" s="1054"/>
      <c r="DF8" s="1055"/>
      <c r="DG8" s="1053" t="s">
        <v>525</v>
      </c>
      <c r="DH8" s="1054"/>
      <c r="DI8" s="1054"/>
      <c r="DJ8" s="1054"/>
      <c r="DK8" s="1055"/>
      <c r="DL8" s="1053" t="s">
        <v>525</v>
      </c>
      <c r="DM8" s="1054"/>
      <c r="DN8" s="1054"/>
      <c r="DO8" s="1054"/>
      <c r="DP8" s="1055"/>
      <c r="DQ8" s="1053" t="s">
        <v>525</v>
      </c>
      <c r="DR8" s="1054"/>
      <c r="DS8" s="1054"/>
      <c r="DT8" s="1054"/>
      <c r="DU8" s="1055"/>
      <c r="DV8" s="1056"/>
      <c r="DW8" s="1057"/>
      <c r="DX8" s="1057"/>
      <c r="DY8" s="1057"/>
      <c r="DZ8" s="1058"/>
      <c r="EA8" s="230"/>
    </row>
    <row r="9" spans="1:131" s="231" customFormat="1" ht="26.25" customHeight="1" x14ac:dyDescent="0.15">
      <c r="A9" s="234">
        <v>3</v>
      </c>
      <c r="B9" s="1094" t="s">
        <v>388</v>
      </c>
      <c r="C9" s="1095"/>
      <c r="D9" s="1095"/>
      <c r="E9" s="1095"/>
      <c r="F9" s="1095"/>
      <c r="G9" s="1095"/>
      <c r="H9" s="1095"/>
      <c r="I9" s="1095"/>
      <c r="J9" s="1095"/>
      <c r="K9" s="1095"/>
      <c r="L9" s="1095"/>
      <c r="M9" s="1095"/>
      <c r="N9" s="1095"/>
      <c r="O9" s="1095"/>
      <c r="P9" s="1096"/>
      <c r="Q9" s="1102">
        <v>8</v>
      </c>
      <c r="R9" s="1103"/>
      <c r="S9" s="1103"/>
      <c r="T9" s="1103"/>
      <c r="U9" s="1103"/>
      <c r="V9" s="1103">
        <v>7</v>
      </c>
      <c r="W9" s="1103"/>
      <c r="X9" s="1103"/>
      <c r="Y9" s="1103"/>
      <c r="Z9" s="1103"/>
      <c r="AA9" s="1103">
        <v>1</v>
      </c>
      <c r="AB9" s="1103"/>
      <c r="AC9" s="1103"/>
      <c r="AD9" s="1103"/>
      <c r="AE9" s="1104"/>
      <c r="AF9" s="1099">
        <v>1</v>
      </c>
      <c r="AG9" s="1100"/>
      <c r="AH9" s="1100"/>
      <c r="AI9" s="1100"/>
      <c r="AJ9" s="1101"/>
      <c r="AK9" s="1144" t="s">
        <v>599</v>
      </c>
      <c r="AL9" s="1145"/>
      <c r="AM9" s="1145"/>
      <c r="AN9" s="1145"/>
      <c r="AO9" s="1145"/>
      <c r="AP9" s="1145" t="s">
        <v>598</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618</v>
      </c>
      <c r="BT9" s="1057"/>
      <c r="BU9" s="1057"/>
      <c r="BV9" s="1057"/>
      <c r="BW9" s="1057"/>
      <c r="BX9" s="1057"/>
      <c r="BY9" s="1057"/>
      <c r="BZ9" s="1057"/>
      <c r="CA9" s="1057"/>
      <c r="CB9" s="1057"/>
      <c r="CC9" s="1057"/>
      <c r="CD9" s="1057"/>
      <c r="CE9" s="1057"/>
      <c r="CF9" s="1057"/>
      <c r="CG9" s="1078"/>
      <c r="CH9" s="1053" t="s">
        <v>629</v>
      </c>
      <c r="CI9" s="1054"/>
      <c r="CJ9" s="1054"/>
      <c r="CK9" s="1054"/>
      <c r="CL9" s="1055"/>
      <c r="CM9" s="1053">
        <v>153</v>
      </c>
      <c r="CN9" s="1054"/>
      <c r="CO9" s="1054"/>
      <c r="CP9" s="1054"/>
      <c r="CQ9" s="1055"/>
      <c r="CR9" s="1053">
        <v>20</v>
      </c>
      <c r="CS9" s="1054"/>
      <c r="CT9" s="1054"/>
      <c r="CU9" s="1054"/>
      <c r="CV9" s="1055"/>
      <c r="CW9" s="1053" t="s">
        <v>525</v>
      </c>
      <c r="CX9" s="1054"/>
      <c r="CY9" s="1054"/>
      <c r="CZ9" s="1054"/>
      <c r="DA9" s="1055"/>
      <c r="DB9" s="1053" t="s">
        <v>525</v>
      </c>
      <c r="DC9" s="1054"/>
      <c r="DD9" s="1054"/>
      <c r="DE9" s="1054"/>
      <c r="DF9" s="1055"/>
      <c r="DG9" s="1053" t="s">
        <v>525</v>
      </c>
      <c r="DH9" s="1054"/>
      <c r="DI9" s="1054"/>
      <c r="DJ9" s="1054"/>
      <c r="DK9" s="1055"/>
      <c r="DL9" s="1053" t="s">
        <v>525</v>
      </c>
      <c r="DM9" s="1054"/>
      <c r="DN9" s="1054"/>
      <c r="DO9" s="1054"/>
      <c r="DP9" s="1055"/>
      <c r="DQ9" s="1053" t="s">
        <v>525</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619</v>
      </c>
      <c r="BT10" s="1057"/>
      <c r="BU10" s="1057"/>
      <c r="BV10" s="1057"/>
      <c r="BW10" s="1057"/>
      <c r="BX10" s="1057"/>
      <c r="BY10" s="1057"/>
      <c r="BZ10" s="1057"/>
      <c r="CA10" s="1057"/>
      <c r="CB10" s="1057"/>
      <c r="CC10" s="1057"/>
      <c r="CD10" s="1057"/>
      <c r="CE10" s="1057"/>
      <c r="CF10" s="1057"/>
      <c r="CG10" s="1078"/>
      <c r="CH10" s="1053">
        <v>1</v>
      </c>
      <c r="CI10" s="1054"/>
      <c r="CJ10" s="1054"/>
      <c r="CK10" s="1054"/>
      <c r="CL10" s="1055"/>
      <c r="CM10" s="1053">
        <v>4</v>
      </c>
      <c r="CN10" s="1054"/>
      <c r="CO10" s="1054"/>
      <c r="CP10" s="1054"/>
      <c r="CQ10" s="1055"/>
      <c r="CR10" s="1053">
        <v>1</v>
      </c>
      <c r="CS10" s="1054"/>
      <c r="CT10" s="1054"/>
      <c r="CU10" s="1054"/>
      <c r="CV10" s="1055"/>
      <c r="CW10" s="1053" t="s">
        <v>525</v>
      </c>
      <c r="CX10" s="1054"/>
      <c r="CY10" s="1054"/>
      <c r="CZ10" s="1054"/>
      <c r="DA10" s="1055"/>
      <c r="DB10" s="1053" t="s">
        <v>525</v>
      </c>
      <c r="DC10" s="1054"/>
      <c r="DD10" s="1054"/>
      <c r="DE10" s="1054"/>
      <c r="DF10" s="1055"/>
      <c r="DG10" s="1053" t="s">
        <v>525</v>
      </c>
      <c r="DH10" s="1054"/>
      <c r="DI10" s="1054"/>
      <c r="DJ10" s="1054"/>
      <c r="DK10" s="1055"/>
      <c r="DL10" s="1053" t="s">
        <v>525</v>
      </c>
      <c r="DM10" s="1054"/>
      <c r="DN10" s="1054"/>
      <c r="DO10" s="1054"/>
      <c r="DP10" s="1055"/>
      <c r="DQ10" s="1053" t="s">
        <v>525</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620</v>
      </c>
      <c r="BT11" s="1057"/>
      <c r="BU11" s="1057"/>
      <c r="BV11" s="1057"/>
      <c r="BW11" s="1057"/>
      <c r="BX11" s="1057"/>
      <c r="BY11" s="1057"/>
      <c r="BZ11" s="1057"/>
      <c r="CA11" s="1057"/>
      <c r="CB11" s="1057"/>
      <c r="CC11" s="1057"/>
      <c r="CD11" s="1057"/>
      <c r="CE11" s="1057"/>
      <c r="CF11" s="1057"/>
      <c r="CG11" s="1078"/>
      <c r="CH11" s="1053">
        <v>-15</v>
      </c>
      <c r="CI11" s="1054"/>
      <c r="CJ11" s="1054"/>
      <c r="CK11" s="1054"/>
      <c r="CL11" s="1055"/>
      <c r="CM11" s="1053">
        <v>14</v>
      </c>
      <c r="CN11" s="1054"/>
      <c r="CO11" s="1054"/>
      <c r="CP11" s="1054"/>
      <c r="CQ11" s="1055"/>
      <c r="CR11" s="1053">
        <v>80</v>
      </c>
      <c r="CS11" s="1054"/>
      <c r="CT11" s="1054"/>
      <c r="CU11" s="1054"/>
      <c r="CV11" s="1055"/>
      <c r="CW11" s="1053">
        <v>1</v>
      </c>
      <c r="CX11" s="1054"/>
      <c r="CY11" s="1054"/>
      <c r="CZ11" s="1054"/>
      <c r="DA11" s="1055"/>
      <c r="DB11" s="1053" t="s">
        <v>525</v>
      </c>
      <c r="DC11" s="1054"/>
      <c r="DD11" s="1054"/>
      <c r="DE11" s="1054"/>
      <c r="DF11" s="1055"/>
      <c r="DG11" s="1053" t="s">
        <v>525</v>
      </c>
      <c r="DH11" s="1054"/>
      <c r="DI11" s="1054"/>
      <c r="DJ11" s="1054"/>
      <c r="DK11" s="1055"/>
      <c r="DL11" s="1053" t="s">
        <v>525</v>
      </c>
      <c r="DM11" s="1054"/>
      <c r="DN11" s="1054"/>
      <c r="DO11" s="1054"/>
      <c r="DP11" s="1055"/>
      <c r="DQ11" s="1053" t="s">
        <v>525</v>
      </c>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621</v>
      </c>
      <c r="BT12" s="1057"/>
      <c r="BU12" s="1057"/>
      <c r="BV12" s="1057"/>
      <c r="BW12" s="1057"/>
      <c r="BX12" s="1057"/>
      <c r="BY12" s="1057"/>
      <c r="BZ12" s="1057"/>
      <c r="CA12" s="1057"/>
      <c r="CB12" s="1057"/>
      <c r="CC12" s="1057"/>
      <c r="CD12" s="1057"/>
      <c r="CE12" s="1057"/>
      <c r="CF12" s="1057"/>
      <c r="CG12" s="1078"/>
      <c r="CH12" s="1053">
        <v>0</v>
      </c>
      <c r="CI12" s="1054"/>
      <c r="CJ12" s="1054"/>
      <c r="CK12" s="1054"/>
      <c r="CL12" s="1055"/>
      <c r="CM12" s="1053">
        <v>17</v>
      </c>
      <c r="CN12" s="1054"/>
      <c r="CO12" s="1054"/>
      <c r="CP12" s="1054"/>
      <c r="CQ12" s="1055"/>
      <c r="CR12" s="1053">
        <v>3</v>
      </c>
      <c r="CS12" s="1054"/>
      <c r="CT12" s="1054"/>
      <c r="CU12" s="1054"/>
      <c r="CV12" s="1055"/>
      <c r="CW12" s="1053" t="s">
        <v>525</v>
      </c>
      <c r="CX12" s="1054"/>
      <c r="CY12" s="1054"/>
      <c r="CZ12" s="1054"/>
      <c r="DA12" s="1055"/>
      <c r="DB12" s="1053" t="s">
        <v>525</v>
      </c>
      <c r="DC12" s="1054"/>
      <c r="DD12" s="1054"/>
      <c r="DE12" s="1054"/>
      <c r="DF12" s="1055"/>
      <c r="DG12" s="1053" t="s">
        <v>525</v>
      </c>
      <c r="DH12" s="1054"/>
      <c r="DI12" s="1054"/>
      <c r="DJ12" s="1054"/>
      <c r="DK12" s="1055"/>
      <c r="DL12" s="1053" t="s">
        <v>525</v>
      </c>
      <c r="DM12" s="1054"/>
      <c r="DN12" s="1054"/>
      <c r="DO12" s="1054"/>
      <c r="DP12" s="1055"/>
      <c r="DQ12" s="1053" t="s">
        <v>525</v>
      </c>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622</v>
      </c>
      <c r="BT13" s="1057"/>
      <c r="BU13" s="1057"/>
      <c r="BV13" s="1057"/>
      <c r="BW13" s="1057"/>
      <c r="BX13" s="1057"/>
      <c r="BY13" s="1057"/>
      <c r="BZ13" s="1057"/>
      <c r="CA13" s="1057"/>
      <c r="CB13" s="1057"/>
      <c r="CC13" s="1057"/>
      <c r="CD13" s="1057"/>
      <c r="CE13" s="1057"/>
      <c r="CF13" s="1057"/>
      <c r="CG13" s="1078"/>
      <c r="CH13" s="1053">
        <v>-121</v>
      </c>
      <c r="CI13" s="1054"/>
      <c r="CJ13" s="1054"/>
      <c r="CK13" s="1054"/>
      <c r="CL13" s="1055"/>
      <c r="CM13" s="1053">
        <v>58</v>
      </c>
      <c r="CN13" s="1054"/>
      <c r="CO13" s="1054"/>
      <c r="CP13" s="1054"/>
      <c r="CQ13" s="1055"/>
      <c r="CR13" s="1053">
        <v>16</v>
      </c>
      <c r="CS13" s="1054"/>
      <c r="CT13" s="1054"/>
      <c r="CU13" s="1054"/>
      <c r="CV13" s="1055"/>
      <c r="CW13" s="1053" t="s">
        <v>525</v>
      </c>
      <c r="CX13" s="1054"/>
      <c r="CY13" s="1054"/>
      <c r="CZ13" s="1054"/>
      <c r="DA13" s="1055"/>
      <c r="DB13" s="1053" t="s">
        <v>525</v>
      </c>
      <c r="DC13" s="1054"/>
      <c r="DD13" s="1054"/>
      <c r="DE13" s="1054"/>
      <c r="DF13" s="1055"/>
      <c r="DG13" s="1053" t="s">
        <v>525</v>
      </c>
      <c r="DH13" s="1054"/>
      <c r="DI13" s="1054"/>
      <c r="DJ13" s="1054"/>
      <c r="DK13" s="1055"/>
      <c r="DL13" s="1053" t="s">
        <v>525</v>
      </c>
      <c r="DM13" s="1054"/>
      <c r="DN13" s="1054"/>
      <c r="DO13" s="1054"/>
      <c r="DP13" s="1055"/>
      <c r="DQ13" s="1053" t="s">
        <v>525</v>
      </c>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t="s">
        <v>623</v>
      </c>
      <c r="BT14" s="1057"/>
      <c r="BU14" s="1057"/>
      <c r="BV14" s="1057"/>
      <c r="BW14" s="1057"/>
      <c r="BX14" s="1057"/>
      <c r="BY14" s="1057"/>
      <c r="BZ14" s="1057"/>
      <c r="CA14" s="1057"/>
      <c r="CB14" s="1057"/>
      <c r="CC14" s="1057"/>
      <c r="CD14" s="1057"/>
      <c r="CE14" s="1057"/>
      <c r="CF14" s="1057"/>
      <c r="CG14" s="1078"/>
      <c r="CH14" s="1053">
        <v>-1</v>
      </c>
      <c r="CI14" s="1054"/>
      <c r="CJ14" s="1054"/>
      <c r="CK14" s="1054"/>
      <c r="CL14" s="1055"/>
      <c r="CM14" s="1053">
        <v>-18</v>
      </c>
      <c r="CN14" s="1054"/>
      <c r="CO14" s="1054"/>
      <c r="CP14" s="1054"/>
      <c r="CQ14" s="1055"/>
      <c r="CR14" s="1053">
        <v>0</v>
      </c>
      <c r="CS14" s="1054"/>
      <c r="CT14" s="1054"/>
      <c r="CU14" s="1054"/>
      <c r="CV14" s="1055"/>
      <c r="CW14" s="1053" t="s">
        <v>525</v>
      </c>
      <c r="CX14" s="1054"/>
      <c r="CY14" s="1054"/>
      <c r="CZ14" s="1054"/>
      <c r="DA14" s="1055"/>
      <c r="DB14" s="1053" t="s">
        <v>525</v>
      </c>
      <c r="DC14" s="1054"/>
      <c r="DD14" s="1054"/>
      <c r="DE14" s="1054"/>
      <c r="DF14" s="1055"/>
      <c r="DG14" s="1053" t="s">
        <v>525</v>
      </c>
      <c r="DH14" s="1054"/>
      <c r="DI14" s="1054"/>
      <c r="DJ14" s="1054"/>
      <c r="DK14" s="1055"/>
      <c r="DL14" s="1053" t="s">
        <v>525</v>
      </c>
      <c r="DM14" s="1054"/>
      <c r="DN14" s="1054"/>
      <c r="DO14" s="1054"/>
      <c r="DP14" s="1055"/>
      <c r="DQ14" s="1053" t="s">
        <v>525</v>
      </c>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1">
        <v>49203</v>
      </c>
      <c r="R23" s="1125"/>
      <c r="S23" s="1125"/>
      <c r="T23" s="1125"/>
      <c r="U23" s="1125"/>
      <c r="V23" s="1125">
        <v>47228</v>
      </c>
      <c r="W23" s="1125"/>
      <c r="X23" s="1125"/>
      <c r="Y23" s="1125"/>
      <c r="Z23" s="1125"/>
      <c r="AA23" s="1125">
        <v>1975</v>
      </c>
      <c r="AB23" s="1125"/>
      <c r="AC23" s="1125"/>
      <c r="AD23" s="1125"/>
      <c r="AE23" s="1132"/>
      <c r="AF23" s="1133">
        <v>1766</v>
      </c>
      <c r="AG23" s="1125"/>
      <c r="AH23" s="1125"/>
      <c r="AI23" s="1125"/>
      <c r="AJ23" s="1134"/>
      <c r="AK23" s="1135"/>
      <c r="AL23" s="1136"/>
      <c r="AM23" s="1136"/>
      <c r="AN23" s="1136"/>
      <c r="AO23" s="1136"/>
      <c r="AP23" s="1125">
        <v>51806</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369</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484</v>
      </c>
      <c r="C28" s="1112"/>
      <c r="D28" s="1112"/>
      <c r="E28" s="1112"/>
      <c r="F28" s="1112"/>
      <c r="G28" s="1112"/>
      <c r="H28" s="1112"/>
      <c r="I28" s="1112"/>
      <c r="J28" s="1112"/>
      <c r="K28" s="1112"/>
      <c r="L28" s="1112"/>
      <c r="M28" s="1112"/>
      <c r="N28" s="1112"/>
      <c r="O28" s="1112"/>
      <c r="P28" s="1113"/>
      <c r="Q28" s="1114">
        <v>8916</v>
      </c>
      <c r="R28" s="1115"/>
      <c r="S28" s="1115"/>
      <c r="T28" s="1115"/>
      <c r="U28" s="1115"/>
      <c r="V28" s="1115">
        <v>9043</v>
      </c>
      <c r="W28" s="1115"/>
      <c r="X28" s="1115"/>
      <c r="Y28" s="1115"/>
      <c r="Z28" s="1115"/>
      <c r="AA28" s="1115">
        <v>-127</v>
      </c>
      <c r="AB28" s="1115"/>
      <c r="AC28" s="1115"/>
      <c r="AD28" s="1115"/>
      <c r="AE28" s="1116"/>
      <c r="AF28" s="1117">
        <v>-127</v>
      </c>
      <c r="AG28" s="1115"/>
      <c r="AH28" s="1115"/>
      <c r="AI28" s="1115"/>
      <c r="AJ28" s="1118"/>
      <c r="AK28" s="1106">
        <v>649</v>
      </c>
      <c r="AL28" s="1107"/>
      <c r="AM28" s="1107"/>
      <c r="AN28" s="1107"/>
      <c r="AO28" s="1107"/>
      <c r="AP28" s="1107">
        <v>2</v>
      </c>
      <c r="AQ28" s="1107"/>
      <c r="AR28" s="1107"/>
      <c r="AS28" s="1107"/>
      <c r="AT28" s="1107"/>
      <c r="AU28" s="1107">
        <v>0</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403</v>
      </c>
      <c r="C29" s="1095"/>
      <c r="D29" s="1095"/>
      <c r="E29" s="1095"/>
      <c r="F29" s="1095"/>
      <c r="G29" s="1095"/>
      <c r="H29" s="1095"/>
      <c r="I29" s="1095"/>
      <c r="J29" s="1095"/>
      <c r="K29" s="1095"/>
      <c r="L29" s="1095"/>
      <c r="M29" s="1095"/>
      <c r="N29" s="1095"/>
      <c r="O29" s="1095"/>
      <c r="P29" s="1096"/>
      <c r="Q29" s="1102">
        <v>10770</v>
      </c>
      <c r="R29" s="1103"/>
      <c r="S29" s="1103"/>
      <c r="T29" s="1103"/>
      <c r="U29" s="1103"/>
      <c r="V29" s="1103">
        <v>10449</v>
      </c>
      <c r="W29" s="1103"/>
      <c r="X29" s="1103"/>
      <c r="Y29" s="1103"/>
      <c r="Z29" s="1103"/>
      <c r="AA29" s="1103">
        <v>321</v>
      </c>
      <c r="AB29" s="1103"/>
      <c r="AC29" s="1103"/>
      <c r="AD29" s="1103"/>
      <c r="AE29" s="1104"/>
      <c r="AF29" s="1099">
        <v>321</v>
      </c>
      <c r="AG29" s="1100"/>
      <c r="AH29" s="1100"/>
      <c r="AI29" s="1100"/>
      <c r="AJ29" s="1101"/>
      <c r="AK29" s="1044">
        <v>1552</v>
      </c>
      <c r="AL29" s="1035"/>
      <c r="AM29" s="1035"/>
      <c r="AN29" s="1035"/>
      <c r="AO29" s="1035"/>
      <c r="AP29" s="1035" t="s">
        <v>598</v>
      </c>
      <c r="AQ29" s="1035"/>
      <c r="AR29" s="1035"/>
      <c r="AS29" s="1035"/>
      <c r="AT29" s="1035"/>
      <c r="AU29" s="1035" t="s">
        <v>598</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404</v>
      </c>
      <c r="C30" s="1095"/>
      <c r="D30" s="1095"/>
      <c r="E30" s="1095"/>
      <c r="F30" s="1095"/>
      <c r="G30" s="1095"/>
      <c r="H30" s="1095"/>
      <c r="I30" s="1095"/>
      <c r="J30" s="1095"/>
      <c r="K30" s="1095"/>
      <c r="L30" s="1095"/>
      <c r="M30" s="1095"/>
      <c r="N30" s="1095"/>
      <c r="O30" s="1095"/>
      <c r="P30" s="1096"/>
      <c r="Q30" s="1102">
        <v>1278</v>
      </c>
      <c r="R30" s="1103"/>
      <c r="S30" s="1103"/>
      <c r="T30" s="1103"/>
      <c r="U30" s="1103"/>
      <c r="V30" s="1103">
        <v>1258</v>
      </c>
      <c r="W30" s="1103"/>
      <c r="X30" s="1103"/>
      <c r="Y30" s="1103"/>
      <c r="Z30" s="1103"/>
      <c r="AA30" s="1103">
        <v>20</v>
      </c>
      <c r="AB30" s="1103"/>
      <c r="AC30" s="1103"/>
      <c r="AD30" s="1103"/>
      <c r="AE30" s="1104"/>
      <c r="AF30" s="1099">
        <v>20</v>
      </c>
      <c r="AG30" s="1100"/>
      <c r="AH30" s="1100"/>
      <c r="AI30" s="1100"/>
      <c r="AJ30" s="1101"/>
      <c r="AK30" s="1044">
        <v>363</v>
      </c>
      <c r="AL30" s="1035"/>
      <c r="AM30" s="1035"/>
      <c r="AN30" s="1035"/>
      <c r="AO30" s="1035"/>
      <c r="AP30" s="1035" t="s">
        <v>598</v>
      </c>
      <c r="AQ30" s="1035"/>
      <c r="AR30" s="1035"/>
      <c r="AS30" s="1035"/>
      <c r="AT30" s="1035"/>
      <c r="AU30" s="1035" t="s">
        <v>598</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405</v>
      </c>
      <c r="C31" s="1095"/>
      <c r="D31" s="1095"/>
      <c r="E31" s="1095"/>
      <c r="F31" s="1095"/>
      <c r="G31" s="1095"/>
      <c r="H31" s="1095"/>
      <c r="I31" s="1095"/>
      <c r="J31" s="1095"/>
      <c r="K31" s="1095"/>
      <c r="L31" s="1095"/>
      <c r="M31" s="1095"/>
      <c r="N31" s="1095"/>
      <c r="O31" s="1095"/>
      <c r="P31" s="1096"/>
      <c r="Q31" s="1102">
        <v>35</v>
      </c>
      <c r="R31" s="1103"/>
      <c r="S31" s="1103"/>
      <c r="T31" s="1103"/>
      <c r="U31" s="1103"/>
      <c r="V31" s="1103">
        <v>35</v>
      </c>
      <c r="W31" s="1103"/>
      <c r="X31" s="1103"/>
      <c r="Y31" s="1103"/>
      <c r="Z31" s="1103"/>
      <c r="AA31" s="1103" t="s">
        <v>600</v>
      </c>
      <c r="AB31" s="1103"/>
      <c r="AC31" s="1103"/>
      <c r="AD31" s="1103"/>
      <c r="AE31" s="1104"/>
      <c r="AF31" s="1099" t="s">
        <v>406</v>
      </c>
      <c r="AG31" s="1100"/>
      <c r="AH31" s="1100"/>
      <c r="AI31" s="1100"/>
      <c r="AJ31" s="1101"/>
      <c r="AK31" s="1044">
        <v>3</v>
      </c>
      <c r="AL31" s="1035"/>
      <c r="AM31" s="1035"/>
      <c r="AN31" s="1035"/>
      <c r="AO31" s="1035"/>
      <c r="AP31" s="1035" t="s">
        <v>598</v>
      </c>
      <c r="AQ31" s="1035"/>
      <c r="AR31" s="1035"/>
      <c r="AS31" s="1035"/>
      <c r="AT31" s="1035"/>
      <c r="AU31" s="1035" t="s">
        <v>598</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407</v>
      </c>
      <c r="C32" s="1095"/>
      <c r="D32" s="1095"/>
      <c r="E32" s="1095"/>
      <c r="F32" s="1095"/>
      <c r="G32" s="1095"/>
      <c r="H32" s="1095"/>
      <c r="I32" s="1095"/>
      <c r="J32" s="1095"/>
      <c r="K32" s="1095"/>
      <c r="L32" s="1095"/>
      <c r="M32" s="1095"/>
      <c r="N32" s="1095"/>
      <c r="O32" s="1095"/>
      <c r="P32" s="1096"/>
      <c r="Q32" s="1102">
        <v>5109</v>
      </c>
      <c r="R32" s="1103"/>
      <c r="S32" s="1103"/>
      <c r="T32" s="1103"/>
      <c r="U32" s="1103"/>
      <c r="V32" s="1103">
        <v>4638</v>
      </c>
      <c r="W32" s="1103"/>
      <c r="X32" s="1103"/>
      <c r="Y32" s="1103"/>
      <c r="Z32" s="1103"/>
      <c r="AA32" s="1103">
        <v>471</v>
      </c>
      <c r="AB32" s="1103"/>
      <c r="AC32" s="1103"/>
      <c r="AD32" s="1103"/>
      <c r="AE32" s="1104"/>
      <c r="AF32" s="1099">
        <v>1717</v>
      </c>
      <c r="AG32" s="1100"/>
      <c r="AH32" s="1100"/>
      <c r="AI32" s="1100"/>
      <c r="AJ32" s="1101"/>
      <c r="AK32" s="1044">
        <v>580</v>
      </c>
      <c r="AL32" s="1035"/>
      <c r="AM32" s="1035"/>
      <c r="AN32" s="1035"/>
      <c r="AO32" s="1035"/>
      <c r="AP32" s="1035">
        <v>1760</v>
      </c>
      <c r="AQ32" s="1035"/>
      <c r="AR32" s="1035"/>
      <c r="AS32" s="1035"/>
      <c r="AT32" s="1035"/>
      <c r="AU32" s="1035">
        <v>1232</v>
      </c>
      <c r="AV32" s="1035"/>
      <c r="AW32" s="1035"/>
      <c r="AX32" s="1035"/>
      <c r="AY32" s="1035"/>
      <c r="AZ32" s="1105"/>
      <c r="BA32" s="1105"/>
      <c r="BB32" s="1105"/>
      <c r="BC32" s="1105"/>
      <c r="BD32" s="1105"/>
      <c r="BE32" s="1036" t="s">
        <v>408</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409</v>
      </c>
      <c r="C33" s="1095"/>
      <c r="D33" s="1095"/>
      <c r="E33" s="1095"/>
      <c r="F33" s="1095"/>
      <c r="G33" s="1095"/>
      <c r="H33" s="1095"/>
      <c r="I33" s="1095"/>
      <c r="J33" s="1095"/>
      <c r="K33" s="1095"/>
      <c r="L33" s="1095"/>
      <c r="M33" s="1095"/>
      <c r="N33" s="1095"/>
      <c r="O33" s="1095"/>
      <c r="P33" s="1096"/>
      <c r="Q33" s="1102">
        <v>3176</v>
      </c>
      <c r="R33" s="1103"/>
      <c r="S33" s="1103"/>
      <c r="T33" s="1103"/>
      <c r="U33" s="1103"/>
      <c r="V33" s="1103">
        <v>2834</v>
      </c>
      <c r="W33" s="1103"/>
      <c r="X33" s="1103"/>
      <c r="Y33" s="1103"/>
      <c r="Z33" s="1103"/>
      <c r="AA33" s="1103">
        <v>342</v>
      </c>
      <c r="AB33" s="1103"/>
      <c r="AC33" s="1103"/>
      <c r="AD33" s="1103"/>
      <c r="AE33" s="1104"/>
      <c r="AF33" s="1099">
        <v>3097</v>
      </c>
      <c r="AG33" s="1100"/>
      <c r="AH33" s="1100"/>
      <c r="AI33" s="1100"/>
      <c r="AJ33" s="1101"/>
      <c r="AK33" s="1044">
        <v>271</v>
      </c>
      <c r="AL33" s="1035"/>
      <c r="AM33" s="1035"/>
      <c r="AN33" s="1035"/>
      <c r="AO33" s="1035"/>
      <c r="AP33" s="1035">
        <v>11355</v>
      </c>
      <c r="AQ33" s="1035"/>
      <c r="AR33" s="1035"/>
      <c r="AS33" s="1035"/>
      <c r="AT33" s="1035"/>
      <c r="AU33" s="1035">
        <v>2407</v>
      </c>
      <c r="AV33" s="1035"/>
      <c r="AW33" s="1035"/>
      <c r="AX33" s="1035"/>
      <c r="AY33" s="1035"/>
      <c r="AZ33" s="1105"/>
      <c r="BA33" s="1105"/>
      <c r="BB33" s="1105"/>
      <c r="BC33" s="1105"/>
      <c r="BD33" s="1105"/>
      <c r="BE33" s="1036" t="s">
        <v>410</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411</v>
      </c>
      <c r="C34" s="1095"/>
      <c r="D34" s="1095"/>
      <c r="E34" s="1095"/>
      <c r="F34" s="1095"/>
      <c r="G34" s="1095"/>
      <c r="H34" s="1095"/>
      <c r="I34" s="1095"/>
      <c r="J34" s="1095"/>
      <c r="K34" s="1095"/>
      <c r="L34" s="1095"/>
      <c r="M34" s="1095"/>
      <c r="N34" s="1095"/>
      <c r="O34" s="1095"/>
      <c r="P34" s="1096"/>
      <c r="Q34" s="1102">
        <v>2533</v>
      </c>
      <c r="R34" s="1103"/>
      <c r="S34" s="1103"/>
      <c r="T34" s="1103"/>
      <c r="U34" s="1103"/>
      <c r="V34" s="1103">
        <v>2154</v>
      </c>
      <c r="W34" s="1103"/>
      <c r="X34" s="1103"/>
      <c r="Y34" s="1103"/>
      <c r="Z34" s="1103"/>
      <c r="AA34" s="1103">
        <v>379</v>
      </c>
      <c r="AB34" s="1103"/>
      <c r="AC34" s="1103"/>
      <c r="AD34" s="1103"/>
      <c r="AE34" s="1104"/>
      <c r="AF34" s="1099">
        <v>1708</v>
      </c>
      <c r="AG34" s="1100"/>
      <c r="AH34" s="1100"/>
      <c r="AI34" s="1100"/>
      <c r="AJ34" s="1101"/>
      <c r="AK34" s="1044">
        <v>1185</v>
      </c>
      <c r="AL34" s="1035"/>
      <c r="AM34" s="1035"/>
      <c r="AN34" s="1035"/>
      <c r="AO34" s="1035"/>
      <c r="AP34" s="1035">
        <v>13066</v>
      </c>
      <c r="AQ34" s="1035"/>
      <c r="AR34" s="1035"/>
      <c r="AS34" s="1035"/>
      <c r="AT34" s="1035"/>
      <c r="AU34" s="1035">
        <v>10649</v>
      </c>
      <c r="AV34" s="1035"/>
      <c r="AW34" s="1035"/>
      <c r="AX34" s="1035"/>
      <c r="AY34" s="1035"/>
      <c r="AZ34" s="1105"/>
      <c r="BA34" s="1105"/>
      <c r="BB34" s="1105"/>
      <c r="BC34" s="1105"/>
      <c r="BD34" s="1105"/>
      <c r="BE34" s="1036" t="s">
        <v>408</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390</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6736</v>
      </c>
      <c r="AG63" s="1023"/>
      <c r="AH63" s="1023"/>
      <c r="AI63" s="1023"/>
      <c r="AJ63" s="1086"/>
      <c r="AK63" s="1087"/>
      <c r="AL63" s="1027"/>
      <c r="AM63" s="1027"/>
      <c r="AN63" s="1027"/>
      <c r="AO63" s="1027"/>
      <c r="AP63" s="1023">
        <v>26183</v>
      </c>
      <c r="AQ63" s="1023"/>
      <c r="AR63" s="1023"/>
      <c r="AS63" s="1023"/>
      <c r="AT63" s="1023"/>
      <c r="AU63" s="1023">
        <v>14288</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419</v>
      </c>
      <c r="AB66" s="1066"/>
      <c r="AC66" s="1066"/>
      <c r="AD66" s="1066"/>
      <c r="AE66" s="1067"/>
      <c r="AF66" s="1071" t="s">
        <v>420</v>
      </c>
      <c r="AG66" s="1072"/>
      <c r="AH66" s="1072"/>
      <c r="AI66" s="1072"/>
      <c r="AJ66" s="1073"/>
      <c r="AK66" s="1065" t="s">
        <v>421</v>
      </c>
      <c r="AL66" s="1060"/>
      <c r="AM66" s="1060"/>
      <c r="AN66" s="1060"/>
      <c r="AO66" s="1061"/>
      <c r="AP66" s="1065" t="s">
        <v>422</v>
      </c>
      <c r="AQ66" s="1066"/>
      <c r="AR66" s="1066"/>
      <c r="AS66" s="1066"/>
      <c r="AT66" s="1067"/>
      <c r="AU66" s="1065" t="s">
        <v>423</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601</v>
      </c>
      <c r="C68" s="1050"/>
      <c r="D68" s="1050"/>
      <c r="E68" s="1050"/>
      <c r="F68" s="1050"/>
      <c r="G68" s="1050"/>
      <c r="H68" s="1050"/>
      <c r="I68" s="1050"/>
      <c r="J68" s="1050"/>
      <c r="K68" s="1050"/>
      <c r="L68" s="1050"/>
      <c r="M68" s="1050"/>
      <c r="N68" s="1050"/>
      <c r="O68" s="1050"/>
      <c r="P68" s="1051"/>
      <c r="Q68" s="1052">
        <v>3442</v>
      </c>
      <c r="R68" s="1046"/>
      <c r="S68" s="1046"/>
      <c r="T68" s="1046"/>
      <c r="U68" s="1046"/>
      <c r="V68" s="1046">
        <v>3328</v>
      </c>
      <c r="W68" s="1046"/>
      <c r="X68" s="1046"/>
      <c r="Y68" s="1046"/>
      <c r="Z68" s="1046"/>
      <c r="AA68" s="1046">
        <v>114</v>
      </c>
      <c r="AB68" s="1046"/>
      <c r="AC68" s="1046"/>
      <c r="AD68" s="1046"/>
      <c r="AE68" s="1046"/>
      <c r="AF68" s="1046">
        <v>114</v>
      </c>
      <c r="AG68" s="1046"/>
      <c r="AH68" s="1046"/>
      <c r="AI68" s="1046"/>
      <c r="AJ68" s="1046"/>
      <c r="AK68" s="1046" t="s">
        <v>598</v>
      </c>
      <c r="AL68" s="1046"/>
      <c r="AM68" s="1046"/>
      <c r="AN68" s="1046"/>
      <c r="AO68" s="1046"/>
      <c r="AP68" s="1046">
        <v>371</v>
      </c>
      <c r="AQ68" s="1046"/>
      <c r="AR68" s="1046"/>
      <c r="AS68" s="1046"/>
      <c r="AT68" s="1046"/>
      <c r="AU68" s="1046" t="s">
        <v>598</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602</v>
      </c>
      <c r="C69" s="1039"/>
      <c r="D69" s="1039"/>
      <c r="E69" s="1039"/>
      <c r="F69" s="1039"/>
      <c r="G69" s="1039"/>
      <c r="H69" s="1039"/>
      <c r="I69" s="1039"/>
      <c r="J69" s="1039"/>
      <c r="K69" s="1039"/>
      <c r="L69" s="1039"/>
      <c r="M69" s="1039"/>
      <c r="N69" s="1039"/>
      <c r="O69" s="1039"/>
      <c r="P69" s="1040"/>
      <c r="Q69" s="1041">
        <v>286</v>
      </c>
      <c r="R69" s="1035"/>
      <c r="S69" s="1035"/>
      <c r="T69" s="1035"/>
      <c r="U69" s="1035"/>
      <c r="V69" s="1042">
        <v>271</v>
      </c>
      <c r="W69" s="1043"/>
      <c r="X69" s="1043"/>
      <c r="Y69" s="1043"/>
      <c r="Z69" s="1044"/>
      <c r="AA69" s="1035">
        <v>16</v>
      </c>
      <c r="AB69" s="1035"/>
      <c r="AC69" s="1035"/>
      <c r="AD69" s="1035"/>
      <c r="AE69" s="1035"/>
      <c r="AF69" s="1035">
        <v>16</v>
      </c>
      <c r="AG69" s="1035"/>
      <c r="AH69" s="1035"/>
      <c r="AI69" s="1035"/>
      <c r="AJ69" s="1035"/>
      <c r="AK69" s="1035">
        <v>84</v>
      </c>
      <c r="AL69" s="1035"/>
      <c r="AM69" s="1035"/>
      <c r="AN69" s="1035"/>
      <c r="AO69" s="1035"/>
      <c r="AP69" s="1035" t="s">
        <v>598</v>
      </c>
      <c r="AQ69" s="1035"/>
      <c r="AR69" s="1035"/>
      <c r="AS69" s="1035"/>
      <c r="AT69" s="1035"/>
      <c r="AU69" s="1042" t="s">
        <v>613</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605</v>
      </c>
      <c r="C70" s="1039"/>
      <c r="D70" s="1039"/>
      <c r="E70" s="1039"/>
      <c r="F70" s="1039"/>
      <c r="G70" s="1039"/>
      <c r="H70" s="1039"/>
      <c r="I70" s="1039"/>
      <c r="J70" s="1039"/>
      <c r="K70" s="1039"/>
      <c r="L70" s="1039"/>
      <c r="M70" s="1039"/>
      <c r="N70" s="1039"/>
      <c r="O70" s="1039"/>
      <c r="P70" s="1040"/>
      <c r="Q70" s="1041">
        <v>61</v>
      </c>
      <c r="R70" s="1035"/>
      <c r="S70" s="1035"/>
      <c r="T70" s="1035"/>
      <c r="U70" s="1035"/>
      <c r="V70" s="1042">
        <v>60</v>
      </c>
      <c r="W70" s="1043"/>
      <c r="X70" s="1043"/>
      <c r="Y70" s="1043"/>
      <c r="Z70" s="1044"/>
      <c r="AA70" s="1035">
        <v>1</v>
      </c>
      <c r="AB70" s="1035"/>
      <c r="AC70" s="1035"/>
      <c r="AD70" s="1035"/>
      <c r="AE70" s="1035"/>
      <c r="AF70" s="1035">
        <v>1</v>
      </c>
      <c r="AG70" s="1035"/>
      <c r="AH70" s="1035"/>
      <c r="AI70" s="1035"/>
      <c r="AJ70" s="1035"/>
      <c r="AK70" s="1035" t="s">
        <v>598</v>
      </c>
      <c r="AL70" s="1035"/>
      <c r="AM70" s="1035"/>
      <c r="AN70" s="1035"/>
      <c r="AO70" s="1035"/>
      <c r="AP70" s="1035" t="s">
        <v>598</v>
      </c>
      <c r="AQ70" s="1035"/>
      <c r="AR70" s="1035"/>
      <c r="AS70" s="1035"/>
      <c r="AT70" s="1035"/>
      <c r="AU70" s="1042" t="s">
        <v>613</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604</v>
      </c>
      <c r="C71" s="1039"/>
      <c r="D71" s="1039"/>
      <c r="E71" s="1039"/>
      <c r="F71" s="1039"/>
      <c r="G71" s="1039"/>
      <c r="H71" s="1039"/>
      <c r="I71" s="1039"/>
      <c r="J71" s="1039"/>
      <c r="K71" s="1039"/>
      <c r="L71" s="1039"/>
      <c r="M71" s="1039"/>
      <c r="N71" s="1039"/>
      <c r="O71" s="1039"/>
      <c r="P71" s="1040"/>
      <c r="Q71" s="1041">
        <v>53</v>
      </c>
      <c r="R71" s="1035"/>
      <c r="S71" s="1035"/>
      <c r="T71" s="1035"/>
      <c r="U71" s="1035"/>
      <c r="V71" s="1042">
        <v>52</v>
      </c>
      <c r="W71" s="1043"/>
      <c r="X71" s="1043"/>
      <c r="Y71" s="1043"/>
      <c r="Z71" s="1044"/>
      <c r="AA71" s="1035">
        <v>1</v>
      </c>
      <c r="AB71" s="1035"/>
      <c r="AC71" s="1035"/>
      <c r="AD71" s="1035"/>
      <c r="AE71" s="1035"/>
      <c r="AF71" s="1035">
        <v>1</v>
      </c>
      <c r="AG71" s="1035"/>
      <c r="AH71" s="1035"/>
      <c r="AI71" s="1035"/>
      <c r="AJ71" s="1035"/>
      <c r="AK71" s="1035" t="s">
        <v>615</v>
      </c>
      <c r="AL71" s="1035"/>
      <c r="AM71" s="1035"/>
      <c r="AN71" s="1035"/>
      <c r="AO71" s="1035"/>
      <c r="AP71" s="1035" t="s">
        <v>598</v>
      </c>
      <c r="AQ71" s="1035"/>
      <c r="AR71" s="1035"/>
      <c r="AS71" s="1035"/>
      <c r="AT71" s="1035"/>
      <c r="AU71" s="1042" t="s">
        <v>613</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606</v>
      </c>
      <c r="C72" s="1039"/>
      <c r="D72" s="1039"/>
      <c r="E72" s="1039"/>
      <c r="F72" s="1039"/>
      <c r="G72" s="1039"/>
      <c r="H72" s="1039"/>
      <c r="I72" s="1039"/>
      <c r="J72" s="1039"/>
      <c r="K72" s="1039"/>
      <c r="L72" s="1039"/>
      <c r="M72" s="1039"/>
      <c r="N72" s="1039"/>
      <c r="O72" s="1039"/>
      <c r="P72" s="1040"/>
      <c r="Q72" s="1041">
        <v>21</v>
      </c>
      <c r="R72" s="1035"/>
      <c r="S72" s="1035"/>
      <c r="T72" s="1035"/>
      <c r="U72" s="1035"/>
      <c r="V72" s="1042">
        <v>20</v>
      </c>
      <c r="W72" s="1043"/>
      <c r="X72" s="1043"/>
      <c r="Y72" s="1043"/>
      <c r="Z72" s="1044"/>
      <c r="AA72" s="1035">
        <v>1</v>
      </c>
      <c r="AB72" s="1035"/>
      <c r="AC72" s="1035"/>
      <c r="AD72" s="1035"/>
      <c r="AE72" s="1035"/>
      <c r="AF72" s="1035">
        <v>1</v>
      </c>
      <c r="AG72" s="1035"/>
      <c r="AH72" s="1035"/>
      <c r="AI72" s="1035"/>
      <c r="AJ72" s="1035"/>
      <c r="AK72" s="1035" t="s">
        <v>598</v>
      </c>
      <c r="AL72" s="1035"/>
      <c r="AM72" s="1035"/>
      <c r="AN72" s="1035"/>
      <c r="AO72" s="1035"/>
      <c r="AP72" s="1035" t="s">
        <v>598</v>
      </c>
      <c r="AQ72" s="1035"/>
      <c r="AR72" s="1035"/>
      <c r="AS72" s="1035"/>
      <c r="AT72" s="1035"/>
      <c r="AU72" s="1042" t="s">
        <v>613</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603</v>
      </c>
      <c r="C73" s="1039"/>
      <c r="D73" s="1039"/>
      <c r="E73" s="1039"/>
      <c r="F73" s="1039"/>
      <c r="G73" s="1039"/>
      <c r="H73" s="1039"/>
      <c r="I73" s="1039"/>
      <c r="J73" s="1039"/>
      <c r="K73" s="1039"/>
      <c r="L73" s="1039"/>
      <c r="M73" s="1039"/>
      <c r="N73" s="1039"/>
      <c r="O73" s="1039"/>
      <c r="P73" s="1040"/>
      <c r="Q73" s="1041">
        <v>7598</v>
      </c>
      <c r="R73" s="1035"/>
      <c r="S73" s="1035"/>
      <c r="T73" s="1035"/>
      <c r="U73" s="1035"/>
      <c r="V73" s="1042">
        <v>6072</v>
      </c>
      <c r="W73" s="1043"/>
      <c r="X73" s="1043"/>
      <c r="Y73" s="1043"/>
      <c r="Z73" s="1044"/>
      <c r="AA73" s="1035">
        <v>1526</v>
      </c>
      <c r="AB73" s="1035"/>
      <c r="AC73" s="1035"/>
      <c r="AD73" s="1035"/>
      <c r="AE73" s="1035"/>
      <c r="AF73" s="1035">
        <v>1526</v>
      </c>
      <c r="AG73" s="1035"/>
      <c r="AH73" s="1035"/>
      <c r="AI73" s="1035"/>
      <c r="AJ73" s="1035"/>
      <c r="AK73" s="1035">
        <v>16</v>
      </c>
      <c r="AL73" s="1035"/>
      <c r="AM73" s="1035"/>
      <c r="AN73" s="1035"/>
      <c r="AO73" s="1035"/>
      <c r="AP73" s="1035" t="s">
        <v>598</v>
      </c>
      <c r="AQ73" s="1035"/>
      <c r="AR73" s="1035"/>
      <c r="AS73" s="1035"/>
      <c r="AT73" s="1035"/>
      <c r="AU73" s="1042" t="s">
        <v>613</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608</v>
      </c>
      <c r="C74" s="1039"/>
      <c r="D74" s="1039"/>
      <c r="E74" s="1039"/>
      <c r="F74" s="1039"/>
      <c r="G74" s="1039"/>
      <c r="H74" s="1039"/>
      <c r="I74" s="1039"/>
      <c r="J74" s="1039"/>
      <c r="K74" s="1039"/>
      <c r="L74" s="1039"/>
      <c r="M74" s="1039"/>
      <c r="N74" s="1039"/>
      <c r="O74" s="1039"/>
      <c r="P74" s="1040"/>
      <c r="Q74" s="1041">
        <v>267</v>
      </c>
      <c r="R74" s="1035"/>
      <c r="S74" s="1035"/>
      <c r="T74" s="1035"/>
      <c r="U74" s="1035"/>
      <c r="V74" s="1035">
        <v>254</v>
      </c>
      <c r="W74" s="1035"/>
      <c r="X74" s="1035"/>
      <c r="Y74" s="1035"/>
      <c r="Z74" s="1035"/>
      <c r="AA74" s="1035">
        <v>13</v>
      </c>
      <c r="AB74" s="1035"/>
      <c r="AC74" s="1035"/>
      <c r="AD74" s="1035"/>
      <c r="AE74" s="1035"/>
      <c r="AF74" s="1035">
        <v>13</v>
      </c>
      <c r="AG74" s="1035"/>
      <c r="AH74" s="1035"/>
      <c r="AI74" s="1035"/>
      <c r="AJ74" s="1035"/>
      <c r="AK74" s="1035" t="s">
        <v>614</v>
      </c>
      <c r="AL74" s="1035"/>
      <c r="AM74" s="1035"/>
      <c r="AN74" s="1035"/>
      <c r="AO74" s="1035"/>
      <c r="AP74" s="1035">
        <v>528</v>
      </c>
      <c r="AQ74" s="1035"/>
      <c r="AR74" s="1035"/>
      <c r="AS74" s="1035"/>
      <c r="AT74" s="1035"/>
      <c r="AU74" s="1042">
        <v>21</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607</v>
      </c>
      <c r="C75" s="1039"/>
      <c r="D75" s="1039"/>
      <c r="E75" s="1039"/>
      <c r="F75" s="1039"/>
      <c r="G75" s="1039"/>
      <c r="H75" s="1039"/>
      <c r="I75" s="1039"/>
      <c r="J75" s="1039"/>
      <c r="K75" s="1039"/>
      <c r="L75" s="1039"/>
      <c r="M75" s="1039"/>
      <c r="N75" s="1039"/>
      <c r="O75" s="1039"/>
      <c r="P75" s="1040"/>
      <c r="Q75" s="1045">
        <v>4</v>
      </c>
      <c r="R75" s="1043"/>
      <c r="S75" s="1043"/>
      <c r="T75" s="1043"/>
      <c r="U75" s="1044"/>
      <c r="V75" s="1042">
        <v>2</v>
      </c>
      <c r="W75" s="1043"/>
      <c r="X75" s="1043"/>
      <c r="Y75" s="1043"/>
      <c r="Z75" s="1044"/>
      <c r="AA75" s="1042">
        <v>2</v>
      </c>
      <c r="AB75" s="1043"/>
      <c r="AC75" s="1043"/>
      <c r="AD75" s="1043"/>
      <c r="AE75" s="1044"/>
      <c r="AF75" s="1042">
        <v>2</v>
      </c>
      <c r="AG75" s="1043"/>
      <c r="AH75" s="1043"/>
      <c r="AI75" s="1043"/>
      <c r="AJ75" s="1044"/>
      <c r="AK75" s="1042">
        <v>0</v>
      </c>
      <c r="AL75" s="1043"/>
      <c r="AM75" s="1043"/>
      <c r="AN75" s="1043"/>
      <c r="AO75" s="1044"/>
      <c r="AP75" s="1042" t="s">
        <v>598</v>
      </c>
      <c r="AQ75" s="1043"/>
      <c r="AR75" s="1043"/>
      <c r="AS75" s="1043"/>
      <c r="AT75" s="1044"/>
      <c r="AU75" s="1042" t="s">
        <v>614</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609</v>
      </c>
      <c r="C76" s="1039"/>
      <c r="D76" s="1039"/>
      <c r="E76" s="1039"/>
      <c r="F76" s="1039"/>
      <c r="G76" s="1039"/>
      <c r="H76" s="1039"/>
      <c r="I76" s="1039"/>
      <c r="J76" s="1039"/>
      <c r="K76" s="1039"/>
      <c r="L76" s="1039"/>
      <c r="M76" s="1039"/>
      <c r="N76" s="1039"/>
      <c r="O76" s="1039"/>
      <c r="P76" s="1040"/>
      <c r="Q76" s="1045">
        <v>231</v>
      </c>
      <c r="R76" s="1043"/>
      <c r="S76" s="1043"/>
      <c r="T76" s="1043"/>
      <c r="U76" s="1044"/>
      <c r="V76" s="1042">
        <v>150</v>
      </c>
      <c r="W76" s="1043"/>
      <c r="X76" s="1043"/>
      <c r="Y76" s="1043"/>
      <c r="Z76" s="1044"/>
      <c r="AA76" s="1042">
        <v>81</v>
      </c>
      <c r="AB76" s="1043"/>
      <c r="AC76" s="1043"/>
      <c r="AD76" s="1043"/>
      <c r="AE76" s="1044"/>
      <c r="AF76" s="1042">
        <v>81</v>
      </c>
      <c r="AG76" s="1043"/>
      <c r="AH76" s="1043"/>
      <c r="AI76" s="1043"/>
      <c r="AJ76" s="1044"/>
      <c r="AK76" s="1042" t="s">
        <v>598</v>
      </c>
      <c r="AL76" s="1043"/>
      <c r="AM76" s="1043"/>
      <c r="AN76" s="1043"/>
      <c r="AO76" s="1044"/>
      <c r="AP76" s="1035" t="s">
        <v>598</v>
      </c>
      <c r="AQ76" s="1035"/>
      <c r="AR76" s="1035"/>
      <c r="AS76" s="1035"/>
      <c r="AT76" s="1035"/>
      <c r="AU76" s="1042" t="s">
        <v>613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610</v>
      </c>
      <c r="C77" s="1039"/>
      <c r="D77" s="1039"/>
      <c r="E77" s="1039"/>
      <c r="F77" s="1039"/>
      <c r="G77" s="1039"/>
      <c r="H77" s="1039"/>
      <c r="I77" s="1039"/>
      <c r="J77" s="1039"/>
      <c r="K77" s="1039"/>
      <c r="L77" s="1039"/>
      <c r="M77" s="1039"/>
      <c r="N77" s="1039"/>
      <c r="O77" s="1039"/>
      <c r="P77" s="1040"/>
      <c r="Q77" s="1045">
        <v>35</v>
      </c>
      <c r="R77" s="1043"/>
      <c r="S77" s="1043"/>
      <c r="T77" s="1043"/>
      <c r="U77" s="1044"/>
      <c r="V77" s="1042">
        <v>23</v>
      </c>
      <c r="W77" s="1043"/>
      <c r="X77" s="1043"/>
      <c r="Y77" s="1043"/>
      <c r="Z77" s="1044"/>
      <c r="AA77" s="1042">
        <v>12</v>
      </c>
      <c r="AB77" s="1043"/>
      <c r="AC77" s="1043"/>
      <c r="AD77" s="1043"/>
      <c r="AE77" s="1044"/>
      <c r="AF77" s="1042">
        <v>12</v>
      </c>
      <c r="AG77" s="1043"/>
      <c r="AH77" s="1043"/>
      <c r="AI77" s="1043"/>
      <c r="AJ77" s="1044"/>
      <c r="AK77" s="1042" t="s">
        <v>598</v>
      </c>
      <c r="AL77" s="1043"/>
      <c r="AM77" s="1043"/>
      <c r="AN77" s="1043"/>
      <c r="AO77" s="1044"/>
      <c r="AP77" s="1035" t="s">
        <v>598</v>
      </c>
      <c r="AQ77" s="1035"/>
      <c r="AR77" s="1035"/>
      <c r="AS77" s="1035"/>
      <c r="AT77" s="1035"/>
      <c r="AU77" s="1042" t="s">
        <v>613</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611</v>
      </c>
      <c r="C78" s="1039"/>
      <c r="D78" s="1039"/>
      <c r="E78" s="1039"/>
      <c r="F78" s="1039"/>
      <c r="G78" s="1039"/>
      <c r="H78" s="1039"/>
      <c r="I78" s="1039"/>
      <c r="J78" s="1039"/>
      <c r="K78" s="1039"/>
      <c r="L78" s="1039"/>
      <c r="M78" s="1039"/>
      <c r="N78" s="1039"/>
      <c r="O78" s="1039"/>
      <c r="P78" s="1040"/>
      <c r="Q78" s="1041">
        <v>190</v>
      </c>
      <c r="R78" s="1035"/>
      <c r="S78" s="1035"/>
      <c r="T78" s="1035"/>
      <c r="U78" s="1035"/>
      <c r="V78" s="1035">
        <v>186</v>
      </c>
      <c r="W78" s="1035"/>
      <c r="X78" s="1035"/>
      <c r="Y78" s="1035"/>
      <c r="Z78" s="1035"/>
      <c r="AA78" s="1035">
        <v>3</v>
      </c>
      <c r="AB78" s="1035"/>
      <c r="AC78" s="1035"/>
      <c r="AD78" s="1035"/>
      <c r="AE78" s="1035"/>
      <c r="AF78" s="1035">
        <v>3</v>
      </c>
      <c r="AG78" s="1035"/>
      <c r="AH78" s="1035"/>
      <c r="AI78" s="1035"/>
      <c r="AJ78" s="1035"/>
      <c r="AK78" s="1035" t="s">
        <v>598</v>
      </c>
      <c r="AL78" s="1035"/>
      <c r="AM78" s="1035"/>
      <c r="AN78" s="1035"/>
      <c r="AO78" s="1035"/>
      <c r="AP78" s="1035" t="s">
        <v>598</v>
      </c>
      <c r="AQ78" s="1035"/>
      <c r="AR78" s="1035"/>
      <c r="AS78" s="1035"/>
      <c r="AT78" s="1035"/>
      <c r="AU78" s="1042" t="s">
        <v>613</v>
      </c>
      <c r="AV78" s="1043"/>
      <c r="AW78" s="1043"/>
      <c r="AX78" s="1043"/>
      <c r="AY78" s="1044"/>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612</v>
      </c>
      <c r="C79" s="1039"/>
      <c r="D79" s="1039"/>
      <c r="E79" s="1039"/>
      <c r="F79" s="1039"/>
      <c r="G79" s="1039"/>
      <c r="H79" s="1039"/>
      <c r="I79" s="1039"/>
      <c r="J79" s="1039"/>
      <c r="K79" s="1039"/>
      <c r="L79" s="1039"/>
      <c r="M79" s="1039"/>
      <c r="N79" s="1039"/>
      <c r="O79" s="1039"/>
      <c r="P79" s="1040"/>
      <c r="Q79" s="1041">
        <v>239380</v>
      </c>
      <c r="R79" s="1035"/>
      <c r="S79" s="1035"/>
      <c r="T79" s="1035"/>
      <c r="U79" s="1035"/>
      <c r="V79" s="1035">
        <v>224695</v>
      </c>
      <c r="W79" s="1035"/>
      <c r="X79" s="1035"/>
      <c r="Y79" s="1035"/>
      <c r="Z79" s="1035"/>
      <c r="AA79" s="1035">
        <v>14685</v>
      </c>
      <c r="AB79" s="1035"/>
      <c r="AC79" s="1035"/>
      <c r="AD79" s="1035"/>
      <c r="AE79" s="1035"/>
      <c r="AF79" s="1035">
        <v>14685</v>
      </c>
      <c r="AG79" s="1035"/>
      <c r="AH79" s="1035"/>
      <c r="AI79" s="1035"/>
      <c r="AJ79" s="1035"/>
      <c r="AK79" s="1035" t="s">
        <v>598</v>
      </c>
      <c r="AL79" s="1035"/>
      <c r="AM79" s="1035"/>
      <c r="AN79" s="1035"/>
      <c r="AO79" s="1035"/>
      <c r="AP79" s="1035" t="s">
        <v>598</v>
      </c>
      <c r="AQ79" s="1035"/>
      <c r="AR79" s="1035"/>
      <c r="AS79" s="1035"/>
      <c r="AT79" s="1035"/>
      <c r="AU79" s="1042" t="s">
        <v>613</v>
      </c>
      <c r="AV79" s="1043"/>
      <c r="AW79" s="1043"/>
      <c r="AX79" s="1043"/>
      <c r="AY79" s="1044"/>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16455</v>
      </c>
      <c r="AG88" s="1023"/>
      <c r="AH88" s="1023"/>
      <c r="AI88" s="1023"/>
      <c r="AJ88" s="1023"/>
      <c r="AK88" s="1027"/>
      <c r="AL88" s="1027"/>
      <c r="AM88" s="1027"/>
      <c r="AN88" s="1027"/>
      <c r="AO88" s="1027"/>
      <c r="AP88" s="1023">
        <v>899</v>
      </c>
      <c r="AQ88" s="1023"/>
      <c r="AR88" s="1023"/>
      <c r="AS88" s="1023"/>
      <c r="AT88" s="1023"/>
      <c r="AU88" s="1023">
        <v>21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424</v>
      </c>
      <c r="CS102" s="1017"/>
      <c r="CT102" s="1017"/>
      <c r="CU102" s="1017"/>
      <c r="CV102" s="1018"/>
      <c r="CW102" s="1016">
        <v>18</v>
      </c>
      <c r="CX102" s="1017"/>
      <c r="CY102" s="1017"/>
      <c r="CZ102" s="1017"/>
      <c r="DA102" s="1018"/>
      <c r="DB102" s="1016" t="s">
        <v>630</v>
      </c>
      <c r="DC102" s="1017"/>
      <c r="DD102" s="1017"/>
      <c r="DE102" s="1017"/>
      <c r="DF102" s="1018"/>
      <c r="DG102" s="1016" t="s">
        <v>630</v>
      </c>
      <c r="DH102" s="1017"/>
      <c r="DI102" s="1017"/>
      <c r="DJ102" s="1017"/>
      <c r="DK102" s="1018"/>
      <c r="DL102" s="1016" t="s">
        <v>630</v>
      </c>
      <c r="DM102" s="1017"/>
      <c r="DN102" s="1017"/>
      <c r="DO102" s="1017"/>
      <c r="DP102" s="1018"/>
      <c r="DQ102" s="1016" t="s">
        <v>630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303</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303</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303</v>
      </c>
      <c r="DR109" s="960"/>
      <c r="DS109" s="960"/>
      <c r="DT109" s="960"/>
      <c r="DU109" s="961"/>
      <c r="DV109" s="962" t="s">
        <v>435</v>
      </c>
      <c r="DW109" s="960"/>
      <c r="DX109" s="960"/>
      <c r="DY109" s="960"/>
      <c r="DZ109" s="993"/>
    </row>
    <row r="110" spans="1:131" s="226"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6289634</v>
      </c>
      <c r="AB110" s="953"/>
      <c r="AC110" s="953"/>
      <c r="AD110" s="953"/>
      <c r="AE110" s="954"/>
      <c r="AF110" s="955">
        <v>5852334</v>
      </c>
      <c r="AG110" s="953"/>
      <c r="AH110" s="953"/>
      <c r="AI110" s="953"/>
      <c r="AJ110" s="954"/>
      <c r="AK110" s="955">
        <v>5610462</v>
      </c>
      <c r="AL110" s="953"/>
      <c r="AM110" s="953"/>
      <c r="AN110" s="953"/>
      <c r="AO110" s="954"/>
      <c r="AP110" s="956">
        <v>24.1</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54768524</v>
      </c>
      <c r="BR110" s="906"/>
      <c r="BS110" s="906"/>
      <c r="BT110" s="906"/>
      <c r="BU110" s="906"/>
      <c r="BV110" s="906">
        <v>53262774</v>
      </c>
      <c r="BW110" s="906"/>
      <c r="BX110" s="906"/>
      <c r="BY110" s="906"/>
      <c r="BZ110" s="906"/>
      <c r="CA110" s="906">
        <v>51806222</v>
      </c>
      <c r="CB110" s="906"/>
      <c r="CC110" s="906"/>
      <c r="CD110" s="906"/>
      <c r="CE110" s="906"/>
      <c r="CF110" s="930">
        <v>222.5</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441</v>
      </c>
      <c r="DH110" s="906"/>
      <c r="DI110" s="906"/>
      <c r="DJ110" s="906"/>
      <c r="DK110" s="906"/>
      <c r="DL110" s="906" t="s">
        <v>442</v>
      </c>
      <c r="DM110" s="906"/>
      <c r="DN110" s="906"/>
      <c r="DO110" s="906"/>
      <c r="DP110" s="906"/>
      <c r="DQ110" s="906" t="s">
        <v>443</v>
      </c>
      <c r="DR110" s="906"/>
      <c r="DS110" s="906"/>
      <c r="DT110" s="906"/>
      <c r="DU110" s="906"/>
      <c r="DV110" s="907" t="s">
        <v>414</v>
      </c>
      <c r="DW110" s="907"/>
      <c r="DX110" s="907"/>
      <c r="DY110" s="907"/>
      <c r="DZ110" s="908"/>
    </row>
    <row r="111" spans="1:131" s="226" customFormat="1" ht="26.25" customHeight="1" x14ac:dyDescent="0.15">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441</v>
      </c>
      <c r="AG111" s="983"/>
      <c r="AH111" s="983"/>
      <c r="AI111" s="983"/>
      <c r="AJ111" s="984"/>
      <c r="AK111" s="985" t="s">
        <v>414</v>
      </c>
      <c r="AL111" s="983"/>
      <c r="AM111" s="983"/>
      <c r="AN111" s="983"/>
      <c r="AO111" s="984"/>
      <c r="AP111" s="986" t="s">
        <v>441</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v>2594101</v>
      </c>
      <c r="BR111" s="881"/>
      <c r="BS111" s="881"/>
      <c r="BT111" s="881"/>
      <c r="BU111" s="881"/>
      <c r="BV111" s="881">
        <v>2477875</v>
      </c>
      <c r="BW111" s="881"/>
      <c r="BX111" s="881"/>
      <c r="BY111" s="881"/>
      <c r="BZ111" s="881"/>
      <c r="CA111" s="881">
        <v>2361891</v>
      </c>
      <c r="CB111" s="881"/>
      <c r="CC111" s="881"/>
      <c r="CD111" s="881"/>
      <c r="CE111" s="881"/>
      <c r="CF111" s="939">
        <v>10.1</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447</v>
      </c>
      <c r="DH111" s="881"/>
      <c r="DI111" s="881"/>
      <c r="DJ111" s="881"/>
      <c r="DK111" s="881"/>
      <c r="DL111" s="881" t="s">
        <v>447</v>
      </c>
      <c r="DM111" s="881"/>
      <c r="DN111" s="881"/>
      <c r="DO111" s="881"/>
      <c r="DP111" s="881"/>
      <c r="DQ111" s="881" t="s">
        <v>441</v>
      </c>
      <c r="DR111" s="881"/>
      <c r="DS111" s="881"/>
      <c r="DT111" s="881"/>
      <c r="DU111" s="881"/>
      <c r="DV111" s="858" t="s">
        <v>448</v>
      </c>
      <c r="DW111" s="858"/>
      <c r="DX111" s="858"/>
      <c r="DY111" s="858"/>
      <c r="DZ111" s="859"/>
    </row>
    <row r="112" spans="1:131" s="226" customFormat="1" ht="26.25" customHeight="1" x14ac:dyDescent="0.15">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442</v>
      </c>
      <c r="AB112" s="844"/>
      <c r="AC112" s="844"/>
      <c r="AD112" s="844"/>
      <c r="AE112" s="845"/>
      <c r="AF112" s="846" t="s">
        <v>447</v>
      </c>
      <c r="AG112" s="844"/>
      <c r="AH112" s="844"/>
      <c r="AI112" s="844"/>
      <c r="AJ112" s="845"/>
      <c r="AK112" s="846" t="s">
        <v>447</v>
      </c>
      <c r="AL112" s="844"/>
      <c r="AM112" s="844"/>
      <c r="AN112" s="844"/>
      <c r="AO112" s="845"/>
      <c r="AP112" s="888" t="s">
        <v>451</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17051685</v>
      </c>
      <c r="BR112" s="881"/>
      <c r="BS112" s="881"/>
      <c r="BT112" s="881"/>
      <c r="BU112" s="881"/>
      <c r="BV112" s="881">
        <v>15898451</v>
      </c>
      <c r="BW112" s="881"/>
      <c r="BX112" s="881"/>
      <c r="BY112" s="881"/>
      <c r="BZ112" s="881"/>
      <c r="CA112" s="881">
        <v>14287854</v>
      </c>
      <c r="CB112" s="881"/>
      <c r="CC112" s="881"/>
      <c r="CD112" s="881"/>
      <c r="CE112" s="881"/>
      <c r="CF112" s="939">
        <v>61.4</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447</v>
      </c>
      <c r="DH112" s="881"/>
      <c r="DI112" s="881"/>
      <c r="DJ112" s="881"/>
      <c r="DK112" s="881"/>
      <c r="DL112" s="881" t="s">
        <v>441</v>
      </c>
      <c r="DM112" s="881"/>
      <c r="DN112" s="881"/>
      <c r="DO112" s="881"/>
      <c r="DP112" s="881"/>
      <c r="DQ112" s="881" t="s">
        <v>451</v>
      </c>
      <c r="DR112" s="881"/>
      <c r="DS112" s="881"/>
      <c r="DT112" s="881"/>
      <c r="DU112" s="881"/>
      <c r="DV112" s="858" t="s">
        <v>441</v>
      </c>
      <c r="DW112" s="858"/>
      <c r="DX112" s="858"/>
      <c r="DY112" s="858"/>
      <c r="DZ112" s="859"/>
    </row>
    <row r="113" spans="1:130" s="226"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1425007</v>
      </c>
      <c r="AB113" s="983"/>
      <c r="AC113" s="983"/>
      <c r="AD113" s="983"/>
      <c r="AE113" s="984"/>
      <c r="AF113" s="985">
        <v>1336213</v>
      </c>
      <c r="AG113" s="983"/>
      <c r="AH113" s="983"/>
      <c r="AI113" s="983"/>
      <c r="AJ113" s="984"/>
      <c r="AK113" s="985">
        <v>1399574</v>
      </c>
      <c r="AL113" s="983"/>
      <c r="AM113" s="983"/>
      <c r="AN113" s="983"/>
      <c r="AO113" s="984"/>
      <c r="AP113" s="986">
        <v>6</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38103</v>
      </c>
      <c r="BR113" s="881"/>
      <c r="BS113" s="881"/>
      <c r="BT113" s="881"/>
      <c r="BU113" s="881"/>
      <c r="BV113" s="881">
        <v>29627</v>
      </c>
      <c r="BW113" s="881"/>
      <c r="BX113" s="881"/>
      <c r="BY113" s="881"/>
      <c r="BZ113" s="881"/>
      <c r="CA113" s="881">
        <v>21126</v>
      </c>
      <c r="CB113" s="881"/>
      <c r="CC113" s="881"/>
      <c r="CD113" s="881"/>
      <c r="CE113" s="881"/>
      <c r="CF113" s="939">
        <v>0.1</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v>2177954</v>
      </c>
      <c r="DH113" s="844"/>
      <c r="DI113" s="844"/>
      <c r="DJ113" s="844"/>
      <c r="DK113" s="845"/>
      <c r="DL113" s="846">
        <v>2087851</v>
      </c>
      <c r="DM113" s="844"/>
      <c r="DN113" s="844"/>
      <c r="DO113" s="844"/>
      <c r="DP113" s="845"/>
      <c r="DQ113" s="846">
        <v>1997699</v>
      </c>
      <c r="DR113" s="844"/>
      <c r="DS113" s="844"/>
      <c r="DT113" s="844"/>
      <c r="DU113" s="845"/>
      <c r="DV113" s="888">
        <v>8.6</v>
      </c>
      <c r="DW113" s="889"/>
      <c r="DX113" s="889"/>
      <c r="DY113" s="889"/>
      <c r="DZ113" s="890"/>
    </row>
    <row r="114" spans="1:130" s="226"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5971</v>
      </c>
      <c r="AB114" s="844"/>
      <c r="AC114" s="844"/>
      <c r="AD114" s="844"/>
      <c r="AE114" s="845"/>
      <c r="AF114" s="846">
        <v>5971</v>
      </c>
      <c r="AG114" s="844"/>
      <c r="AH114" s="844"/>
      <c r="AI114" s="844"/>
      <c r="AJ114" s="845"/>
      <c r="AK114" s="846">
        <v>5971</v>
      </c>
      <c r="AL114" s="844"/>
      <c r="AM114" s="844"/>
      <c r="AN114" s="844"/>
      <c r="AO114" s="845"/>
      <c r="AP114" s="888">
        <v>0</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7867477</v>
      </c>
      <c r="BR114" s="881"/>
      <c r="BS114" s="881"/>
      <c r="BT114" s="881"/>
      <c r="BU114" s="881"/>
      <c r="BV114" s="881">
        <v>7728559</v>
      </c>
      <c r="BW114" s="881"/>
      <c r="BX114" s="881"/>
      <c r="BY114" s="881"/>
      <c r="BZ114" s="881"/>
      <c r="CA114" s="881">
        <v>7496708</v>
      </c>
      <c r="CB114" s="881"/>
      <c r="CC114" s="881"/>
      <c r="CD114" s="881"/>
      <c r="CE114" s="881"/>
      <c r="CF114" s="939">
        <v>32.200000000000003</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447</v>
      </c>
      <c r="DH114" s="844"/>
      <c r="DI114" s="844"/>
      <c r="DJ114" s="844"/>
      <c r="DK114" s="845"/>
      <c r="DL114" s="846" t="s">
        <v>451</v>
      </c>
      <c r="DM114" s="844"/>
      <c r="DN114" s="844"/>
      <c r="DO114" s="844"/>
      <c r="DP114" s="845"/>
      <c r="DQ114" s="846" t="s">
        <v>451</v>
      </c>
      <c r="DR114" s="844"/>
      <c r="DS114" s="844"/>
      <c r="DT114" s="844"/>
      <c r="DU114" s="845"/>
      <c r="DV114" s="888" t="s">
        <v>451</v>
      </c>
      <c r="DW114" s="889"/>
      <c r="DX114" s="889"/>
      <c r="DY114" s="889"/>
      <c r="DZ114" s="890"/>
    </row>
    <row r="115" spans="1:130" s="226"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56044</v>
      </c>
      <c r="AB115" s="983"/>
      <c r="AC115" s="983"/>
      <c r="AD115" s="983"/>
      <c r="AE115" s="984"/>
      <c r="AF115" s="985" t="s">
        <v>447</v>
      </c>
      <c r="AG115" s="983"/>
      <c r="AH115" s="983"/>
      <c r="AI115" s="983"/>
      <c r="AJ115" s="984"/>
      <c r="AK115" s="985" t="s">
        <v>447</v>
      </c>
      <c r="AL115" s="983"/>
      <c r="AM115" s="983"/>
      <c r="AN115" s="983"/>
      <c r="AO115" s="984"/>
      <c r="AP115" s="986" t="s">
        <v>447</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448</v>
      </c>
      <c r="BR115" s="881"/>
      <c r="BS115" s="881"/>
      <c r="BT115" s="881"/>
      <c r="BU115" s="881"/>
      <c r="BV115" s="881" t="s">
        <v>441</v>
      </c>
      <c r="BW115" s="881"/>
      <c r="BX115" s="881"/>
      <c r="BY115" s="881"/>
      <c r="BZ115" s="881"/>
      <c r="CA115" s="881" t="s">
        <v>447</v>
      </c>
      <c r="CB115" s="881"/>
      <c r="CC115" s="881"/>
      <c r="CD115" s="881"/>
      <c r="CE115" s="881"/>
      <c r="CF115" s="939" t="s">
        <v>451</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447</v>
      </c>
      <c r="DH115" s="844"/>
      <c r="DI115" s="844"/>
      <c r="DJ115" s="844"/>
      <c r="DK115" s="845"/>
      <c r="DL115" s="846" t="s">
        <v>441</v>
      </c>
      <c r="DM115" s="844"/>
      <c r="DN115" s="844"/>
      <c r="DO115" s="844"/>
      <c r="DP115" s="845"/>
      <c r="DQ115" s="846" t="s">
        <v>447</v>
      </c>
      <c r="DR115" s="844"/>
      <c r="DS115" s="844"/>
      <c r="DT115" s="844"/>
      <c r="DU115" s="845"/>
      <c r="DV115" s="888" t="s">
        <v>447</v>
      </c>
      <c r="DW115" s="889"/>
      <c r="DX115" s="889"/>
      <c r="DY115" s="889"/>
      <c r="DZ115" s="890"/>
    </row>
    <row r="116" spans="1:130" s="226"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441</v>
      </c>
      <c r="AB116" s="844"/>
      <c r="AC116" s="844"/>
      <c r="AD116" s="844"/>
      <c r="AE116" s="845"/>
      <c r="AF116" s="846" t="s">
        <v>414</v>
      </c>
      <c r="AG116" s="844"/>
      <c r="AH116" s="844"/>
      <c r="AI116" s="844"/>
      <c r="AJ116" s="845"/>
      <c r="AK116" s="846" t="s">
        <v>451</v>
      </c>
      <c r="AL116" s="844"/>
      <c r="AM116" s="844"/>
      <c r="AN116" s="844"/>
      <c r="AO116" s="845"/>
      <c r="AP116" s="888" t="s">
        <v>441</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451</v>
      </c>
      <c r="BR116" s="881"/>
      <c r="BS116" s="881"/>
      <c r="BT116" s="881"/>
      <c r="BU116" s="881"/>
      <c r="BV116" s="881" t="s">
        <v>442</v>
      </c>
      <c r="BW116" s="881"/>
      <c r="BX116" s="881"/>
      <c r="BY116" s="881"/>
      <c r="BZ116" s="881"/>
      <c r="CA116" s="881" t="s">
        <v>447</v>
      </c>
      <c r="CB116" s="881"/>
      <c r="CC116" s="881"/>
      <c r="CD116" s="881"/>
      <c r="CE116" s="881"/>
      <c r="CF116" s="939" t="s">
        <v>451</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416147</v>
      </c>
      <c r="DH116" s="844"/>
      <c r="DI116" s="844"/>
      <c r="DJ116" s="844"/>
      <c r="DK116" s="845"/>
      <c r="DL116" s="846">
        <v>390024</v>
      </c>
      <c r="DM116" s="844"/>
      <c r="DN116" s="844"/>
      <c r="DO116" s="844"/>
      <c r="DP116" s="845"/>
      <c r="DQ116" s="846">
        <v>364192</v>
      </c>
      <c r="DR116" s="844"/>
      <c r="DS116" s="844"/>
      <c r="DT116" s="844"/>
      <c r="DU116" s="845"/>
      <c r="DV116" s="888">
        <v>1.6</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7776656</v>
      </c>
      <c r="AB117" s="967"/>
      <c r="AC117" s="967"/>
      <c r="AD117" s="967"/>
      <c r="AE117" s="968"/>
      <c r="AF117" s="969">
        <v>7194518</v>
      </c>
      <c r="AG117" s="967"/>
      <c r="AH117" s="967"/>
      <c r="AI117" s="967"/>
      <c r="AJ117" s="968"/>
      <c r="AK117" s="969">
        <v>7016007</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451</v>
      </c>
      <c r="BR117" s="881"/>
      <c r="BS117" s="881"/>
      <c r="BT117" s="881"/>
      <c r="BU117" s="881"/>
      <c r="BV117" s="881" t="s">
        <v>468</v>
      </c>
      <c r="BW117" s="881"/>
      <c r="BX117" s="881"/>
      <c r="BY117" s="881"/>
      <c r="BZ117" s="881"/>
      <c r="CA117" s="881" t="s">
        <v>468</v>
      </c>
      <c r="CB117" s="881"/>
      <c r="CC117" s="881"/>
      <c r="CD117" s="881"/>
      <c r="CE117" s="881"/>
      <c r="CF117" s="939" t="s">
        <v>451</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468</v>
      </c>
      <c r="DH117" s="844"/>
      <c r="DI117" s="844"/>
      <c r="DJ117" s="844"/>
      <c r="DK117" s="845"/>
      <c r="DL117" s="846" t="s">
        <v>451</v>
      </c>
      <c r="DM117" s="844"/>
      <c r="DN117" s="844"/>
      <c r="DO117" s="844"/>
      <c r="DP117" s="845"/>
      <c r="DQ117" s="846" t="s">
        <v>468</v>
      </c>
      <c r="DR117" s="844"/>
      <c r="DS117" s="844"/>
      <c r="DT117" s="844"/>
      <c r="DU117" s="845"/>
      <c r="DV117" s="888" t="s">
        <v>451</v>
      </c>
      <c r="DW117" s="889"/>
      <c r="DX117" s="889"/>
      <c r="DY117" s="889"/>
      <c r="DZ117" s="890"/>
    </row>
    <row r="118" spans="1:130" s="226"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303</v>
      </c>
      <c r="AL118" s="960"/>
      <c r="AM118" s="960"/>
      <c r="AN118" s="960"/>
      <c r="AO118" s="961"/>
      <c r="AP118" s="963" t="s">
        <v>435</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468</v>
      </c>
      <c r="BW118" s="909"/>
      <c r="BX118" s="909"/>
      <c r="BY118" s="909"/>
      <c r="BZ118" s="909"/>
      <c r="CA118" s="909" t="s">
        <v>447</v>
      </c>
      <c r="CB118" s="909"/>
      <c r="CC118" s="909"/>
      <c r="CD118" s="909"/>
      <c r="CE118" s="909"/>
      <c r="CF118" s="939" t="s">
        <v>447</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414</v>
      </c>
      <c r="DM118" s="844"/>
      <c r="DN118" s="844"/>
      <c r="DO118" s="844"/>
      <c r="DP118" s="845"/>
      <c r="DQ118" s="846" t="s">
        <v>447</v>
      </c>
      <c r="DR118" s="844"/>
      <c r="DS118" s="844"/>
      <c r="DT118" s="844"/>
      <c r="DU118" s="845"/>
      <c r="DV118" s="888" t="s">
        <v>468</v>
      </c>
      <c r="DW118" s="889"/>
      <c r="DX118" s="889"/>
      <c r="DY118" s="889"/>
      <c r="DZ118" s="890"/>
    </row>
    <row r="119" spans="1:130" s="226"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468</v>
      </c>
      <c r="AB119" s="953"/>
      <c r="AC119" s="953"/>
      <c r="AD119" s="953"/>
      <c r="AE119" s="954"/>
      <c r="AF119" s="955" t="s">
        <v>468</v>
      </c>
      <c r="AG119" s="953"/>
      <c r="AH119" s="953"/>
      <c r="AI119" s="953"/>
      <c r="AJ119" s="954"/>
      <c r="AK119" s="955" t="s">
        <v>468</v>
      </c>
      <c r="AL119" s="953"/>
      <c r="AM119" s="953"/>
      <c r="AN119" s="953"/>
      <c r="AO119" s="954"/>
      <c r="AP119" s="956" t="s">
        <v>447</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472</v>
      </c>
      <c r="BP119" s="942"/>
      <c r="BQ119" s="943">
        <v>82319890</v>
      </c>
      <c r="BR119" s="909"/>
      <c r="BS119" s="909"/>
      <c r="BT119" s="909"/>
      <c r="BU119" s="909"/>
      <c r="BV119" s="909">
        <v>79397286</v>
      </c>
      <c r="BW119" s="909"/>
      <c r="BX119" s="909"/>
      <c r="BY119" s="909"/>
      <c r="BZ119" s="909"/>
      <c r="CA119" s="909">
        <v>75973801</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447</v>
      </c>
      <c r="DH119" s="828"/>
      <c r="DI119" s="828"/>
      <c r="DJ119" s="828"/>
      <c r="DK119" s="829"/>
      <c r="DL119" s="830" t="s">
        <v>447</v>
      </c>
      <c r="DM119" s="828"/>
      <c r="DN119" s="828"/>
      <c r="DO119" s="828"/>
      <c r="DP119" s="829"/>
      <c r="DQ119" s="830" t="s">
        <v>447</v>
      </c>
      <c r="DR119" s="828"/>
      <c r="DS119" s="828"/>
      <c r="DT119" s="828"/>
      <c r="DU119" s="829"/>
      <c r="DV119" s="912" t="s">
        <v>447</v>
      </c>
      <c r="DW119" s="913"/>
      <c r="DX119" s="913"/>
      <c r="DY119" s="913"/>
      <c r="DZ119" s="914"/>
    </row>
    <row r="120" spans="1:130" s="226" customFormat="1" ht="26.25" customHeight="1" x14ac:dyDescent="0.15">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447</v>
      </c>
      <c r="AB120" s="844"/>
      <c r="AC120" s="844"/>
      <c r="AD120" s="844"/>
      <c r="AE120" s="845"/>
      <c r="AF120" s="846" t="s">
        <v>447</v>
      </c>
      <c r="AG120" s="844"/>
      <c r="AH120" s="844"/>
      <c r="AI120" s="844"/>
      <c r="AJ120" s="845"/>
      <c r="AK120" s="846" t="s">
        <v>447</v>
      </c>
      <c r="AL120" s="844"/>
      <c r="AM120" s="844"/>
      <c r="AN120" s="844"/>
      <c r="AO120" s="845"/>
      <c r="AP120" s="888" t="s">
        <v>447</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12748887</v>
      </c>
      <c r="BR120" s="906"/>
      <c r="BS120" s="906"/>
      <c r="BT120" s="906"/>
      <c r="BU120" s="906"/>
      <c r="BV120" s="906">
        <v>12819197</v>
      </c>
      <c r="BW120" s="906"/>
      <c r="BX120" s="906"/>
      <c r="BY120" s="906"/>
      <c r="BZ120" s="906"/>
      <c r="CA120" s="906">
        <v>14492002</v>
      </c>
      <c r="CB120" s="906"/>
      <c r="CC120" s="906"/>
      <c r="CD120" s="906"/>
      <c r="CE120" s="906"/>
      <c r="CF120" s="930">
        <v>62.2</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12988980</v>
      </c>
      <c r="DH120" s="906"/>
      <c r="DI120" s="906"/>
      <c r="DJ120" s="906"/>
      <c r="DK120" s="906"/>
      <c r="DL120" s="906">
        <v>11892181</v>
      </c>
      <c r="DM120" s="906"/>
      <c r="DN120" s="906"/>
      <c r="DO120" s="906"/>
      <c r="DP120" s="906"/>
      <c r="DQ120" s="906">
        <v>10648558</v>
      </c>
      <c r="DR120" s="906"/>
      <c r="DS120" s="906"/>
      <c r="DT120" s="906"/>
      <c r="DU120" s="906"/>
      <c r="DV120" s="907">
        <v>45.7</v>
      </c>
      <c r="DW120" s="907"/>
      <c r="DX120" s="907"/>
      <c r="DY120" s="907"/>
      <c r="DZ120" s="908"/>
    </row>
    <row r="121" spans="1:130" s="226" customFormat="1" ht="26.25" customHeight="1" x14ac:dyDescent="0.15">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414</v>
      </c>
      <c r="AB121" s="844"/>
      <c r="AC121" s="844"/>
      <c r="AD121" s="844"/>
      <c r="AE121" s="845"/>
      <c r="AF121" s="846" t="s">
        <v>414</v>
      </c>
      <c r="AG121" s="844"/>
      <c r="AH121" s="844"/>
      <c r="AI121" s="844"/>
      <c r="AJ121" s="845"/>
      <c r="AK121" s="846" t="s">
        <v>414</v>
      </c>
      <c r="AL121" s="844"/>
      <c r="AM121" s="844"/>
      <c r="AN121" s="844"/>
      <c r="AO121" s="845"/>
      <c r="AP121" s="888" t="s">
        <v>447</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v>720419</v>
      </c>
      <c r="BR121" s="881"/>
      <c r="BS121" s="881"/>
      <c r="BT121" s="881"/>
      <c r="BU121" s="881"/>
      <c r="BV121" s="881">
        <v>658790</v>
      </c>
      <c r="BW121" s="881"/>
      <c r="BX121" s="881"/>
      <c r="BY121" s="881"/>
      <c r="BZ121" s="881"/>
      <c r="CA121" s="881">
        <v>598919</v>
      </c>
      <c r="CB121" s="881"/>
      <c r="CC121" s="881"/>
      <c r="CD121" s="881"/>
      <c r="CE121" s="881"/>
      <c r="CF121" s="939">
        <v>2.6</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v>2983182</v>
      </c>
      <c r="DH121" s="881"/>
      <c r="DI121" s="881"/>
      <c r="DJ121" s="881"/>
      <c r="DK121" s="881"/>
      <c r="DL121" s="881">
        <v>2814302</v>
      </c>
      <c r="DM121" s="881"/>
      <c r="DN121" s="881"/>
      <c r="DO121" s="881"/>
      <c r="DP121" s="881"/>
      <c r="DQ121" s="881">
        <v>2407187</v>
      </c>
      <c r="DR121" s="881"/>
      <c r="DS121" s="881"/>
      <c r="DT121" s="881"/>
      <c r="DU121" s="881"/>
      <c r="DV121" s="858">
        <v>10.3</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447</v>
      </c>
      <c r="AB122" s="844"/>
      <c r="AC122" s="844"/>
      <c r="AD122" s="844"/>
      <c r="AE122" s="845"/>
      <c r="AF122" s="846" t="s">
        <v>447</v>
      </c>
      <c r="AG122" s="844"/>
      <c r="AH122" s="844"/>
      <c r="AI122" s="844"/>
      <c r="AJ122" s="845"/>
      <c r="AK122" s="846" t="s">
        <v>447</v>
      </c>
      <c r="AL122" s="844"/>
      <c r="AM122" s="844"/>
      <c r="AN122" s="844"/>
      <c r="AO122" s="845"/>
      <c r="AP122" s="888" t="s">
        <v>447</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51970206</v>
      </c>
      <c r="BR122" s="909"/>
      <c r="BS122" s="909"/>
      <c r="BT122" s="909"/>
      <c r="BU122" s="909"/>
      <c r="BV122" s="909">
        <v>50448749</v>
      </c>
      <c r="BW122" s="909"/>
      <c r="BX122" s="909"/>
      <c r="BY122" s="909"/>
      <c r="BZ122" s="909"/>
      <c r="CA122" s="909">
        <v>48424492</v>
      </c>
      <c r="CB122" s="909"/>
      <c r="CC122" s="909"/>
      <c r="CD122" s="909"/>
      <c r="CE122" s="909"/>
      <c r="CF122" s="910">
        <v>208</v>
      </c>
      <c r="CG122" s="911"/>
      <c r="CH122" s="911"/>
      <c r="CI122" s="911"/>
      <c r="CJ122" s="911"/>
      <c r="CK122" s="933"/>
      <c r="CL122" s="919"/>
      <c r="CM122" s="919"/>
      <c r="CN122" s="919"/>
      <c r="CO122" s="920"/>
      <c r="CP122" s="899" t="s">
        <v>482</v>
      </c>
      <c r="CQ122" s="900"/>
      <c r="CR122" s="900"/>
      <c r="CS122" s="900"/>
      <c r="CT122" s="900"/>
      <c r="CU122" s="900"/>
      <c r="CV122" s="900"/>
      <c r="CW122" s="900"/>
      <c r="CX122" s="900"/>
      <c r="CY122" s="900"/>
      <c r="CZ122" s="900"/>
      <c r="DA122" s="900"/>
      <c r="DB122" s="900"/>
      <c r="DC122" s="900"/>
      <c r="DD122" s="900"/>
      <c r="DE122" s="900"/>
      <c r="DF122" s="901"/>
      <c r="DG122" s="880">
        <v>1079468</v>
      </c>
      <c r="DH122" s="881"/>
      <c r="DI122" s="881"/>
      <c r="DJ122" s="881"/>
      <c r="DK122" s="881"/>
      <c r="DL122" s="881">
        <v>1191927</v>
      </c>
      <c r="DM122" s="881"/>
      <c r="DN122" s="881"/>
      <c r="DO122" s="881"/>
      <c r="DP122" s="881"/>
      <c r="DQ122" s="881">
        <v>1232090</v>
      </c>
      <c r="DR122" s="881"/>
      <c r="DS122" s="881"/>
      <c r="DT122" s="881"/>
      <c r="DU122" s="881"/>
      <c r="DV122" s="858">
        <v>5.3</v>
      </c>
      <c r="DW122" s="858"/>
      <c r="DX122" s="858"/>
      <c r="DY122" s="858"/>
      <c r="DZ122" s="859"/>
    </row>
    <row r="123" spans="1:130" s="226"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414</v>
      </c>
      <c r="AB123" s="844"/>
      <c r="AC123" s="844"/>
      <c r="AD123" s="844"/>
      <c r="AE123" s="845"/>
      <c r="AF123" s="846" t="s">
        <v>414</v>
      </c>
      <c r="AG123" s="844"/>
      <c r="AH123" s="844"/>
      <c r="AI123" s="844"/>
      <c r="AJ123" s="845"/>
      <c r="AK123" s="846" t="s">
        <v>414</v>
      </c>
      <c r="AL123" s="844"/>
      <c r="AM123" s="844"/>
      <c r="AN123" s="844"/>
      <c r="AO123" s="845"/>
      <c r="AP123" s="888" t="s">
        <v>414</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483</v>
      </c>
      <c r="BP123" s="942"/>
      <c r="BQ123" s="896">
        <v>65439512</v>
      </c>
      <c r="BR123" s="897"/>
      <c r="BS123" s="897"/>
      <c r="BT123" s="897"/>
      <c r="BU123" s="897"/>
      <c r="BV123" s="897">
        <v>63926736</v>
      </c>
      <c r="BW123" s="897"/>
      <c r="BX123" s="897"/>
      <c r="BY123" s="897"/>
      <c r="BZ123" s="897"/>
      <c r="CA123" s="897">
        <v>63515413</v>
      </c>
      <c r="CB123" s="897"/>
      <c r="CC123" s="897"/>
      <c r="CD123" s="897"/>
      <c r="CE123" s="897"/>
      <c r="CF123" s="812"/>
      <c r="CG123" s="813"/>
      <c r="CH123" s="813"/>
      <c r="CI123" s="813"/>
      <c r="CJ123" s="898"/>
      <c r="CK123" s="933"/>
      <c r="CL123" s="919"/>
      <c r="CM123" s="919"/>
      <c r="CN123" s="919"/>
      <c r="CO123" s="920"/>
      <c r="CP123" s="899" t="s">
        <v>484</v>
      </c>
      <c r="CQ123" s="900"/>
      <c r="CR123" s="900"/>
      <c r="CS123" s="900"/>
      <c r="CT123" s="900"/>
      <c r="CU123" s="900"/>
      <c r="CV123" s="900"/>
      <c r="CW123" s="900"/>
      <c r="CX123" s="900"/>
      <c r="CY123" s="900"/>
      <c r="CZ123" s="900"/>
      <c r="DA123" s="900"/>
      <c r="DB123" s="900"/>
      <c r="DC123" s="900"/>
      <c r="DD123" s="900"/>
      <c r="DE123" s="900"/>
      <c r="DF123" s="901"/>
      <c r="DG123" s="843">
        <v>55</v>
      </c>
      <c r="DH123" s="844"/>
      <c r="DI123" s="844"/>
      <c r="DJ123" s="844"/>
      <c r="DK123" s="845"/>
      <c r="DL123" s="846">
        <v>41</v>
      </c>
      <c r="DM123" s="844"/>
      <c r="DN123" s="844"/>
      <c r="DO123" s="844"/>
      <c r="DP123" s="845"/>
      <c r="DQ123" s="846">
        <v>19</v>
      </c>
      <c r="DR123" s="844"/>
      <c r="DS123" s="844"/>
      <c r="DT123" s="844"/>
      <c r="DU123" s="845"/>
      <c r="DV123" s="888">
        <v>0</v>
      </c>
      <c r="DW123" s="889"/>
      <c r="DX123" s="889"/>
      <c r="DY123" s="889"/>
      <c r="DZ123" s="890"/>
    </row>
    <row r="124" spans="1:130" s="226"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447</v>
      </c>
      <c r="AB124" s="844"/>
      <c r="AC124" s="844"/>
      <c r="AD124" s="844"/>
      <c r="AE124" s="845"/>
      <c r="AF124" s="846" t="s">
        <v>447</v>
      </c>
      <c r="AG124" s="844"/>
      <c r="AH124" s="844"/>
      <c r="AI124" s="844"/>
      <c r="AJ124" s="845"/>
      <c r="AK124" s="846" t="s">
        <v>447</v>
      </c>
      <c r="AL124" s="844"/>
      <c r="AM124" s="844"/>
      <c r="AN124" s="844"/>
      <c r="AO124" s="845"/>
      <c r="AP124" s="888" t="s">
        <v>447</v>
      </c>
      <c r="AQ124" s="889"/>
      <c r="AR124" s="889"/>
      <c r="AS124" s="889"/>
      <c r="AT124" s="890"/>
      <c r="AU124" s="891" t="s">
        <v>485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77.2</v>
      </c>
      <c r="BR124" s="895"/>
      <c r="BS124" s="895"/>
      <c r="BT124" s="895"/>
      <c r="BU124" s="895"/>
      <c r="BV124" s="895">
        <v>68.7</v>
      </c>
      <c r="BW124" s="895"/>
      <c r="BX124" s="895"/>
      <c r="BY124" s="895"/>
      <c r="BZ124" s="895"/>
      <c r="CA124" s="895">
        <v>53.5</v>
      </c>
      <c r="CB124" s="895"/>
      <c r="CC124" s="895"/>
      <c r="CD124" s="895"/>
      <c r="CE124" s="895"/>
      <c r="CF124" s="790"/>
      <c r="CG124" s="791"/>
      <c r="CH124" s="791"/>
      <c r="CI124" s="791"/>
      <c r="CJ124" s="926"/>
      <c r="CK124" s="934"/>
      <c r="CL124" s="934"/>
      <c r="CM124" s="934"/>
      <c r="CN124" s="934"/>
      <c r="CO124" s="935"/>
      <c r="CP124" s="899" t="s">
        <v>486</v>
      </c>
      <c r="CQ124" s="900"/>
      <c r="CR124" s="900"/>
      <c r="CS124" s="900"/>
      <c r="CT124" s="900"/>
      <c r="CU124" s="900"/>
      <c r="CV124" s="900"/>
      <c r="CW124" s="900"/>
      <c r="CX124" s="900"/>
      <c r="CY124" s="900"/>
      <c r="CZ124" s="900"/>
      <c r="DA124" s="900"/>
      <c r="DB124" s="900"/>
      <c r="DC124" s="900"/>
      <c r="DD124" s="900"/>
      <c r="DE124" s="900"/>
      <c r="DF124" s="901"/>
      <c r="DG124" s="827" t="s">
        <v>487</v>
      </c>
      <c r="DH124" s="828"/>
      <c r="DI124" s="828"/>
      <c r="DJ124" s="828"/>
      <c r="DK124" s="829"/>
      <c r="DL124" s="830" t="s">
        <v>451</v>
      </c>
      <c r="DM124" s="828"/>
      <c r="DN124" s="828"/>
      <c r="DO124" s="828"/>
      <c r="DP124" s="829"/>
      <c r="DQ124" s="830" t="s">
        <v>487</v>
      </c>
      <c r="DR124" s="828"/>
      <c r="DS124" s="828"/>
      <c r="DT124" s="828"/>
      <c r="DU124" s="829"/>
      <c r="DV124" s="912" t="s">
        <v>487</v>
      </c>
      <c r="DW124" s="913"/>
      <c r="DX124" s="913"/>
      <c r="DY124" s="913"/>
      <c r="DZ124" s="914"/>
    </row>
    <row r="125" spans="1:130" s="226"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488</v>
      </c>
      <c r="AB125" s="844"/>
      <c r="AC125" s="844"/>
      <c r="AD125" s="844"/>
      <c r="AE125" s="845"/>
      <c r="AF125" s="846" t="s">
        <v>489</v>
      </c>
      <c r="AG125" s="844"/>
      <c r="AH125" s="844"/>
      <c r="AI125" s="844"/>
      <c r="AJ125" s="845"/>
      <c r="AK125" s="846" t="s">
        <v>451</v>
      </c>
      <c r="AL125" s="844"/>
      <c r="AM125" s="844"/>
      <c r="AN125" s="844"/>
      <c r="AO125" s="845"/>
      <c r="AP125" s="888" t="s">
        <v>451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490</v>
      </c>
      <c r="CL125" s="916"/>
      <c r="CM125" s="916"/>
      <c r="CN125" s="916"/>
      <c r="CO125" s="917"/>
      <c r="CP125" s="924" t="s">
        <v>491</v>
      </c>
      <c r="CQ125" s="872"/>
      <c r="CR125" s="872"/>
      <c r="CS125" s="872"/>
      <c r="CT125" s="872"/>
      <c r="CU125" s="872"/>
      <c r="CV125" s="872"/>
      <c r="CW125" s="872"/>
      <c r="CX125" s="872"/>
      <c r="CY125" s="872"/>
      <c r="CZ125" s="872"/>
      <c r="DA125" s="872"/>
      <c r="DB125" s="872"/>
      <c r="DC125" s="872"/>
      <c r="DD125" s="872"/>
      <c r="DE125" s="872"/>
      <c r="DF125" s="873"/>
      <c r="DG125" s="925" t="s">
        <v>451</v>
      </c>
      <c r="DH125" s="906"/>
      <c r="DI125" s="906"/>
      <c r="DJ125" s="906"/>
      <c r="DK125" s="906"/>
      <c r="DL125" s="906" t="s">
        <v>487</v>
      </c>
      <c r="DM125" s="906"/>
      <c r="DN125" s="906"/>
      <c r="DO125" s="906"/>
      <c r="DP125" s="906"/>
      <c r="DQ125" s="906" t="s">
        <v>489</v>
      </c>
      <c r="DR125" s="906"/>
      <c r="DS125" s="906"/>
      <c r="DT125" s="906"/>
      <c r="DU125" s="906"/>
      <c r="DV125" s="907" t="s">
        <v>487</v>
      </c>
      <c r="DW125" s="907"/>
      <c r="DX125" s="907"/>
      <c r="DY125" s="907"/>
      <c r="DZ125" s="908"/>
    </row>
    <row r="126" spans="1:130" s="226"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56044</v>
      </c>
      <c r="AB126" s="844"/>
      <c r="AC126" s="844"/>
      <c r="AD126" s="844"/>
      <c r="AE126" s="845"/>
      <c r="AF126" s="846" t="s">
        <v>451</v>
      </c>
      <c r="AG126" s="844"/>
      <c r="AH126" s="844"/>
      <c r="AI126" s="844"/>
      <c r="AJ126" s="845"/>
      <c r="AK126" s="846" t="s">
        <v>451</v>
      </c>
      <c r="AL126" s="844"/>
      <c r="AM126" s="844"/>
      <c r="AN126" s="844"/>
      <c r="AO126" s="845"/>
      <c r="AP126" s="888" t="s">
        <v>488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492</v>
      </c>
      <c r="CQ126" s="816"/>
      <c r="CR126" s="816"/>
      <c r="CS126" s="816"/>
      <c r="CT126" s="816"/>
      <c r="CU126" s="816"/>
      <c r="CV126" s="816"/>
      <c r="CW126" s="816"/>
      <c r="CX126" s="816"/>
      <c r="CY126" s="816"/>
      <c r="CZ126" s="816"/>
      <c r="DA126" s="816"/>
      <c r="DB126" s="816"/>
      <c r="DC126" s="816"/>
      <c r="DD126" s="816"/>
      <c r="DE126" s="816"/>
      <c r="DF126" s="817"/>
      <c r="DG126" s="880" t="s">
        <v>487</v>
      </c>
      <c r="DH126" s="881"/>
      <c r="DI126" s="881"/>
      <c r="DJ126" s="881"/>
      <c r="DK126" s="881"/>
      <c r="DL126" s="881" t="s">
        <v>487</v>
      </c>
      <c r="DM126" s="881"/>
      <c r="DN126" s="881"/>
      <c r="DO126" s="881"/>
      <c r="DP126" s="881"/>
      <c r="DQ126" s="881" t="s">
        <v>487</v>
      </c>
      <c r="DR126" s="881"/>
      <c r="DS126" s="881"/>
      <c r="DT126" s="881"/>
      <c r="DU126" s="881"/>
      <c r="DV126" s="858" t="s">
        <v>451</v>
      </c>
      <c r="DW126" s="858"/>
      <c r="DX126" s="858"/>
      <c r="DY126" s="858"/>
      <c r="DZ126" s="859"/>
    </row>
    <row r="127" spans="1:130" s="226" customFormat="1" ht="26.25" customHeight="1" x14ac:dyDescent="0.15">
      <c r="A127" s="886"/>
      <c r="B127" s="887"/>
      <c r="C127" s="902" t="s">
        <v>493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487</v>
      </c>
      <c r="AB127" s="844"/>
      <c r="AC127" s="844"/>
      <c r="AD127" s="844"/>
      <c r="AE127" s="845"/>
      <c r="AF127" s="846" t="s">
        <v>451</v>
      </c>
      <c r="AG127" s="844"/>
      <c r="AH127" s="844"/>
      <c r="AI127" s="844"/>
      <c r="AJ127" s="845"/>
      <c r="AK127" s="846" t="s">
        <v>406</v>
      </c>
      <c r="AL127" s="844"/>
      <c r="AM127" s="844"/>
      <c r="AN127" s="844"/>
      <c r="AO127" s="845"/>
      <c r="AP127" s="888" t="s">
        <v>487</v>
      </c>
      <c r="AQ127" s="889"/>
      <c r="AR127" s="889"/>
      <c r="AS127" s="889"/>
      <c r="AT127" s="890"/>
      <c r="AU127" s="228"/>
      <c r="AV127" s="228"/>
      <c r="AW127" s="228"/>
      <c r="AX127" s="905" t="s">
        <v>494</v>
      </c>
      <c r="AY127" s="876"/>
      <c r="AZ127" s="876"/>
      <c r="BA127" s="876"/>
      <c r="BB127" s="876"/>
      <c r="BC127" s="876"/>
      <c r="BD127" s="876"/>
      <c r="BE127" s="877"/>
      <c r="BF127" s="875" t="s">
        <v>495</v>
      </c>
      <c r="BG127" s="876"/>
      <c r="BH127" s="876"/>
      <c r="BI127" s="876"/>
      <c r="BJ127" s="876"/>
      <c r="BK127" s="876"/>
      <c r="BL127" s="877"/>
      <c r="BM127" s="875" t="s">
        <v>496</v>
      </c>
      <c r="BN127" s="876"/>
      <c r="BO127" s="876"/>
      <c r="BP127" s="876"/>
      <c r="BQ127" s="876"/>
      <c r="BR127" s="876"/>
      <c r="BS127" s="877"/>
      <c r="BT127" s="875" t="s">
        <v>497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498</v>
      </c>
      <c r="CQ127" s="816"/>
      <c r="CR127" s="816"/>
      <c r="CS127" s="816"/>
      <c r="CT127" s="816"/>
      <c r="CU127" s="816"/>
      <c r="CV127" s="816"/>
      <c r="CW127" s="816"/>
      <c r="CX127" s="816"/>
      <c r="CY127" s="816"/>
      <c r="CZ127" s="816"/>
      <c r="DA127" s="816"/>
      <c r="DB127" s="816"/>
      <c r="DC127" s="816"/>
      <c r="DD127" s="816"/>
      <c r="DE127" s="816"/>
      <c r="DF127" s="817"/>
      <c r="DG127" s="880" t="s">
        <v>451</v>
      </c>
      <c r="DH127" s="881"/>
      <c r="DI127" s="881"/>
      <c r="DJ127" s="881"/>
      <c r="DK127" s="881"/>
      <c r="DL127" s="881" t="s">
        <v>451</v>
      </c>
      <c r="DM127" s="881"/>
      <c r="DN127" s="881"/>
      <c r="DO127" s="881"/>
      <c r="DP127" s="881"/>
      <c r="DQ127" s="881" t="s">
        <v>451</v>
      </c>
      <c r="DR127" s="881"/>
      <c r="DS127" s="881"/>
      <c r="DT127" s="881"/>
      <c r="DU127" s="881"/>
      <c r="DV127" s="858" t="s">
        <v>487</v>
      </c>
      <c r="DW127" s="858"/>
      <c r="DX127" s="858"/>
      <c r="DY127" s="858"/>
      <c r="DZ127" s="859"/>
    </row>
    <row r="128" spans="1:130" s="226" customFormat="1" ht="26.25" customHeight="1" thickBot="1" x14ac:dyDescent="0.2">
      <c r="A128" s="860" t="s">
        <v>499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500</v>
      </c>
      <c r="X128" s="862"/>
      <c r="Y128" s="862"/>
      <c r="Z128" s="863"/>
      <c r="AA128" s="864">
        <v>61486</v>
      </c>
      <c r="AB128" s="865"/>
      <c r="AC128" s="865"/>
      <c r="AD128" s="865"/>
      <c r="AE128" s="866"/>
      <c r="AF128" s="867">
        <v>64864</v>
      </c>
      <c r="AG128" s="865"/>
      <c r="AH128" s="865"/>
      <c r="AI128" s="865"/>
      <c r="AJ128" s="866"/>
      <c r="AK128" s="867">
        <v>62140</v>
      </c>
      <c r="AL128" s="865"/>
      <c r="AM128" s="865"/>
      <c r="AN128" s="865"/>
      <c r="AO128" s="866"/>
      <c r="AP128" s="868"/>
      <c r="AQ128" s="869"/>
      <c r="AR128" s="869"/>
      <c r="AS128" s="869"/>
      <c r="AT128" s="870"/>
      <c r="AU128" s="228"/>
      <c r="AV128" s="228"/>
      <c r="AW128" s="228"/>
      <c r="AX128" s="871" t="s">
        <v>501</v>
      </c>
      <c r="AY128" s="872"/>
      <c r="AZ128" s="872"/>
      <c r="BA128" s="872"/>
      <c r="BB128" s="872"/>
      <c r="BC128" s="872"/>
      <c r="BD128" s="872"/>
      <c r="BE128" s="873"/>
      <c r="BF128" s="850" t="s">
        <v>451</v>
      </c>
      <c r="BG128" s="851"/>
      <c r="BH128" s="851"/>
      <c r="BI128" s="851"/>
      <c r="BJ128" s="851"/>
      <c r="BK128" s="851"/>
      <c r="BL128" s="874"/>
      <c r="BM128" s="850">
        <v>11.89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502</v>
      </c>
      <c r="CQ128" s="794"/>
      <c r="CR128" s="794"/>
      <c r="CS128" s="794"/>
      <c r="CT128" s="794"/>
      <c r="CU128" s="794"/>
      <c r="CV128" s="794"/>
      <c r="CW128" s="794"/>
      <c r="CX128" s="794"/>
      <c r="CY128" s="794"/>
      <c r="CZ128" s="794"/>
      <c r="DA128" s="794"/>
      <c r="DB128" s="794"/>
      <c r="DC128" s="794"/>
      <c r="DD128" s="794"/>
      <c r="DE128" s="794"/>
      <c r="DF128" s="795"/>
      <c r="DG128" s="854" t="s">
        <v>488</v>
      </c>
      <c r="DH128" s="855"/>
      <c r="DI128" s="855"/>
      <c r="DJ128" s="855"/>
      <c r="DK128" s="855"/>
      <c r="DL128" s="855" t="s">
        <v>468</v>
      </c>
      <c r="DM128" s="855"/>
      <c r="DN128" s="855"/>
      <c r="DO128" s="855"/>
      <c r="DP128" s="855"/>
      <c r="DQ128" s="855" t="s">
        <v>489</v>
      </c>
      <c r="DR128" s="855"/>
      <c r="DS128" s="855"/>
      <c r="DT128" s="855"/>
      <c r="DU128" s="855"/>
      <c r="DV128" s="856" t="s">
        <v>489</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503</v>
      </c>
      <c r="X129" s="841"/>
      <c r="Y129" s="841"/>
      <c r="Z129" s="842"/>
      <c r="AA129" s="843">
        <v>27132947</v>
      </c>
      <c r="AB129" s="844"/>
      <c r="AC129" s="844"/>
      <c r="AD129" s="844"/>
      <c r="AE129" s="845"/>
      <c r="AF129" s="846">
        <v>27597469</v>
      </c>
      <c r="AG129" s="844"/>
      <c r="AH129" s="844"/>
      <c r="AI129" s="844"/>
      <c r="AJ129" s="845"/>
      <c r="AK129" s="846">
        <v>28373021</v>
      </c>
      <c r="AL129" s="844"/>
      <c r="AM129" s="844"/>
      <c r="AN129" s="844"/>
      <c r="AO129" s="845"/>
      <c r="AP129" s="847"/>
      <c r="AQ129" s="848"/>
      <c r="AR129" s="848"/>
      <c r="AS129" s="848"/>
      <c r="AT129" s="849"/>
      <c r="AU129" s="229"/>
      <c r="AV129" s="229"/>
      <c r="AW129" s="229"/>
      <c r="AX129" s="815" t="s">
        <v>504</v>
      </c>
      <c r="AY129" s="816"/>
      <c r="AZ129" s="816"/>
      <c r="BA129" s="816"/>
      <c r="BB129" s="816"/>
      <c r="BC129" s="816"/>
      <c r="BD129" s="816"/>
      <c r="BE129" s="817"/>
      <c r="BF129" s="834" t="s">
        <v>488</v>
      </c>
      <c r="BG129" s="835"/>
      <c r="BH129" s="835"/>
      <c r="BI129" s="835"/>
      <c r="BJ129" s="835"/>
      <c r="BK129" s="835"/>
      <c r="BL129" s="836"/>
      <c r="BM129" s="834">
        <v>16.89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506</v>
      </c>
      <c r="X130" s="841"/>
      <c r="Y130" s="841"/>
      <c r="Z130" s="842"/>
      <c r="AA130" s="843">
        <v>5269864</v>
      </c>
      <c r="AB130" s="844"/>
      <c r="AC130" s="844"/>
      <c r="AD130" s="844"/>
      <c r="AE130" s="845"/>
      <c r="AF130" s="846">
        <v>5086446</v>
      </c>
      <c r="AG130" s="844"/>
      <c r="AH130" s="844"/>
      <c r="AI130" s="844"/>
      <c r="AJ130" s="845"/>
      <c r="AK130" s="846">
        <v>5089608</v>
      </c>
      <c r="AL130" s="844"/>
      <c r="AM130" s="844"/>
      <c r="AN130" s="844"/>
      <c r="AO130" s="845"/>
      <c r="AP130" s="847"/>
      <c r="AQ130" s="848"/>
      <c r="AR130" s="848"/>
      <c r="AS130" s="848"/>
      <c r="AT130" s="849"/>
      <c r="AU130" s="229"/>
      <c r="AV130" s="229"/>
      <c r="AW130" s="229"/>
      <c r="AX130" s="815" t="s">
        <v>507</v>
      </c>
      <c r="AY130" s="816"/>
      <c r="AZ130" s="816"/>
      <c r="BA130" s="816"/>
      <c r="BB130" s="816"/>
      <c r="BC130" s="816"/>
      <c r="BD130" s="816"/>
      <c r="BE130" s="817"/>
      <c r="BF130" s="818">
        <v>9.4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508</v>
      </c>
      <c r="X131" s="825"/>
      <c r="Y131" s="825"/>
      <c r="Z131" s="826"/>
      <c r="AA131" s="827">
        <v>21863083</v>
      </c>
      <c r="AB131" s="828"/>
      <c r="AC131" s="828"/>
      <c r="AD131" s="828"/>
      <c r="AE131" s="829"/>
      <c r="AF131" s="830">
        <v>22511023</v>
      </c>
      <c r="AG131" s="828"/>
      <c r="AH131" s="828"/>
      <c r="AI131" s="828"/>
      <c r="AJ131" s="829"/>
      <c r="AK131" s="830">
        <v>23283413</v>
      </c>
      <c r="AL131" s="828"/>
      <c r="AM131" s="828"/>
      <c r="AN131" s="828"/>
      <c r="AO131" s="829"/>
      <c r="AP131" s="831"/>
      <c r="AQ131" s="832"/>
      <c r="AR131" s="832"/>
      <c r="AS131" s="832"/>
      <c r="AT131" s="833"/>
      <c r="AU131" s="229"/>
      <c r="AV131" s="229"/>
      <c r="AW131" s="229"/>
      <c r="AX131" s="793" t="s">
        <v>509</v>
      </c>
      <c r="AY131" s="794"/>
      <c r="AZ131" s="794"/>
      <c r="BA131" s="794"/>
      <c r="BB131" s="794"/>
      <c r="BC131" s="794"/>
      <c r="BD131" s="794"/>
      <c r="BE131" s="795"/>
      <c r="BF131" s="796">
        <v>53.5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510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511</v>
      </c>
      <c r="W132" s="806"/>
      <c r="X132" s="806"/>
      <c r="Y132" s="806"/>
      <c r="Z132" s="807"/>
      <c r="AA132" s="808">
        <v>11.18463485</v>
      </c>
      <c r="AB132" s="809"/>
      <c r="AC132" s="809"/>
      <c r="AD132" s="809"/>
      <c r="AE132" s="810"/>
      <c r="AF132" s="811">
        <v>9.0764777769999991</v>
      </c>
      <c r="AG132" s="809"/>
      <c r="AH132" s="809"/>
      <c r="AI132" s="809"/>
      <c r="AJ132" s="810"/>
      <c r="AK132" s="811">
        <v>8.0068115439999996</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512</v>
      </c>
      <c r="W133" s="785"/>
      <c r="X133" s="785"/>
      <c r="Y133" s="785"/>
      <c r="Z133" s="786"/>
      <c r="AA133" s="787">
        <v>11.4</v>
      </c>
      <c r="AB133" s="788"/>
      <c r="AC133" s="788"/>
      <c r="AD133" s="788"/>
      <c r="AE133" s="789"/>
      <c r="AF133" s="787">
        <v>10.5</v>
      </c>
      <c r="AG133" s="788"/>
      <c r="AH133" s="788"/>
      <c r="AI133" s="788"/>
      <c r="AJ133" s="789"/>
      <c r="AK133" s="787">
        <v>9.4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fzyN9cznkky8DwToMC4YuM65wLlSYkb0CVuOqyt0GbzcyLKC/Zs4BpbSB2og9ShkNByTd8ws26cs4iqMEIpjg==" saltValue="m1TgarrnxbpqK3tyEASf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B14" sqref="B14"/>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O22"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O2HCwlB5XQ7V1UGUWqv7lfEeXf+Sn1uuVRdRQ1VVlyQty0YYXj8418MmrpuAqvmzrJRqCMqPlMdSd/xW1WUgQ==" saltValue="18BsWNPqwKHIScu0L0J6T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M1"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521</v>
      </c>
      <c r="AL9" s="1195"/>
      <c r="AM9" s="1195"/>
      <c r="AN9" s="1196"/>
      <c r="AO9" s="277">
        <v>9649752</v>
      </c>
      <c r="AP9" s="277">
        <v>109253</v>
      </c>
      <c r="AQ9" s="278">
        <v>84185</v>
      </c>
      <c r="AR9" s="279">
        <v>29.8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522</v>
      </c>
      <c r="AL10" s="1195"/>
      <c r="AM10" s="1195"/>
      <c r="AN10" s="1196"/>
      <c r="AO10" s="280">
        <v>26707</v>
      </c>
      <c r="AP10" s="280">
        <v>302</v>
      </c>
      <c r="AQ10" s="281">
        <v>6368</v>
      </c>
      <c r="AR10" s="282">
        <v>-95.3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523</v>
      </c>
      <c r="AL11" s="1195"/>
      <c r="AM11" s="1195"/>
      <c r="AN11" s="1196"/>
      <c r="AO11" s="280">
        <v>439798</v>
      </c>
      <c r="AP11" s="280">
        <v>4979</v>
      </c>
      <c r="AQ11" s="281">
        <v>1782</v>
      </c>
      <c r="AR11" s="282">
        <v>179.4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524</v>
      </c>
      <c r="AL12" s="1195"/>
      <c r="AM12" s="1195"/>
      <c r="AN12" s="1196"/>
      <c r="AO12" s="280" t="s">
        <v>525</v>
      </c>
      <c r="AP12" s="280" t="s">
        <v>525</v>
      </c>
      <c r="AQ12" s="281" t="s">
        <v>525</v>
      </c>
      <c r="AR12" s="282" t="s">
        <v>525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526</v>
      </c>
      <c r="AL13" s="1195"/>
      <c r="AM13" s="1195"/>
      <c r="AN13" s="1196"/>
      <c r="AO13" s="280" t="s">
        <v>525</v>
      </c>
      <c r="AP13" s="280" t="s">
        <v>525</v>
      </c>
      <c r="AQ13" s="281">
        <v>2067</v>
      </c>
      <c r="AR13" s="282" t="s">
        <v>525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527</v>
      </c>
      <c r="AL14" s="1195"/>
      <c r="AM14" s="1195"/>
      <c r="AN14" s="1196"/>
      <c r="AO14" s="280">
        <v>11540</v>
      </c>
      <c r="AP14" s="280">
        <v>131</v>
      </c>
      <c r="AQ14" s="281">
        <v>975</v>
      </c>
      <c r="AR14" s="282">
        <v>-86.6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528</v>
      </c>
      <c r="AL15" s="1198"/>
      <c r="AM15" s="1198"/>
      <c r="AN15" s="1199"/>
      <c r="AO15" s="280">
        <v>-823749</v>
      </c>
      <c r="AP15" s="280">
        <v>-9326</v>
      </c>
      <c r="AQ15" s="281">
        <v>-5919</v>
      </c>
      <c r="AR15" s="282">
        <v>57.6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9304048</v>
      </c>
      <c r="AP16" s="280">
        <v>105339</v>
      </c>
      <c r="AQ16" s="281">
        <v>89459</v>
      </c>
      <c r="AR16" s="282">
        <v>17.8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533</v>
      </c>
      <c r="AL21" s="1201"/>
      <c r="AM21" s="1201"/>
      <c r="AN21" s="1202"/>
      <c r="AO21" s="293">
        <v>10.36</v>
      </c>
      <c r="AP21" s="294">
        <v>8.4600000000000009</v>
      </c>
      <c r="AQ21" s="295">
        <v>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534</v>
      </c>
      <c r="AL22" s="1201"/>
      <c r="AM22" s="1201"/>
      <c r="AN22" s="1202"/>
      <c r="AO22" s="298">
        <v>97.2</v>
      </c>
      <c r="AP22" s="299">
        <v>98.2</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538</v>
      </c>
      <c r="AL32" s="1185"/>
      <c r="AM32" s="1185"/>
      <c r="AN32" s="1186"/>
      <c r="AO32" s="308">
        <v>5610462</v>
      </c>
      <c r="AP32" s="308">
        <v>63521</v>
      </c>
      <c r="AQ32" s="309">
        <v>50524</v>
      </c>
      <c r="AR32" s="310">
        <v>25.7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539</v>
      </c>
      <c r="AL33" s="1185"/>
      <c r="AM33" s="1185"/>
      <c r="AN33" s="1186"/>
      <c r="AO33" s="308" t="s">
        <v>525</v>
      </c>
      <c r="AP33" s="308" t="s">
        <v>525</v>
      </c>
      <c r="AQ33" s="309" t="s">
        <v>525</v>
      </c>
      <c r="AR33" s="310" t="s">
        <v>525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540</v>
      </c>
      <c r="AL34" s="1185"/>
      <c r="AM34" s="1185"/>
      <c r="AN34" s="1186"/>
      <c r="AO34" s="308" t="s">
        <v>525</v>
      </c>
      <c r="AP34" s="308" t="s">
        <v>525</v>
      </c>
      <c r="AQ34" s="309">
        <v>285</v>
      </c>
      <c r="AR34" s="310" t="s">
        <v>525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541</v>
      </c>
      <c r="AL35" s="1185"/>
      <c r="AM35" s="1185"/>
      <c r="AN35" s="1186"/>
      <c r="AO35" s="308">
        <v>1399574</v>
      </c>
      <c r="AP35" s="308">
        <v>15846</v>
      </c>
      <c r="AQ35" s="309">
        <v>13044</v>
      </c>
      <c r="AR35" s="310">
        <v>21.5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542</v>
      </c>
      <c r="AL36" s="1185"/>
      <c r="AM36" s="1185"/>
      <c r="AN36" s="1186"/>
      <c r="AO36" s="308">
        <v>5971</v>
      </c>
      <c r="AP36" s="308">
        <v>68</v>
      </c>
      <c r="AQ36" s="309">
        <v>1822</v>
      </c>
      <c r="AR36" s="310">
        <v>-96.3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543</v>
      </c>
      <c r="AL37" s="1185"/>
      <c r="AM37" s="1185"/>
      <c r="AN37" s="1186"/>
      <c r="AO37" s="308" t="s">
        <v>525</v>
      </c>
      <c r="AP37" s="308" t="s">
        <v>525</v>
      </c>
      <c r="AQ37" s="309">
        <v>859</v>
      </c>
      <c r="AR37" s="310" t="s">
        <v>525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544</v>
      </c>
      <c r="AL38" s="1188"/>
      <c r="AM38" s="1188"/>
      <c r="AN38" s="1189"/>
      <c r="AO38" s="311" t="s">
        <v>525</v>
      </c>
      <c r="AP38" s="311" t="s">
        <v>525</v>
      </c>
      <c r="AQ38" s="312">
        <v>1</v>
      </c>
      <c r="AR38" s="300" t="s">
        <v>525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545</v>
      </c>
      <c r="AL39" s="1188"/>
      <c r="AM39" s="1188"/>
      <c r="AN39" s="1189"/>
      <c r="AO39" s="308">
        <v>-62140</v>
      </c>
      <c r="AP39" s="308">
        <v>-704</v>
      </c>
      <c r="AQ39" s="309">
        <v>-4035</v>
      </c>
      <c r="AR39" s="310">
        <v>-82.6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546</v>
      </c>
      <c r="AL40" s="1185"/>
      <c r="AM40" s="1185"/>
      <c r="AN40" s="1186"/>
      <c r="AO40" s="308">
        <v>-5089608</v>
      </c>
      <c r="AP40" s="308">
        <v>-57624</v>
      </c>
      <c r="AQ40" s="309">
        <v>-46184</v>
      </c>
      <c r="AR40" s="310">
        <v>24.8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1864259</v>
      </c>
      <c r="AP41" s="308">
        <v>21107</v>
      </c>
      <c r="AQ41" s="309">
        <v>16315</v>
      </c>
      <c r="AR41" s="310">
        <v>29.4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516</v>
      </c>
      <c r="AN49" s="1179" t="s">
        <v>550</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2835304</v>
      </c>
      <c r="AN51" s="330">
        <v>30532</v>
      </c>
      <c r="AO51" s="331">
        <v>-53.9</v>
      </c>
      <c r="AP51" s="332">
        <v>54110</v>
      </c>
      <c r="AQ51" s="333">
        <v>-5.6</v>
      </c>
      <c r="AR51" s="334">
        <v>-48.3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1141768</v>
      </c>
      <c r="AN52" s="338">
        <v>12295</v>
      </c>
      <c r="AO52" s="339">
        <v>-75.8</v>
      </c>
      <c r="AP52" s="340">
        <v>30620</v>
      </c>
      <c r="AQ52" s="341">
        <v>-6.6</v>
      </c>
      <c r="AR52" s="342">
        <v>-69.2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7408443</v>
      </c>
      <c r="AN53" s="330">
        <v>80354</v>
      </c>
      <c r="AO53" s="331">
        <v>163.19999999999999</v>
      </c>
      <c r="AP53" s="332">
        <v>54684</v>
      </c>
      <c r="AQ53" s="333">
        <v>1.1000000000000001</v>
      </c>
      <c r="AR53" s="334">
        <v>162.1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4629089</v>
      </c>
      <c r="AN54" s="338">
        <v>50209</v>
      </c>
      <c r="AO54" s="339">
        <v>308.39999999999998</v>
      </c>
      <c r="AP54" s="340">
        <v>32829</v>
      </c>
      <c r="AQ54" s="341">
        <v>7.2</v>
      </c>
      <c r="AR54" s="342">
        <v>301.2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6154759</v>
      </c>
      <c r="AN55" s="330">
        <v>67464</v>
      </c>
      <c r="AO55" s="331">
        <v>-16</v>
      </c>
      <c r="AP55" s="332">
        <v>62383</v>
      </c>
      <c r="AQ55" s="333">
        <v>14.1</v>
      </c>
      <c r="AR55" s="334">
        <v>-30.1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1774535</v>
      </c>
      <c r="AN56" s="338">
        <v>19451</v>
      </c>
      <c r="AO56" s="339">
        <v>-61.3</v>
      </c>
      <c r="AP56" s="340">
        <v>35325</v>
      </c>
      <c r="AQ56" s="341">
        <v>7.6</v>
      </c>
      <c r="AR56" s="342">
        <v>-68.900000000000006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3734973</v>
      </c>
      <c r="AN57" s="330">
        <v>41609</v>
      </c>
      <c r="AO57" s="331">
        <v>-38.299999999999997</v>
      </c>
      <c r="AP57" s="332">
        <v>63812</v>
      </c>
      <c r="AQ57" s="333">
        <v>2.2999999999999998</v>
      </c>
      <c r="AR57" s="334">
        <v>-40.6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2087542</v>
      </c>
      <c r="AN58" s="338">
        <v>23256</v>
      </c>
      <c r="AO58" s="339">
        <v>19.600000000000001</v>
      </c>
      <c r="AP58" s="340">
        <v>33848</v>
      </c>
      <c r="AQ58" s="341">
        <v>-4.2</v>
      </c>
      <c r="AR58" s="342">
        <v>23.8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3285419</v>
      </c>
      <c r="AN59" s="330">
        <v>37197</v>
      </c>
      <c r="AO59" s="331">
        <v>-10.6</v>
      </c>
      <c r="AP59" s="332">
        <v>40807</v>
      </c>
      <c r="AQ59" s="333">
        <v>-36.1</v>
      </c>
      <c r="AR59" s="334">
        <v>25.5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1494001</v>
      </c>
      <c r="AN60" s="338">
        <v>16915</v>
      </c>
      <c r="AO60" s="339">
        <v>-27.3</v>
      </c>
      <c r="AP60" s="340">
        <v>19520</v>
      </c>
      <c r="AQ60" s="341">
        <v>-42.3</v>
      </c>
      <c r="AR60" s="342">
        <v>15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4683780</v>
      </c>
      <c r="AN61" s="345">
        <v>51431</v>
      </c>
      <c r="AO61" s="346">
        <v>8.9</v>
      </c>
      <c r="AP61" s="347">
        <v>55159</v>
      </c>
      <c r="AQ61" s="348">
        <v>-4.8</v>
      </c>
      <c r="AR61" s="334">
        <v>13.7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2225387</v>
      </c>
      <c r="AN62" s="338">
        <v>24425</v>
      </c>
      <c r="AO62" s="339">
        <v>32.700000000000003</v>
      </c>
      <c r="AP62" s="340">
        <v>30428</v>
      </c>
      <c r="AQ62" s="341">
        <v>-7.7</v>
      </c>
      <c r="AR62" s="342">
        <v>40.4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1l08lyil65yHCvOIxCZ0uhE1499EMr8YHoPUikNiKFVNpCoeVxgZYTozc3IOslorbshTFrwOcQ4LOogb18ohQ==" saltValue="3y0KABy5Z5Nhc8vml+y8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Tofk0cutraiFCldnZ0igjlAG7gWWsJiEaC/9WbDIlQIqm2ujEi1bitbblEb7ABL/lgxNrSEMvkyAcCzRnPq3Q==" saltValue="0z9klKF9i30iQ4wQkMoZyQ=="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2L6X5EyJJ2q955InHPRb+nU2O+UG4PoYSszeNl/K3oFNBTTC5emwDh5u57XfoXl3vbpHVKs7LKNWpDp8lRFKHQ==" saltValue="z6mtx4mjGrv3OrbfT4ybU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3" t="s">
        <v>3</v>
      </c>
      <c r="D47" s="1203"/>
      <c r="E47" s="1204"/>
      <c r="F47" s="11">
        <v>23.53</v>
      </c>
      <c r="G47" s="12">
        <v>24.45</v>
      </c>
      <c r="H47" s="12">
        <v>23.3</v>
      </c>
      <c r="I47" s="12">
        <v>19.809999999999999</v>
      </c>
      <c r="J47" s="13">
        <v>20.88</v>
      </c>
    </row>
    <row r="48" spans="2:10" ht="57.75" customHeight="1" x14ac:dyDescent="0.15">
      <c r="B48" s="14"/>
      <c r="C48" s="1205" t="s">
        <v>4</v>
      </c>
      <c r="D48" s="1205"/>
      <c r="E48" s="1206"/>
      <c r="F48" s="15">
        <v>3.06</v>
      </c>
      <c r="G48" s="16">
        <v>2.91</v>
      </c>
      <c r="H48" s="16">
        <v>1.95</v>
      </c>
      <c r="I48" s="16">
        <v>3.01</v>
      </c>
      <c r="J48" s="17">
        <v>6.22</v>
      </c>
    </row>
    <row r="49" spans="2:10" ht="57.75" customHeight="1" thickBot="1" x14ac:dyDescent="0.2">
      <c r="B49" s="18"/>
      <c r="C49" s="1207" t="s">
        <v>5</v>
      </c>
      <c r="D49" s="1207"/>
      <c r="E49" s="1208"/>
      <c r="F49" s="19">
        <v>1.79</v>
      </c>
      <c r="G49" s="20">
        <v>0.46</v>
      </c>
      <c r="H49" s="20" t="s">
        <v>571</v>
      </c>
      <c r="I49" s="20" t="s">
        <v>572</v>
      </c>
      <c r="J49" s="21">
        <v>4.91</v>
      </c>
    </row>
    <row r="50" spans="2:10" x14ac:dyDescent="0.15"/>
  </sheetData>
  <sheetProtection algorithmName="SHA-512" hashValue="8Uoi19ysuPiJDXZgx6/cwBZ+C09ArtCRKApquesbgyJ6BjhGuLNwgSwsyBN8QIIWWOMAm4eGtqongoRQQebYyA==" saltValue="i2v7wxoddkkvqjJkTXuaKw=="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2023-10-18T00:46:41Z</cp:lastPrinted>
  <dcterms:created xsi:type="dcterms:W3CDTF">2023-02-20T05:51:31Z</dcterms:created>
  <dcterms:modified xsi:type="dcterms:W3CDTF">2023-10-18T00:46:48Z</dcterms:modified>
  <cp:category/>
</cp:coreProperties>
</file>