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codeName="ThisWorkbook"/>
  <xr:revisionPtr revIDLastSave="0" documentId="14_{4E11A484-F33E-447D-B16B-47FBDD444FC5}" xr6:coauthVersionLast="47" xr6:coauthVersionMax="47" xr10:uidLastSave="{00000000-0000-0000-0000-000000000000}"/>
  <bookViews>
    <workbookView xWindow="-120" yWindow="480" windowWidth="29040" windowHeight="15840" tabRatio="719" xr2:uid="{00000000-000D-0000-FFFF-FFFF00000000}"/>
  </bookViews>
  <sheets>
    <sheet name="様式2-2" sheetId="51" r:id="rId1"/>
    <sheet name="様式2-３" sheetId="29" r:id="rId2"/>
    <sheet name="様式2-4" sheetId="59" r:id="rId3"/>
    <sheet name="様式2-５" sheetId="55" r:id="rId4"/>
    <sheet name="様式2-６" sheetId="57" r:id="rId5"/>
    <sheet name="様式5-2-2" sheetId="11" r:id="rId6"/>
    <sheet name="様式5-2-3" sheetId="22"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68" i="59" l="1"/>
  <c r="G35" i="29"/>
  <c r="H34" i="51"/>
  <c r="G34" i="51"/>
  <c r="H33" i="51"/>
  <c r="G33" i="51"/>
  <c r="H32" i="51"/>
  <c r="G32" i="51"/>
  <c r="G93" i="22"/>
  <c r="H93" i="22"/>
  <c r="I80" i="22"/>
  <c r="I81" i="22"/>
  <c r="I87" i="22"/>
  <c r="I86" i="22" s="1"/>
  <c r="H71" i="22"/>
  <c r="H73" i="22"/>
  <c r="H67" i="22"/>
  <c r="H60" i="22"/>
  <c r="Z7" i="22"/>
  <c r="W21" i="22"/>
  <c r="W41" i="22" s="1"/>
  <c r="W49" i="22" s="1"/>
  <c r="W51" i="22" s="1"/>
  <c r="W55" i="22" s="1"/>
  <c r="U25" i="22"/>
  <c r="V25" i="22"/>
  <c r="W25" i="22"/>
  <c r="U31" i="22"/>
  <c r="V31" i="22"/>
  <c r="V21" i="22" s="1"/>
  <c r="V41" i="22" s="1"/>
  <c r="W31" i="22"/>
  <c r="U35" i="22"/>
  <c r="U21" i="22" s="1"/>
  <c r="U41" i="22" s="1"/>
  <c r="U49" i="22" s="1"/>
  <c r="U51" i="22" s="1"/>
  <c r="U55" i="22" s="1"/>
  <c r="V35" i="22"/>
  <c r="W35" i="22"/>
  <c r="U42" i="22"/>
  <c r="U48" i="22" s="1"/>
  <c r="V42" i="22"/>
  <c r="V48" i="22" s="1"/>
  <c r="W42" i="22"/>
  <c r="U45" i="22"/>
  <c r="V45" i="22"/>
  <c r="W45" i="22"/>
  <c r="W48" i="22"/>
  <c r="U52" i="22"/>
  <c r="V52" i="22"/>
  <c r="W52" i="22"/>
  <c r="U8" i="22"/>
  <c r="U7" i="22" s="1"/>
  <c r="V8" i="22"/>
  <c r="V7" i="22" s="1"/>
  <c r="W8" i="22"/>
  <c r="W7" i="22" s="1"/>
  <c r="I8" i="22"/>
  <c r="I7" i="22" s="1"/>
  <c r="J8" i="22"/>
  <c r="J7" i="22" s="1"/>
  <c r="K8" i="22"/>
  <c r="K7" i="22" s="1"/>
  <c r="L8" i="22"/>
  <c r="L7" i="22" s="1"/>
  <c r="M8" i="22"/>
  <c r="M7" i="22" s="1"/>
  <c r="N8" i="22"/>
  <c r="N7" i="22" s="1"/>
  <c r="O8" i="22"/>
  <c r="O7" i="22" s="1"/>
  <c r="P8" i="22"/>
  <c r="P7" i="22" s="1"/>
  <c r="Q8" i="22"/>
  <c r="Q7" i="22" s="1"/>
  <c r="R8" i="22"/>
  <c r="R7" i="22" s="1"/>
  <c r="S8" i="22"/>
  <c r="S7" i="22" s="1"/>
  <c r="T8" i="22"/>
  <c r="T7" i="22" s="1"/>
  <c r="X8" i="22"/>
  <c r="X7" i="22" s="1"/>
  <c r="Y8" i="22"/>
  <c r="Y7" i="22" s="1"/>
  <c r="I25" i="22"/>
  <c r="J25" i="22"/>
  <c r="K25" i="22"/>
  <c r="L25" i="22"/>
  <c r="M25" i="22"/>
  <c r="N25" i="22"/>
  <c r="O25" i="22"/>
  <c r="P25" i="22"/>
  <c r="Q25" i="22"/>
  <c r="R25" i="22"/>
  <c r="S25" i="22"/>
  <c r="S21" i="22" s="1"/>
  <c r="S41" i="22" s="1"/>
  <c r="T25" i="22"/>
  <c r="X25" i="22"/>
  <c r="Y25" i="22"/>
  <c r="I31" i="22"/>
  <c r="J31" i="22"/>
  <c r="J21" i="22" s="1"/>
  <c r="K31" i="22"/>
  <c r="L31" i="22"/>
  <c r="L21" i="22" s="1"/>
  <c r="L41" i="22" s="1"/>
  <c r="M31" i="22"/>
  <c r="N31" i="22"/>
  <c r="O31" i="22"/>
  <c r="P31" i="22"/>
  <c r="Q31" i="22"/>
  <c r="R31" i="22"/>
  <c r="R21" i="22" s="1"/>
  <c r="R41" i="22" s="1"/>
  <c r="S31" i="22"/>
  <c r="T31" i="22"/>
  <c r="T21" i="22" s="1"/>
  <c r="T41" i="22" s="1"/>
  <c r="X31" i="22"/>
  <c r="Y31" i="22"/>
  <c r="I35" i="22"/>
  <c r="J35" i="22"/>
  <c r="K35" i="22"/>
  <c r="L35" i="22"/>
  <c r="M35" i="22"/>
  <c r="N35" i="22"/>
  <c r="O35" i="22"/>
  <c r="P35" i="22"/>
  <c r="Q35" i="22"/>
  <c r="R35" i="22"/>
  <c r="S35" i="22"/>
  <c r="T35" i="22"/>
  <c r="X35" i="22"/>
  <c r="Y35" i="22"/>
  <c r="I42" i="22"/>
  <c r="I48" i="22" s="1"/>
  <c r="J42" i="22"/>
  <c r="K42" i="22"/>
  <c r="L42" i="22"/>
  <c r="M42" i="22"/>
  <c r="N42" i="22"/>
  <c r="N48" i="22" s="1"/>
  <c r="O42" i="22"/>
  <c r="P42" i="22"/>
  <c r="Q42" i="22"/>
  <c r="Q48" i="22" s="1"/>
  <c r="R42" i="22"/>
  <c r="S42" i="22"/>
  <c r="T42" i="22"/>
  <c r="X42" i="22"/>
  <c r="Y42" i="22"/>
  <c r="I45" i="22"/>
  <c r="J45" i="22"/>
  <c r="J48" i="22" s="1"/>
  <c r="K45" i="22"/>
  <c r="L45" i="22"/>
  <c r="M45" i="22"/>
  <c r="N45" i="22"/>
  <c r="O45" i="22"/>
  <c r="P45" i="22"/>
  <c r="Q45" i="22"/>
  <c r="R45" i="22"/>
  <c r="R48" i="22" s="1"/>
  <c r="S45" i="22"/>
  <c r="T45" i="22"/>
  <c r="X45" i="22"/>
  <c r="Y45" i="22"/>
  <c r="K48" i="22"/>
  <c r="M48" i="22"/>
  <c r="S48" i="22"/>
  <c r="X48" i="22"/>
  <c r="I52" i="22"/>
  <c r="J52" i="22"/>
  <c r="K52" i="22"/>
  <c r="L52" i="22"/>
  <c r="M52" i="22"/>
  <c r="N52" i="22"/>
  <c r="O52" i="22"/>
  <c r="P52" i="22"/>
  <c r="Q52" i="22"/>
  <c r="R52" i="22"/>
  <c r="S52" i="22"/>
  <c r="T52" i="22"/>
  <c r="X52" i="22"/>
  <c r="Y52" i="22"/>
  <c r="H8" i="22"/>
  <c r="H7" i="22" s="1"/>
  <c r="H25" i="22"/>
  <c r="H21" i="22" s="1"/>
  <c r="H31" i="22"/>
  <c r="H35" i="22"/>
  <c r="H42" i="22"/>
  <c r="H45" i="22"/>
  <c r="H52" i="22"/>
  <c r="G52" i="22"/>
  <c r="G35" i="22"/>
  <c r="G31" i="22"/>
  <c r="G21" i="22" s="1"/>
  <c r="G25" i="22"/>
  <c r="H24" i="57"/>
  <c r="H23" i="57"/>
  <c r="H22" i="57"/>
  <c r="G13" i="57"/>
  <c r="H13" i="57"/>
  <c r="G10" i="57"/>
  <c r="G7" i="57" s="1"/>
  <c r="G24" i="57" s="1"/>
  <c r="W7" i="59"/>
  <c r="W6" i="59"/>
  <c r="G37" i="29"/>
  <c r="G36" i="29"/>
  <c r="H36" i="29" s="1"/>
  <c r="H37" i="29"/>
  <c r="G30" i="29"/>
  <c r="G31" i="29" s="1"/>
  <c r="H29" i="29"/>
  <c r="H30" i="29"/>
  <c r="H31" i="29" s="1"/>
  <c r="H28" i="29"/>
  <c r="H18" i="29"/>
  <c r="H19" i="29"/>
  <c r="H17" i="29"/>
  <c r="H14" i="29"/>
  <c r="I10" i="55"/>
  <c r="I6" i="55" s="1"/>
  <c r="J10" i="55"/>
  <c r="J6" i="55" s="1"/>
  <c r="K10" i="55"/>
  <c r="L10" i="55"/>
  <c r="M10" i="55"/>
  <c r="N10" i="55"/>
  <c r="O10" i="55"/>
  <c r="O6" i="55" s="1"/>
  <c r="P10" i="55"/>
  <c r="P6" i="55" s="1"/>
  <c r="Q10" i="55"/>
  <c r="Q6" i="55" s="1"/>
  <c r="R10" i="55"/>
  <c r="R6" i="55" s="1"/>
  <c r="S10" i="55"/>
  <c r="T10" i="55"/>
  <c r="U10" i="55"/>
  <c r="V10" i="55"/>
  <c r="W10" i="55"/>
  <c r="W6" i="55" s="1"/>
  <c r="I14" i="55"/>
  <c r="J14" i="55"/>
  <c r="K14" i="55"/>
  <c r="L14" i="55"/>
  <c r="M14" i="55"/>
  <c r="N14" i="55"/>
  <c r="O14" i="55"/>
  <c r="P14" i="55"/>
  <c r="Q14" i="55"/>
  <c r="R14" i="55"/>
  <c r="S14" i="55"/>
  <c r="T14" i="55"/>
  <c r="U14" i="55"/>
  <c r="V14" i="55"/>
  <c r="W14" i="55"/>
  <c r="I18" i="55"/>
  <c r="J18" i="55"/>
  <c r="K18" i="55"/>
  <c r="L18" i="55"/>
  <c r="M18" i="55"/>
  <c r="N18" i="55"/>
  <c r="O18" i="55"/>
  <c r="P18" i="55"/>
  <c r="Q18" i="55"/>
  <c r="R18" i="55"/>
  <c r="S18" i="55"/>
  <c r="T18" i="55"/>
  <c r="U18" i="55"/>
  <c r="V18" i="55"/>
  <c r="W18" i="55"/>
  <c r="W37" i="59"/>
  <c r="W38" i="59"/>
  <c r="W39" i="59"/>
  <c r="W42" i="59"/>
  <c r="W43" i="59"/>
  <c r="J40" i="59"/>
  <c r="J41" i="59" s="1"/>
  <c r="K40" i="59"/>
  <c r="K41" i="59" s="1"/>
  <c r="L40" i="59"/>
  <c r="L41" i="59" s="1"/>
  <c r="M40" i="59"/>
  <c r="N40" i="59"/>
  <c r="O40" i="59"/>
  <c r="P40" i="59"/>
  <c r="Q40" i="59"/>
  <c r="R40" i="59"/>
  <c r="R41" i="59" s="1"/>
  <c r="S40" i="59"/>
  <c r="T40" i="59"/>
  <c r="U40" i="59"/>
  <c r="V40" i="59"/>
  <c r="H40" i="59"/>
  <c r="I40" i="59"/>
  <c r="G40" i="59"/>
  <c r="W33" i="59"/>
  <c r="W34" i="59"/>
  <c r="W35" i="59"/>
  <c r="H36" i="59"/>
  <c r="I36" i="59"/>
  <c r="J36" i="59"/>
  <c r="K36" i="59"/>
  <c r="L36" i="59"/>
  <c r="M36" i="59"/>
  <c r="M41" i="59" s="1"/>
  <c r="N36" i="59"/>
  <c r="O36" i="59"/>
  <c r="P36" i="59"/>
  <c r="Q36" i="59"/>
  <c r="R36" i="59"/>
  <c r="S36" i="59"/>
  <c r="T36" i="59"/>
  <c r="U36" i="59"/>
  <c r="U41" i="59" s="1"/>
  <c r="V36" i="59"/>
  <c r="G36" i="59"/>
  <c r="W52" i="59"/>
  <c r="W54" i="59"/>
  <c r="W55" i="59"/>
  <c r="W56" i="59"/>
  <c r="W58" i="59"/>
  <c r="W59" i="59"/>
  <c r="W60" i="59"/>
  <c r="W61" i="59"/>
  <c r="W62" i="59"/>
  <c r="W48" i="59"/>
  <c r="W49" i="59"/>
  <c r="W50" i="59"/>
  <c r="T47" i="59"/>
  <c r="T63" i="59" s="1"/>
  <c r="U47" i="59"/>
  <c r="V47" i="59"/>
  <c r="T53" i="59"/>
  <c r="T51" i="59" s="1"/>
  <c r="U53" i="59"/>
  <c r="U51" i="59" s="1"/>
  <c r="V53" i="59"/>
  <c r="V51" i="59" s="1"/>
  <c r="T57" i="59"/>
  <c r="U57" i="59"/>
  <c r="V57" i="59"/>
  <c r="R47" i="59"/>
  <c r="S47" i="59"/>
  <c r="R53" i="59"/>
  <c r="R51" i="59" s="1"/>
  <c r="S53" i="59"/>
  <c r="S51" i="59" s="1"/>
  <c r="R57" i="59"/>
  <c r="S57" i="59"/>
  <c r="G47" i="59"/>
  <c r="H47" i="59"/>
  <c r="I47" i="59"/>
  <c r="J47" i="59"/>
  <c r="K47" i="59"/>
  <c r="L47" i="59"/>
  <c r="M47" i="59"/>
  <c r="N47" i="59"/>
  <c r="O47" i="59"/>
  <c r="O63" i="59" s="1"/>
  <c r="P47" i="59"/>
  <c r="Q47" i="59"/>
  <c r="V31" i="59"/>
  <c r="U31" i="59"/>
  <c r="T31" i="59"/>
  <c r="S31" i="59"/>
  <c r="R31" i="59"/>
  <c r="Q31" i="59"/>
  <c r="P31" i="59"/>
  <c r="O31" i="59"/>
  <c r="N31" i="59"/>
  <c r="M31" i="59"/>
  <c r="L31" i="59"/>
  <c r="K31" i="59"/>
  <c r="J31" i="59"/>
  <c r="I31" i="59"/>
  <c r="H31" i="59"/>
  <c r="G31" i="59"/>
  <c r="W30" i="59"/>
  <c r="W29" i="59"/>
  <c r="W28" i="59"/>
  <c r="V27" i="59"/>
  <c r="U27" i="59"/>
  <c r="T27" i="59"/>
  <c r="S27" i="59"/>
  <c r="R27" i="59"/>
  <c r="Q27" i="59"/>
  <c r="P27" i="59"/>
  <c r="O27" i="59"/>
  <c r="N27" i="59"/>
  <c r="M27" i="59"/>
  <c r="L27" i="59"/>
  <c r="K27" i="59"/>
  <c r="J27" i="59"/>
  <c r="I27" i="59"/>
  <c r="H27" i="59"/>
  <c r="G27" i="59"/>
  <c r="V22" i="59"/>
  <c r="U22" i="59"/>
  <c r="T22" i="59"/>
  <c r="S22" i="59"/>
  <c r="R22" i="59"/>
  <c r="Q22" i="59"/>
  <c r="P22" i="59"/>
  <c r="O22" i="59"/>
  <c r="N22" i="59"/>
  <c r="M22" i="59"/>
  <c r="L22" i="59"/>
  <c r="K22" i="59"/>
  <c r="J22" i="59"/>
  <c r="I22" i="59"/>
  <c r="H22" i="59"/>
  <c r="G22" i="59"/>
  <c r="W21" i="59"/>
  <c r="W20" i="59"/>
  <c r="W19" i="59"/>
  <c r="V18" i="59"/>
  <c r="U18" i="59"/>
  <c r="T18" i="59"/>
  <c r="S18" i="59"/>
  <c r="R18" i="59"/>
  <c r="Q18" i="59"/>
  <c r="P18" i="59"/>
  <c r="O18" i="59"/>
  <c r="N18" i="59"/>
  <c r="M18" i="59"/>
  <c r="L18" i="59"/>
  <c r="K18" i="59"/>
  <c r="J18" i="59"/>
  <c r="I18" i="59"/>
  <c r="H18" i="59"/>
  <c r="G18" i="59"/>
  <c r="Q57" i="59"/>
  <c r="P57" i="59"/>
  <c r="O57" i="59"/>
  <c r="N57" i="59"/>
  <c r="M57" i="59"/>
  <c r="L57" i="59"/>
  <c r="K57" i="59"/>
  <c r="J57" i="59"/>
  <c r="I57" i="59"/>
  <c r="H57" i="59"/>
  <c r="G57" i="59"/>
  <c r="Q53" i="59"/>
  <c r="Q51" i="59" s="1"/>
  <c r="P53" i="59"/>
  <c r="P51" i="59" s="1"/>
  <c r="O53" i="59"/>
  <c r="O51" i="59" s="1"/>
  <c r="N53" i="59"/>
  <c r="N51" i="59" s="1"/>
  <c r="M53" i="59"/>
  <c r="M51" i="59" s="1"/>
  <c r="L53" i="59"/>
  <c r="L51" i="59" s="1"/>
  <c r="K53" i="59"/>
  <c r="K51" i="59" s="1"/>
  <c r="J53" i="59"/>
  <c r="J51" i="59" s="1"/>
  <c r="I53" i="59"/>
  <c r="I51" i="59" s="1"/>
  <c r="H53" i="59"/>
  <c r="H51" i="59" s="1"/>
  <c r="G53" i="59"/>
  <c r="G51" i="59" s="1"/>
  <c r="V13" i="59"/>
  <c r="U13" i="59"/>
  <c r="T13" i="59"/>
  <c r="S13" i="59"/>
  <c r="R13" i="59"/>
  <c r="Q13" i="59"/>
  <c r="P13" i="59"/>
  <c r="O13" i="59"/>
  <c r="N13" i="59"/>
  <c r="M13" i="59"/>
  <c r="L13" i="59"/>
  <c r="K13" i="59"/>
  <c r="J13" i="59"/>
  <c r="I13" i="59"/>
  <c r="H13" i="59"/>
  <c r="G13" i="59"/>
  <c r="W12" i="59"/>
  <c r="W11" i="59"/>
  <c r="W10" i="59"/>
  <c r="V9" i="59"/>
  <c r="U9" i="59"/>
  <c r="T9" i="59"/>
  <c r="S9" i="59"/>
  <c r="R9" i="59"/>
  <c r="Q9" i="59"/>
  <c r="P9" i="59"/>
  <c r="O9" i="59"/>
  <c r="N9" i="59"/>
  <c r="M9" i="59"/>
  <c r="L9" i="59"/>
  <c r="K9" i="59"/>
  <c r="J9" i="59"/>
  <c r="I9" i="59"/>
  <c r="H9" i="59"/>
  <c r="G9" i="59"/>
  <c r="H21" i="29"/>
  <c r="H22" i="29"/>
  <c r="H23" i="29"/>
  <c r="G13" i="29"/>
  <c r="H12" i="29"/>
  <c r="H11" i="29"/>
  <c r="H10" i="29"/>
  <c r="G9" i="29"/>
  <c r="H8" i="29"/>
  <c r="H7" i="29"/>
  <c r="H6" i="29"/>
  <c r="H12" i="57"/>
  <c r="H11" i="57"/>
  <c r="H10" i="57" s="1"/>
  <c r="H7" i="57" s="1"/>
  <c r="H17" i="57" s="1"/>
  <c r="I8" i="51"/>
  <c r="I9" i="51"/>
  <c r="G11" i="51"/>
  <c r="H11" i="51"/>
  <c r="G14" i="51"/>
  <c r="H14" i="51"/>
  <c r="I17" i="51"/>
  <c r="I20" i="51"/>
  <c r="I21" i="51"/>
  <c r="I22" i="51"/>
  <c r="G23" i="51"/>
  <c r="H23" i="51"/>
  <c r="I24" i="51"/>
  <c r="I25" i="51"/>
  <c r="I26" i="51"/>
  <c r="G20" i="29"/>
  <c r="H20" i="29" s="1"/>
  <c r="G24" i="29"/>
  <c r="X7" i="55"/>
  <c r="X8" i="55"/>
  <c r="X9" i="55"/>
  <c r="H10" i="55"/>
  <c r="X11" i="55"/>
  <c r="X12" i="55"/>
  <c r="X13" i="55"/>
  <c r="H14" i="55"/>
  <c r="X15" i="55"/>
  <c r="X16" i="55"/>
  <c r="X17" i="55"/>
  <c r="H18" i="55"/>
  <c r="H7" i="11"/>
  <c r="H8" i="11"/>
  <c r="H9" i="11"/>
  <c r="H10" i="11"/>
  <c r="H11" i="11"/>
  <c r="F12" i="11"/>
  <c r="F50" i="11" s="1"/>
  <c r="G8" i="22"/>
  <c r="Z22" i="22"/>
  <c r="Z40" i="22"/>
  <c r="G42" i="22"/>
  <c r="G48" i="22" s="1"/>
  <c r="G45" i="22"/>
  <c r="Z50" i="22"/>
  <c r="G60" i="22"/>
  <c r="I60" i="22"/>
  <c r="J60" i="22"/>
  <c r="K60" i="22"/>
  <c r="L60" i="22"/>
  <c r="M60" i="22"/>
  <c r="N60" i="22"/>
  <c r="O60" i="22"/>
  <c r="P60" i="22"/>
  <c r="Q60" i="22"/>
  <c r="R60" i="22"/>
  <c r="S60" i="22"/>
  <c r="T60" i="22"/>
  <c r="W60" i="22"/>
  <c r="X60" i="22"/>
  <c r="Y60" i="22"/>
  <c r="G67" i="22"/>
  <c r="I67" i="22"/>
  <c r="J67" i="22"/>
  <c r="K67" i="22"/>
  <c r="L67" i="22"/>
  <c r="M67" i="22"/>
  <c r="N67" i="22"/>
  <c r="O67" i="22"/>
  <c r="P67" i="22"/>
  <c r="Q67" i="22"/>
  <c r="Q71" i="22" s="1"/>
  <c r="Q73" i="22" s="1"/>
  <c r="R67" i="22"/>
  <c r="S67" i="22"/>
  <c r="T67" i="22"/>
  <c r="W67" i="22"/>
  <c r="X67" i="22"/>
  <c r="Y67" i="22"/>
  <c r="Z72" i="22"/>
  <c r="G80" i="22"/>
  <c r="H80" i="22"/>
  <c r="J80" i="22"/>
  <c r="K80" i="22"/>
  <c r="L80" i="22"/>
  <c r="M80" i="22"/>
  <c r="N80" i="22"/>
  <c r="O80" i="22"/>
  <c r="P80" i="22"/>
  <c r="Q80" i="22"/>
  <c r="R80" i="22"/>
  <c r="S80" i="22"/>
  <c r="T80" i="22"/>
  <c r="W80" i="22"/>
  <c r="X80" i="22"/>
  <c r="Y80" i="22"/>
  <c r="G81" i="22"/>
  <c r="H81" i="22"/>
  <c r="J81" i="22"/>
  <c r="K81" i="22"/>
  <c r="L81" i="22"/>
  <c r="M81" i="22"/>
  <c r="N81" i="22"/>
  <c r="O81" i="22"/>
  <c r="P81" i="22"/>
  <c r="Q81" i="22"/>
  <c r="R81" i="22"/>
  <c r="S81" i="22"/>
  <c r="T81" i="22"/>
  <c r="W81" i="22"/>
  <c r="X81" i="22"/>
  <c r="Y81" i="22"/>
  <c r="G86" i="22"/>
  <c r="H87" i="22"/>
  <c r="H86" i="22" s="1"/>
  <c r="Z92" i="22"/>
  <c r="I93" i="22"/>
  <c r="J93" i="22"/>
  <c r="K93" i="22"/>
  <c r="L93" i="22"/>
  <c r="M93" i="22"/>
  <c r="N93" i="22"/>
  <c r="O93" i="22"/>
  <c r="P93" i="22"/>
  <c r="Q93" i="22"/>
  <c r="R93" i="22"/>
  <c r="S93" i="22"/>
  <c r="T93" i="22"/>
  <c r="W93" i="22"/>
  <c r="X93" i="22"/>
  <c r="Y93" i="22"/>
  <c r="H6" i="55" l="1"/>
  <c r="X22" i="55" s="1"/>
  <c r="T6" i="55"/>
  <c r="L6" i="55"/>
  <c r="S6" i="55"/>
  <c r="K6" i="55"/>
  <c r="V6" i="55"/>
  <c r="N6" i="55"/>
  <c r="U6" i="55"/>
  <c r="M6" i="55"/>
  <c r="G63" i="59"/>
  <c r="I41" i="59"/>
  <c r="W9" i="59"/>
  <c r="W57" i="59"/>
  <c r="W27" i="59"/>
  <c r="P41" i="59"/>
  <c r="H41" i="59"/>
  <c r="T41" i="59"/>
  <c r="W40" i="59"/>
  <c r="S41" i="59"/>
  <c r="R63" i="59"/>
  <c r="G41" i="59"/>
  <c r="W8" i="59"/>
  <c r="U63" i="59"/>
  <c r="Q41" i="59"/>
  <c r="W36" i="59"/>
  <c r="W51" i="59"/>
  <c r="K23" i="59"/>
  <c r="W53" i="59"/>
  <c r="V41" i="59"/>
  <c r="N41" i="59"/>
  <c r="O41" i="59"/>
  <c r="S63" i="59"/>
  <c r="V49" i="22"/>
  <c r="V51" i="22" s="1"/>
  <c r="V55" i="22" s="1"/>
  <c r="X21" i="22"/>
  <c r="X41" i="22" s="1"/>
  <c r="X49" i="22" s="1"/>
  <c r="X51" i="22" s="1"/>
  <c r="X55" i="22" s="1"/>
  <c r="N21" i="22"/>
  <c r="N41" i="22" s="1"/>
  <c r="N49" i="22" s="1"/>
  <c r="N51" i="22" s="1"/>
  <c r="N55" i="22" s="1"/>
  <c r="M21" i="22"/>
  <c r="P48" i="22"/>
  <c r="Y48" i="22"/>
  <c r="O48" i="22"/>
  <c r="S49" i="22"/>
  <c r="S51" i="22" s="1"/>
  <c r="S55" i="22" s="1"/>
  <c r="K21" i="22"/>
  <c r="K41" i="22" s="1"/>
  <c r="K49" i="22" s="1"/>
  <c r="K51" i="22" s="1"/>
  <c r="K55" i="22" s="1"/>
  <c r="T48" i="22"/>
  <c r="T49" i="22" s="1"/>
  <c r="T51" i="22" s="1"/>
  <c r="T55" i="22" s="1"/>
  <c r="L48" i="22"/>
  <c r="L49" i="22" s="1"/>
  <c r="L51" i="22" s="1"/>
  <c r="L55" i="22" s="1"/>
  <c r="Q21" i="22"/>
  <c r="Q41" i="22" s="1"/>
  <c r="Q49" i="22" s="1"/>
  <c r="Q51" i="22" s="1"/>
  <c r="Q55" i="22" s="1"/>
  <c r="I21" i="22"/>
  <c r="I41" i="22" s="1"/>
  <c r="I49" i="22" s="1"/>
  <c r="I51" i="22" s="1"/>
  <c r="I55" i="22" s="1"/>
  <c r="H48" i="22"/>
  <c r="P21" i="22"/>
  <c r="P41" i="22" s="1"/>
  <c r="Y21" i="22"/>
  <c r="O21" i="22"/>
  <c r="O41" i="22" s="1"/>
  <c r="O49" i="22" s="1"/>
  <c r="O51" i="22" s="1"/>
  <c r="O55" i="22" s="1"/>
  <c r="M41" i="22"/>
  <c r="M49" i="22" s="1"/>
  <c r="M51" i="22" s="1"/>
  <c r="M55" i="22" s="1"/>
  <c r="R49" i="22"/>
  <c r="R51" i="22" s="1"/>
  <c r="R55" i="22" s="1"/>
  <c r="Y41" i="22"/>
  <c r="J41" i="22"/>
  <c r="J49" i="22" s="1"/>
  <c r="J51" i="22" s="1"/>
  <c r="J55" i="22" s="1"/>
  <c r="H41" i="22"/>
  <c r="H49" i="22" s="1"/>
  <c r="H51" i="22" s="1"/>
  <c r="H55" i="22" s="1"/>
  <c r="G71" i="22"/>
  <c r="G73" i="22" s="1"/>
  <c r="Y71" i="22"/>
  <c r="Y73" i="22" s="1"/>
  <c r="L71" i="22"/>
  <c r="L73" i="22" s="1"/>
  <c r="R71" i="22"/>
  <c r="R73" i="22" s="1"/>
  <c r="O71" i="22"/>
  <c r="O73" i="22" s="1"/>
  <c r="N71" i="22"/>
  <c r="N73" i="22" s="1"/>
  <c r="J87" i="22"/>
  <c r="K87" i="22" s="1"/>
  <c r="L87" i="22" s="1"/>
  <c r="L86" i="22" s="1"/>
  <c r="K71" i="22"/>
  <c r="K73" i="22" s="1"/>
  <c r="Z24" i="22"/>
  <c r="G17" i="57"/>
  <c r="G22" i="57"/>
  <c r="G23" i="57" s="1"/>
  <c r="G25" i="29"/>
  <c r="G26" i="29" s="1"/>
  <c r="H26" i="29" s="1"/>
  <c r="G15" i="29"/>
  <c r="H15" i="29" s="1"/>
  <c r="V63" i="59"/>
  <c r="S23" i="59"/>
  <c r="N14" i="59"/>
  <c r="V14" i="59"/>
  <c r="L23" i="59"/>
  <c r="T23" i="59"/>
  <c r="I32" i="59"/>
  <c r="W47" i="59"/>
  <c r="J32" i="59"/>
  <c r="R32" i="59"/>
  <c r="K32" i="59"/>
  <c r="S32" i="59"/>
  <c r="W31" i="59"/>
  <c r="I23" i="59"/>
  <c r="Q23" i="59"/>
  <c r="L32" i="59"/>
  <c r="T32" i="59"/>
  <c r="J23" i="59"/>
  <c r="R23" i="59"/>
  <c r="M32" i="59"/>
  <c r="U32" i="59"/>
  <c r="Q32" i="59"/>
  <c r="M23" i="59"/>
  <c r="V32" i="59"/>
  <c r="N23" i="59"/>
  <c r="G32" i="59"/>
  <c r="O32" i="59"/>
  <c r="U23" i="59"/>
  <c r="N32" i="59"/>
  <c r="H32" i="59"/>
  <c r="P32" i="59"/>
  <c r="V23" i="59"/>
  <c r="H23" i="59"/>
  <c r="P23" i="59"/>
  <c r="G23" i="59"/>
  <c r="O23" i="59"/>
  <c r="G14" i="59"/>
  <c r="G44" i="59" s="1"/>
  <c r="O14" i="59"/>
  <c r="W22" i="59"/>
  <c r="H14" i="59"/>
  <c r="P14" i="59"/>
  <c r="S14" i="59"/>
  <c r="J63" i="59"/>
  <c r="Q14" i="59"/>
  <c r="K63" i="59"/>
  <c r="I63" i="59"/>
  <c r="J14" i="59"/>
  <c r="L63" i="59"/>
  <c r="P63" i="59"/>
  <c r="K14" i="59"/>
  <c r="M63" i="59"/>
  <c r="I14" i="59"/>
  <c r="N63" i="59"/>
  <c r="Q63" i="59"/>
  <c r="R14" i="59"/>
  <c r="W13" i="59"/>
  <c r="H63" i="59"/>
  <c r="L14" i="59"/>
  <c r="T14" i="59"/>
  <c r="M14" i="59"/>
  <c r="U14" i="59"/>
  <c r="H24" i="29"/>
  <c r="H13" i="29"/>
  <c r="H9" i="29"/>
  <c r="G10" i="51"/>
  <c r="G7" i="51" s="1"/>
  <c r="H10" i="51"/>
  <c r="I14" i="51"/>
  <c r="I23" i="51"/>
  <c r="M71" i="22"/>
  <c r="M73" i="22" s="1"/>
  <c r="S71" i="22"/>
  <c r="S73" i="22" s="1"/>
  <c r="Z52" i="22"/>
  <c r="I71" i="22"/>
  <c r="I73" i="22" s="1"/>
  <c r="Z8" i="22"/>
  <c r="Z93" i="22"/>
  <c r="I11" i="51"/>
  <c r="W71" i="22"/>
  <c r="W73" i="22" s="1"/>
  <c r="T71" i="22"/>
  <c r="T73" i="22" s="1"/>
  <c r="J71" i="22"/>
  <c r="J73" i="22" s="1"/>
  <c r="H12" i="11"/>
  <c r="Z45" i="22"/>
  <c r="P71" i="22"/>
  <c r="P73" i="22" s="1"/>
  <c r="Z35" i="22"/>
  <c r="Z67" i="22"/>
  <c r="Z31" i="22"/>
  <c r="Z25" i="22"/>
  <c r="Z42" i="22"/>
  <c r="Z60" i="22"/>
  <c r="X71" i="22"/>
  <c r="X73" i="22" s="1"/>
  <c r="Z20" i="22"/>
  <c r="G7" i="22"/>
  <c r="G41" i="22" s="1"/>
  <c r="G49" i="22" s="1"/>
  <c r="G51" i="22" s="1"/>
  <c r="G55" i="22" s="1"/>
  <c r="X14" i="55"/>
  <c r="X18" i="55"/>
  <c r="X10" i="55"/>
  <c r="H44" i="59" l="1"/>
  <c r="W41" i="59"/>
  <c r="R44" i="59"/>
  <c r="P44" i="59"/>
  <c r="S44" i="59"/>
  <c r="V44" i="59"/>
  <c r="U44" i="59"/>
  <c r="N44" i="59"/>
  <c r="I44" i="59"/>
  <c r="J44" i="59"/>
  <c r="M44" i="59"/>
  <c r="T44" i="59"/>
  <c r="Q44" i="59"/>
  <c r="L44" i="59"/>
  <c r="K44" i="59"/>
  <c r="O44" i="59"/>
  <c r="Y49" i="22"/>
  <c r="Y51" i="22" s="1"/>
  <c r="Y55" i="22" s="1"/>
  <c r="P49" i="22"/>
  <c r="P51" i="22" s="1"/>
  <c r="P55" i="22" s="1"/>
  <c r="J86" i="22"/>
  <c r="K86" i="22"/>
  <c r="M87" i="22"/>
  <c r="N87" i="22" s="1"/>
  <c r="Z48" i="22"/>
  <c r="W32" i="59"/>
  <c r="W23" i="59"/>
  <c r="W24" i="59" s="1"/>
  <c r="W14" i="59"/>
  <c r="W44" i="59" s="1"/>
  <c r="G27" i="51"/>
  <c r="I10" i="51"/>
  <c r="I7" i="51" s="1"/>
  <c r="H7" i="51"/>
  <c r="I32" i="51" s="1"/>
  <c r="Z21" i="22"/>
  <c r="Z73" i="22"/>
  <c r="H25" i="29"/>
  <c r="Z71" i="22"/>
  <c r="X6" i="55"/>
  <c r="W63" i="59" l="1"/>
  <c r="M86" i="22"/>
  <c r="W67" i="59"/>
  <c r="W25" i="59"/>
  <c r="W26" i="59" s="1"/>
  <c r="W15" i="59"/>
  <c r="W16" i="59" s="1"/>
  <c r="H27" i="51"/>
  <c r="I27" i="51"/>
  <c r="I33" i="51"/>
  <c r="N86" i="22"/>
  <c r="O87" i="22"/>
  <c r="Z41" i="22"/>
  <c r="I34" i="51" l="1"/>
  <c r="W17" i="59"/>
  <c r="W18" i="59" s="1"/>
  <c r="Z49" i="22"/>
  <c r="P87" i="22"/>
  <c r="O86" i="22"/>
  <c r="Q87" i="22" l="1"/>
  <c r="P86" i="22"/>
  <c r="Z55" i="22"/>
  <c r="Z51" i="22"/>
  <c r="R87" i="22" l="1"/>
  <c r="Q86" i="22"/>
  <c r="S87" i="22" l="1"/>
  <c r="R86" i="22"/>
  <c r="T87" i="22" l="1"/>
  <c r="S86" i="22"/>
  <c r="T86" i="22" l="1"/>
  <c r="W87" i="22"/>
  <c r="W86" i="22" l="1"/>
  <c r="X87" i="22"/>
  <c r="X86" i="22" l="1"/>
  <c r="Y87" i="22"/>
  <c r="Y86" i="22" s="1"/>
  <c r="H35" i="29"/>
</calcChain>
</file>

<file path=xl/sharedStrings.xml><?xml version="1.0" encoding="utf-8"?>
<sst xmlns="http://schemas.openxmlformats.org/spreadsheetml/2006/main" count="672" uniqueCount="295">
  <si>
    <t>１）直接工事費</t>
    <rPh sb="2" eb="4">
      <t>チョクセツ</t>
    </rPh>
    <rPh sb="4" eb="6">
      <t>コウジ</t>
    </rPh>
    <rPh sb="6" eb="7">
      <t>ヒ</t>
    </rPh>
    <phoneticPr fontId="3"/>
  </si>
  <si>
    <t>合　計</t>
    <phoneticPr fontId="25"/>
  </si>
  <si>
    <t>返済期間</t>
    <rPh sb="0" eb="2">
      <t>ヘンサイ</t>
    </rPh>
    <rPh sb="2" eb="4">
      <t>キカン</t>
    </rPh>
    <phoneticPr fontId="3"/>
  </si>
  <si>
    <t>返済方法</t>
    <rPh sb="0" eb="2">
      <t>ヘンサイ</t>
    </rPh>
    <rPh sb="2" eb="4">
      <t>ホウホウ</t>
    </rPh>
    <phoneticPr fontId="3"/>
  </si>
  <si>
    <t>劣後融資等</t>
    <rPh sb="0" eb="2">
      <t>レツゴ</t>
    </rPh>
    <rPh sb="2" eb="4">
      <t>ユウシ</t>
    </rPh>
    <rPh sb="4" eb="5">
      <t>トウ</t>
    </rPh>
    <phoneticPr fontId="3"/>
  </si>
  <si>
    <t>資金調達金額　　合計</t>
    <rPh sb="0" eb="2">
      <t>シキン</t>
    </rPh>
    <rPh sb="2" eb="4">
      <t>チョウタツ</t>
    </rPh>
    <rPh sb="4" eb="6">
      <t>キンガク</t>
    </rPh>
    <rPh sb="8" eb="10">
      <t>ゴウケイ</t>
    </rPh>
    <phoneticPr fontId="3"/>
  </si>
  <si>
    <t>必要に応じて、項目を追加又は細分化すること。</t>
    <rPh sb="0" eb="2">
      <t>ヒツヨウ</t>
    </rPh>
    <rPh sb="3" eb="4">
      <t>オウ</t>
    </rPh>
    <rPh sb="7" eb="9">
      <t>コウモク</t>
    </rPh>
    <rPh sb="10" eb="12">
      <t>ツイカ</t>
    </rPh>
    <rPh sb="12" eb="13">
      <t>マタ</t>
    </rPh>
    <rPh sb="14" eb="17">
      <t>サイブンカ</t>
    </rPh>
    <phoneticPr fontId="3"/>
  </si>
  <si>
    <t>※</t>
    <phoneticPr fontId="3"/>
  </si>
  <si>
    <t>他の様式と関連のある項目の数値は、整合を取ること。</t>
    <rPh sb="0" eb="1">
      <t>タ</t>
    </rPh>
    <rPh sb="2" eb="4">
      <t>ヨウシキ</t>
    </rPh>
    <rPh sb="5" eb="7">
      <t>カンレン</t>
    </rPh>
    <rPh sb="10" eb="12">
      <t>コウモク</t>
    </rPh>
    <rPh sb="13" eb="15">
      <t>スウチ</t>
    </rPh>
    <rPh sb="17" eb="19">
      <t>セイゴウ</t>
    </rPh>
    <rPh sb="20" eb="21">
      <t>ト</t>
    </rPh>
    <phoneticPr fontId="3"/>
  </si>
  <si>
    <t>代表企業の出資比率については、出資者中最大となるようにすること。</t>
    <rPh sb="0" eb="2">
      <t>ダイヒョウ</t>
    </rPh>
    <rPh sb="2" eb="4">
      <t>キギョウ</t>
    </rPh>
    <rPh sb="5" eb="7">
      <t>シュッシ</t>
    </rPh>
    <rPh sb="7" eb="9">
      <t>ヒリツ</t>
    </rPh>
    <rPh sb="15" eb="17">
      <t>シュッシ</t>
    </rPh>
    <rPh sb="17" eb="18">
      <t>シャ</t>
    </rPh>
    <rPh sb="18" eb="19">
      <t>チュウ</t>
    </rPh>
    <rPh sb="19" eb="21">
      <t>サイダイ</t>
    </rPh>
    <phoneticPr fontId="3"/>
  </si>
  <si>
    <t>資金調達先として予定している者からの関心表明書又はそれに類する書類がある場合は、本様式の添付資料として提出すること。なお、様式は任意とする。</t>
    <rPh sb="8" eb="10">
      <t>ヨテイ</t>
    </rPh>
    <rPh sb="14" eb="15">
      <t>モノ</t>
    </rPh>
    <rPh sb="23" eb="24">
      <t>マタ</t>
    </rPh>
    <phoneticPr fontId="3"/>
  </si>
  <si>
    <t>必要に応じて、項目を追加または細分化すること。項目の削除は不可とする。</t>
    <rPh sb="0" eb="2">
      <t>ヒツヨウ</t>
    </rPh>
    <rPh sb="3" eb="4">
      <t>オウ</t>
    </rPh>
    <rPh sb="7" eb="9">
      <t>コウモク</t>
    </rPh>
    <rPh sb="10" eb="12">
      <t>ツイカ</t>
    </rPh>
    <rPh sb="15" eb="18">
      <t>サイブンカ</t>
    </rPh>
    <rPh sb="23" eb="25">
      <t>コウモク</t>
    </rPh>
    <rPh sb="26" eb="28">
      <t>サクジョ</t>
    </rPh>
    <rPh sb="29" eb="31">
      <t>フカ</t>
    </rPh>
    <phoneticPr fontId="3"/>
  </si>
  <si>
    <t>他の様式と関連のある項目の数値は、整合を取ること。</t>
    <phoneticPr fontId="3"/>
  </si>
  <si>
    <t>※</t>
    <phoneticPr fontId="3"/>
  </si>
  <si>
    <t>■　費目内訳表</t>
    <phoneticPr fontId="25"/>
  </si>
  <si>
    <t>※</t>
    <phoneticPr fontId="3"/>
  </si>
  <si>
    <t>※</t>
    <phoneticPr fontId="3"/>
  </si>
  <si>
    <t>※</t>
    <phoneticPr fontId="3"/>
  </si>
  <si>
    <t>※</t>
    <phoneticPr fontId="3"/>
  </si>
  <si>
    <t>点検
保守費</t>
    <rPh sb="0" eb="2">
      <t>テンケン</t>
    </rPh>
    <rPh sb="3" eb="5">
      <t>ホシュ</t>
    </rPh>
    <rPh sb="5" eb="6">
      <t>ヒ</t>
    </rPh>
    <phoneticPr fontId="3"/>
  </si>
  <si>
    <t>事　　業　　年　　度</t>
    <rPh sb="0" eb="1">
      <t>コト</t>
    </rPh>
    <rPh sb="3" eb="4">
      <t>ギョウ</t>
    </rPh>
    <rPh sb="6" eb="7">
      <t>トシ</t>
    </rPh>
    <rPh sb="9" eb="10">
      <t>ド</t>
    </rPh>
    <phoneticPr fontId="3"/>
  </si>
  <si>
    <t>計</t>
    <rPh sb="0" eb="1">
      <t>ケイ</t>
    </rPh>
    <phoneticPr fontId="3"/>
  </si>
  <si>
    <t>小計</t>
    <rPh sb="0" eb="2">
      <t>コバカリ</t>
    </rPh>
    <phoneticPr fontId="3"/>
  </si>
  <si>
    <t>金額は円単位とすること。</t>
    <phoneticPr fontId="3"/>
  </si>
  <si>
    <t>―</t>
    <phoneticPr fontId="3"/>
  </si>
  <si>
    <t>算定根拠は可能な範囲で具体的に記入すること。なお、別紙を用いて説明する場合、様式は任意とする。</t>
    <rPh sb="0" eb="2">
      <t>サンテイ</t>
    </rPh>
    <rPh sb="2" eb="4">
      <t>コンキョ</t>
    </rPh>
    <rPh sb="5" eb="7">
      <t>カノウ</t>
    </rPh>
    <rPh sb="8" eb="10">
      <t>ハンイ</t>
    </rPh>
    <rPh sb="11" eb="14">
      <t>グタイテキ</t>
    </rPh>
    <rPh sb="15" eb="17">
      <t>キニュウ</t>
    </rPh>
    <rPh sb="25" eb="27">
      <t>ベッシ</t>
    </rPh>
    <rPh sb="28" eb="29">
      <t>モチ</t>
    </rPh>
    <rPh sb="31" eb="33">
      <t>セツメイ</t>
    </rPh>
    <rPh sb="35" eb="37">
      <t>バアイ</t>
    </rPh>
    <rPh sb="38" eb="40">
      <t>ヨウシキ</t>
    </rPh>
    <rPh sb="41" eb="43">
      <t>ニンイ</t>
    </rPh>
    <phoneticPr fontId="3"/>
  </si>
  <si>
    <t>対象範囲</t>
    <rPh sb="0" eb="2">
      <t>タイショウ</t>
    </rPh>
    <rPh sb="2" eb="4">
      <t>ハンイ</t>
    </rPh>
    <phoneticPr fontId="25"/>
  </si>
  <si>
    <t>修繕費</t>
    <rPh sb="0" eb="2">
      <t>シュウゼン</t>
    </rPh>
    <rPh sb="2" eb="3">
      <t>ヒ</t>
    </rPh>
    <phoneticPr fontId="3"/>
  </si>
  <si>
    <t>事業年度</t>
    <phoneticPr fontId="3"/>
  </si>
  <si>
    <t>項目</t>
    <rPh sb="0" eb="2">
      <t>コウモク</t>
    </rPh>
    <phoneticPr fontId="3"/>
  </si>
  <si>
    <t>市からの収入</t>
    <rPh sb="0" eb="1">
      <t>シ</t>
    </rPh>
    <rPh sb="4" eb="6">
      <t>シュウニュウ</t>
    </rPh>
    <phoneticPr fontId="3"/>
  </si>
  <si>
    <t>光熱水費</t>
    <rPh sb="0" eb="4">
      <t>コウネツスイヒ</t>
    </rPh>
    <phoneticPr fontId="3"/>
  </si>
  <si>
    <t>保険料</t>
    <rPh sb="0" eb="3">
      <t>ホケンリョウ</t>
    </rPh>
    <phoneticPr fontId="3"/>
  </si>
  <si>
    <t>ＳＰＣ運営費</t>
    <rPh sb="3" eb="5">
      <t>ウンエイ</t>
    </rPh>
    <rPh sb="5" eb="6">
      <t>ヒ</t>
    </rPh>
    <phoneticPr fontId="3"/>
  </si>
  <si>
    <t>設計・建設期間</t>
    <rPh sb="0" eb="2">
      <t>セッケイ</t>
    </rPh>
    <rPh sb="3" eb="5">
      <t>ケンセツ</t>
    </rPh>
    <rPh sb="5" eb="7">
      <t>キカン</t>
    </rPh>
    <phoneticPr fontId="3"/>
  </si>
  <si>
    <t>営業収入</t>
    <rPh sb="0" eb="2">
      <t>エイギョウ</t>
    </rPh>
    <rPh sb="2" eb="4">
      <t>シュウニュウ</t>
    </rPh>
    <phoneticPr fontId="3"/>
  </si>
  <si>
    <t>営業支出</t>
    <rPh sb="2" eb="4">
      <t>シシュツ</t>
    </rPh>
    <phoneticPr fontId="3"/>
  </si>
  <si>
    <t>経常損益</t>
    <rPh sb="0" eb="2">
      <t>ケイジョウ</t>
    </rPh>
    <rPh sb="2" eb="4">
      <t>ソンエキ</t>
    </rPh>
    <phoneticPr fontId="3"/>
  </si>
  <si>
    <t>特別損益</t>
    <rPh sb="0" eb="2">
      <t>トクベツ</t>
    </rPh>
    <rPh sb="2" eb="4">
      <t>ソンエキ</t>
    </rPh>
    <phoneticPr fontId="3"/>
  </si>
  <si>
    <t>税引前当期損益</t>
    <rPh sb="0" eb="2">
      <t>ゼイビ</t>
    </rPh>
    <rPh sb="2" eb="3">
      <t>マエ</t>
    </rPh>
    <rPh sb="3" eb="5">
      <t>トウキ</t>
    </rPh>
    <rPh sb="5" eb="7">
      <t>ソンエキ</t>
    </rPh>
    <phoneticPr fontId="3"/>
  </si>
  <si>
    <t>法人税等</t>
    <rPh sb="3" eb="4">
      <t>ナド</t>
    </rPh>
    <phoneticPr fontId="3"/>
  </si>
  <si>
    <t>税引後当期損益</t>
    <rPh sb="0" eb="2">
      <t>ゼイビ</t>
    </rPh>
    <rPh sb="2" eb="3">
      <t>ゴ</t>
    </rPh>
    <rPh sb="5" eb="7">
      <t>ソンエキ</t>
    </rPh>
    <phoneticPr fontId="3"/>
  </si>
  <si>
    <t>税引後当期利益</t>
    <rPh sb="0" eb="2">
      <t>ゼイビキ</t>
    </rPh>
    <rPh sb="2" eb="3">
      <t>ゴ</t>
    </rPh>
    <rPh sb="3" eb="5">
      <t>トウキ</t>
    </rPh>
    <rPh sb="5" eb="7">
      <t>リエキ</t>
    </rPh>
    <phoneticPr fontId="3"/>
  </si>
  <si>
    <t>資本金</t>
    <rPh sb="0" eb="3">
      <t>シホンキン</t>
    </rPh>
    <phoneticPr fontId="3"/>
  </si>
  <si>
    <t>配当前キャッシュフロー</t>
    <rPh sb="0" eb="2">
      <t>ハイトウ</t>
    </rPh>
    <rPh sb="2" eb="3">
      <t>マエ</t>
    </rPh>
    <phoneticPr fontId="3"/>
  </si>
  <si>
    <t>配当後キャッシュフロー（各年度）</t>
    <rPh sb="0" eb="2">
      <t>ハイトウ</t>
    </rPh>
    <rPh sb="2" eb="3">
      <t>ゴ</t>
    </rPh>
    <rPh sb="12" eb="15">
      <t>カクネンド</t>
    </rPh>
    <phoneticPr fontId="3"/>
  </si>
  <si>
    <t>配当後キャッシュフロー（累計）</t>
    <rPh sb="0" eb="2">
      <t>ハイトウ</t>
    </rPh>
    <rPh sb="2" eb="3">
      <t>ゴ</t>
    </rPh>
    <rPh sb="12" eb="14">
      <t>ルイケイ</t>
    </rPh>
    <phoneticPr fontId="3"/>
  </si>
  <si>
    <t>評価指標</t>
    <rPh sb="0" eb="2">
      <t>ヒョウカ</t>
    </rPh>
    <rPh sb="2" eb="4">
      <t>シヒョウ</t>
    </rPh>
    <phoneticPr fontId="3"/>
  </si>
  <si>
    <t>元利返済金</t>
    <rPh sb="0" eb="2">
      <t>ガンリ</t>
    </rPh>
    <rPh sb="2" eb="5">
      <t>ヘンサイキン</t>
    </rPh>
    <phoneticPr fontId="3"/>
  </si>
  <si>
    <t>元利返済前キャッシュフロー</t>
    <rPh sb="0" eb="2">
      <t>ガンリ</t>
    </rPh>
    <rPh sb="2" eb="4">
      <t>ヘンサイ</t>
    </rPh>
    <rPh sb="4" eb="5">
      <t>マエ</t>
    </rPh>
    <phoneticPr fontId="3"/>
  </si>
  <si>
    <t>元利返済前キャッシュフロー（現在価値換算後）</t>
    <rPh sb="0" eb="2">
      <t>ガンリ</t>
    </rPh>
    <rPh sb="2" eb="4">
      <t>ヘンサイ</t>
    </rPh>
    <rPh sb="4" eb="5">
      <t>マエ</t>
    </rPh>
    <rPh sb="14" eb="16">
      <t>ゲンザイ</t>
    </rPh>
    <rPh sb="16" eb="18">
      <t>カチ</t>
    </rPh>
    <rPh sb="18" eb="20">
      <t>カンサン</t>
    </rPh>
    <rPh sb="20" eb="21">
      <t>ゴ</t>
    </rPh>
    <phoneticPr fontId="3"/>
  </si>
  <si>
    <t>割引率</t>
    <rPh sb="0" eb="2">
      <t>ワリビキ</t>
    </rPh>
    <rPh sb="2" eb="3">
      <t>リツ</t>
    </rPh>
    <phoneticPr fontId="3"/>
  </si>
  <si>
    <t>本市のライフサイクルコスト</t>
    <rPh sb="0" eb="2">
      <t>ホンシ</t>
    </rPh>
    <phoneticPr fontId="3"/>
  </si>
  <si>
    <t>出資比率</t>
    <rPh sb="0" eb="2">
      <t>シュッシ</t>
    </rPh>
    <rPh sb="2" eb="4">
      <t>ヒリツ</t>
    </rPh>
    <phoneticPr fontId="5"/>
  </si>
  <si>
    <t>（単位：％）</t>
    <rPh sb="1" eb="3">
      <t>タンイ</t>
    </rPh>
    <phoneticPr fontId="5"/>
  </si>
  <si>
    <t>返済方法等</t>
    <rPh sb="0" eb="2">
      <t>ヘンサイ</t>
    </rPh>
    <rPh sb="2" eb="4">
      <t>ホウホウ</t>
    </rPh>
    <rPh sb="4" eb="5">
      <t>トウ</t>
    </rPh>
    <phoneticPr fontId="5"/>
  </si>
  <si>
    <t>借入金額</t>
    <rPh sb="0" eb="2">
      <t>カリイレ</t>
    </rPh>
    <rPh sb="2" eb="4">
      <t>キンガク</t>
    </rPh>
    <phoneticPr fontId="5"/>
  </si>
  <si>
    <t>算定根拠</t>
    <rPh sb="0" eb="2">
      <t>サンテイ</t>
    </rPh>
    <rPh sb="2" eb="4">
      <t>コンキョ</t>
    </rPh>
    <phoneticPr fontId="25"/>
  </si>
  <si>
    <t>人件費</t>
    <rPh sb="0" eb="3">
      <t>ジンケンヒ</t>
    </rPh>
    <phoneticPr fontId="3"/>
  </si>
  <si>
    <t>－</t>
    <phoneticPr fontId="3"/>
  </si>
  <si>
    <t>■　サービス購入料</t>
    <rPh sb="6" eb="8">
      <t>コウニュウ</t>
    </rPh>
    <rPh sb="8" eb="9">
      <t>リョウ</t>
    </rPh>
    <phoneticPr fontId="25"/>
  </si>
  <si>
    <t>人件費以外</t>
    <rPh sb="0" eb="3">
      <t>ジンケンヒ</t>
    </rPh>
    <rPh sb="3" eb="5">
      <t>イガイ</t>
    </rPh>
    <phoneticPr fontId="3"/>
  </si>
  <si>
    <t>区分</t>
    <rPh sb="0" eb="2">
      <t>クブン</t>
    </rPh>
    <phoneticPr fontId="25"/>
  </si>
  <si>
    <t>算定根拠</t>
    <rPh sb="0" eb="2">
      <t>サンテイ</t>
    </rPh>
    <rPh sb="2" eb="4">
      <t>コンキョ</t>
    </rPh>
    <phoneticPr fontId="3"/>
  </si>
  <si>
    <t>※</t>
    <phoneticPr fontId="3"/>
  </si>
  <si>
    <t>※</t>
    <phoneticPr fontId="3"/>
  </si>
  <si>
    <t>※</t>
    <phoneticPr fontId="3"/>
  </si>
  <si>
    <t>・・・</t>
    <phoneticPr fontId="25"/>
  </si>
  <si>
    <t>※</t>
    <phoneticPr fontId="3"/>
  </si>
  <si>
    <t>※</t>
    <phoneticPr fontId="3"/>
  </si>
  <si>
    <t>●</t>
    <phoneticPr fontId="3"/>
  </si>
  <si>
    <t>■</t>
    <phoneticPr fontId="3"/>
  </si>
  <si>
    <t>No.</t>
    <phoneticPr fontId="3"/>
  </si>
  <si>
    <t>■</t>
    <phoneticPr fontId="3"/>
  </si>
  <si>
    <t>No.</t>
    <phoneticPr fontId="3"/>
  </si>
  <si>
    <t>■</t>
    <phoneticPr fontId="3"/>
  </si>
  <si>
    <t>No.</t>
    <phoneticPr fontId="3"/>
  </si>
  <si>
    <t>事　　業　　年　　度</t>
    <phoneticPr fontId="3"/>
  </si>
  <si>
    <t>営業損益</t>
    <phoneticPr fontId="3"/>
  </si>
  <si>
    <t>営業外損益</t>
    <phoneticPr fontId="3"/>
  </si>
  <si>
    <t>■</t>
    <phoneticPr fontId="3"/>
  </si>
  <si>
    <t>Cash-In</t>
    <phoneticPr fontId="3"/>
  </si>
  <si>
    <t>Cash-Out</t>
    <phoneticPr fontId="3"/>
  </si>
  <si>
    <t>ＤＳＣＲ</t>
    <phoneticPr fontId="3"/>
  </si>
  <si>
    <t>ＬＬＣＲ</t>
    <phoneticPr fontId="3"/>
  </si>
  <si>
    <t>■</t>
    <phoneticPr fontId="3"/>
  </si>
  <si>
    <t>※</t>
    <phoneticPr fontId="3"/>
  </si>
  <si>
    <t>※</t>
    <phoneticPr fontId="3"/>
  </si>
  <si>
    <t>■</t>
    <phoneticPr fontId="3"/>
  </si>
  <si>
    <t>営業外収入</t>
    <phoneticPr fontId="3"/>
  </si>
  <si>
    <t>（単位：円）</t>
    <rPh sb="1" eb="3">
      <t>タンイ</t>
    </rPh>
    <rPh sb="4" eb="5">
      <t>エン</t>
    </rPh>
    <phoneticPr fontId="25"/>
  </si>
  <si>
    <t>金額は円単位とすること。</t>
    <phoneticPr fontId="25"/>
  </si>
  <si>
    <t>サービス購入料の算出方法については、支払方法説明書を参照すること。</t>
    <rPh sb="4" eb="6">
      <t>コウニュウ</t>
    </rPh>
    <rPh sb="6" eb="7">
      <t>リョウ</t>
    </rPh>
    <rPh sb="8" eb="10">
      <t>サンシュツ</t>
    </rPh>
    <rPh sb="10" eb="12">
      <t>ホウホウ</t>
    </rPh>
    <rPh sb="18" eb="20">
      <t>シハライ</t>
    </rPh>
    <rPh sb="20" eb="22">
      <t>ホウホウ</t>
    </rPh>
    <rPh sb="22" eb="25">
      <t>セツメイショ</t>
    </rPh>
    <rPh sb="26" eb="28">
      <t>サンショウ</t>
    </rPh>
    <phoneticPr fontId="25"/>
  </si>
  <si>
    <t>（単位：円）</t>
    <rPh sb="1" eb="3">
      <t>タンイ</t>
    </rPh>
    <rPh sb="4" eb="5">
      <t>エン</t>
    </rPh>
    <phoneticPr fontId="3"/>
  </si>
  <si>
    <t>円</t>
    <rPh sb="0" eb="1">
      <t>エン</t>
    </rPh>
    <phoneticPr fontId="3"/>
  </si>
  <si>
    <t>金額は円単位とすること。</t>
    <phoneticPr fontId="3"/>
  </si>
  <si>
    <t>応募者の構成員は必ず出資者とすること。</t>
    <rPh sb="0" eb="2">
      <t>オウボ</t>
    </rPh>
    <rPh sb="2" eb="3">
      <t>シャ</t>
    </rPh>
    <phoneticPr fontId="3"/>
  </si>
  <si>
    <t>※</t>
    <phoneticPr fontId="3"/>
  </si>
  <si>
    <t>（単位：円）</t>
    <phoneticPr fontId="3"/>
  </si>
  <si>
    <t>電子データは、Microsoft Excel（バージョンは2000以降）で、必ず計算式等を残したファイル（本様式以外のシートに計算式がリンクする場合には、当該シートも含む。）とするよう留意すること。</t>
    <rPh sb="0" eb="2">
      <t>デンシ</t>
    </rPh>
    <phoneticPr fontId="3"/>
  </si>
  <si>
    <t>Ａ４判縦型、横書きで作成すること。</t>
    <rPh sb="2" eb="3">
      <t>ハン</t>
    </rPh>
    <rPh sb="4" eb="5">
      <t>ガタ</t>
    </rPh>
    <rPh sb="6" eb="8">
      <t>ヨコガ</t>
    </rPh>
    <phoneticPr fontId="3"/>
  </si>
  <si>
    <t>Ａ４判縦型、横書きで作成すること。</t>
    <rPh sb="2" eb="3">
      <t>ハン</t>
    </rPh>
    <rPh sb="3" eb="4">
      <t>タテ</t>
    </rPh>
    <rPh sb="4" eb="5">
      <t>カタ</t>
    </rPh>
    <rPh sb="6" eb="8">
      <t>ヨコガ</t>
    </rPh>
    <rPh sb="10" eb="12">
      <t>サクセイ</t>
    </rPh>
    <phoneticPr fontId="3"/>
  </si>
  <si>
    <t>Ａ３判横型（Ａ４判に折込み）、横書きで作成すること。</t>
    <rPh sb="2" eb="3">
      <t>ハン</t>
    </rPh>
    <rPh sb="3" eb="4">
      <t>ヨコ</t>
    </rPh>
    <rPh sb="4" eb="5">
      <t>ガタ</t>
    </rPh>
    <rPh sb="8" eb="9">
      <t>ハン</t>
    </rPh>
    <rPh sb="10" eb="12">
      <t>オリコミ</t>
    </rPh>
    <rPh sb="15" eb="17">
      <t>ヨコガ</t>
    </rPh>
    <phoneticPr fontId="3"/>
  </si>
  <si>
    <t>Ａ３判横型（Ａ４判に折込み）、横書きで作成すること。</t>
    <rPh sb="2" eb="3">
      <t>ハン</t>
    </rPh>
    <rPh sb="4" eb="5">
      <t>ガタ</t>
    </rPh>
    <rPh sb="8" eb="9">
      <t>ハン</t>
    </rPh>
    <rPh sb="15" eb="17">
      <t>ヨコガ</t>
    </rPh>
    <phoneticPr fontId="3"/>
  </si>
  <si>
    <t>登録番号</t>
    <rPh sb="0" eb="2">
      <t>トウロク</t>
    </rPh>
    <rPh sb="2" eb="4">
      <t>バンゴウ</t>
    </rPh>
    <phoneticPr fontId="3"/>
  </si>
  <si>
    <t>資金収支計画表</t>
    <rPh sb="0" eb="2">
      <t>シキン</t>
    </rPh>
    <rPh sb="2" eb="4">
      <t>シュウシ</t>
    </rPh>
    <rPh sb="4" eb="6">
      <t>ケイカク</t>
    </rPh>
    <rPh sb="6" eb="7">
      <t>ヒョウ</t>
    </rPh>
    <phoneticPr fontId="3"/>
  </si>
  <si>
    <t>維持管理・運営期間</t>
  </si>
  <si>
    <t>サービス購入料Ａ－１（一時金払い）</t>
    <rPh sb="4" eb="6">
      <t>コウニュウ</t>
    </rPh>
    <rPh sb="6" eb="7">
      <t>リョウ</t>
    </rPh>
    <rPh sb="11" eb="14">
      <t>イチジキン</t>
    </rPh>
    <rPh sb="14" eb="15">
      <t>バラ</t>
    </rPh>
    <phoneticPr fontId="25"/>
  </si>
  <si>
    <t>費目</t>
  </si>
  <si>
    <t>・・・</t>
  </si>
  <si>
    <t>合　計</t>
    <rPh sb="0" eb="1">
      <t>ゴウ</t>
    </rPh>
    <rPh sb="2" eb="3">
      <t>ケイ</t>
    </rPh>
    <phoneticPr fontId="3"/>
  </si>
  <si>
    <t>合計</t>
    <rPh sb="0" eb="2">
      <t>ゴウケイ</t>
    </rPh>
    <phoneticPr fontId="3"/>
  </si>
  <si>
    <t>配当</t>
    <rPh sb="0" eb="2">
      <t>ハイトウ</t>
    </rPh>
    <phoneticPr fontId="3"/>
  </si>
  <si>
    <t>出資者</t>
    <rPh sb="0" eb="2">
      <t>シュッシ</t>
    </rPh>
    <rPh sb="2" eb="3">
      <t>シャ</t>
    </rPh>
    <phoneticPr fontId="3"/>
  </si>
  <si>
    <t>資本金額</t>
    <rPh sb="0" eb="2">
      <t>シホン</t>
    </rPh>
    <rPh sb="2" eb="4">
      <t>キンガク</t>
    </rPh>
    <phoneticPr fontId="3"/>
  </si>
  <si>
    <t>出資者名</t>
    <rPh sb="0" eb="2">
      <t>シュッシ</t>
    </rPh>
    <rPh sb="2" eb="3">
      <t>シャ</t>
    </rPh>
    <rPh sb="3" eb="4">
      <t>メイ</t>
    </rPh>
    <phoneticPr fontId="3"/>
  </si>
  <si>
    <t>役割</t>
    <rPh sb="0" eb="2">
      <t>ヤクワリ</t>
    </rPh>
    <phoneticPr fontId="3"/>
  </si>
  <si>
    <t>代表企業</t>
    <rPh sb="0" eb="2">
      <t>ダイヒョウ</t>
    </rPh>
    <rPh sb="2" eb="4">
      <t>キギョウ</t>
    </rPh>
    <phoneticPr fontId="3"/>
  </si>
  <si>
    <t>［　　　　　　　］企業</t>
    <rPh sb="9" eb="11">
      <t>キギョウ</t>
    </rPh>
    <phoneticPr fontId="3"/>
  </si>
  <si>
    <t>合計</t>
    <rPh sb="0" eb="1">
      <t>ゴウ</t>
    </rPh>
    <rPh sb="1" eb="2">
      <t>ケイ</t>
    </rPh>
    <phoneticPr fontId="3"/>
  </si>
  <si>
    <t>長期借入金</t>
    <rPh sb="0" eb="2">
      <t>チョウキ</t>
    </rPh>
    <rPh sb="2" eb="3">
      <t>カ</t>
    </rPh>
    <rPh sb="3" eb="4">
      <t>イ</t>
    </rPh>
    <rPh sb="4" eb="5">
      <t>カネ</t>
    </rPh>
    <phoneticPr fontId="3"/>
  </si>
  <si>
    <t>資金調達先</t>
    <rPh sb="0" eb="2">
      <t>シキン</t>
    </rPh>
    <rPh sb="2" eb="4">
      <t>チョウタツ</t>
    </rPh>
    <rPh sb="4" eb="5">
      <t>サキ</t>
    </rPh>
    <phoneticPr fontId="3"/>
  </si>
  <si>
    <t>登録番号　</t>
    <phoneticPr fontId="25"/>
  </si>
  <si>
    <t>資金調達計画表</t>
    <rPh sb="0" eb="2">
      <t>シキン</t>
    </rPh>
    <rPh sb="2" eb="4">
      <t>チョウタツ</t>
    </rPh>
    <rPh sb="4" eb="6">
      <t>ケイカク</t>
    </rPh>
    <rPh sb="6" eb="7">
      <t>ヒョウ</t>
    </rPh>
    <phoneticPr fontId="3"/>
  </si>
  <si>
    <t>構成企業</t>
    <rPh sb="0" eb="2">
      <t>コウセイ</t>
    </rPh>
    <rPh sb="2" eb="4">
      <t>キギョウ</t>
    </rPh>
    <phoneticPr fontId="3"/>
  </si>
  <si>
    <t>サービス購入料</t>
    <rPh sb="4" eb="6">
      <t>コウニュウ</t>
    </rPh>
    <rPh sb="6" eb="7">
      <t>リョウ</t>
    </rPh>
    <phoneticPr fontId="3"/>
  </si>
  <si>
    <t>維持管理費</t>
    <rPh sb="0" eb="2">
      <t>イジ</t>
    </rPh>
    <rPh sb="2" eb="5">
      <t>カンリヒ</t>
    </rPh>
    <phoneticPr fontId="3"/>
  </si>
  <si>
    <t>運営費</t>
    <rPh sb="0" eb="2">
      <t>ウンエイ</t>
    </rPh>
    <rPh sb="2" eb="3">
      <t>ヒ</t>
    </rPh>
    <phoneticPr fontId="3"/>
  </si>
  <si>
    <t>一般管理費</t>
    <rPh sb="0" eb="2">
      <t>イッパン</t>
    </rPh>
    <rPh sb="2" eb="5">
      <t>カンリヒ</t>
    </rPh>
    <phoneticPr fontId="3"/>
  </si>
  <si>
    <t>水道料金</t>
    <rPh sb="0" eb="2">
      <t>スイドウ</t>
    </rPh>
    <rPh sb="2" eb="4">
      <t>リョウキン</t>
    </rPh>
    <phoneticPr fontId="3"/>
  </si>
  <si>
    <t>電気料金</t>
    <rPh sb="0" eb="2">
      <t>デンキ</t>
    </rPh>
    <rPh sb="2" eb="4">
      <t>リョウキン</t>
    </rPh>
    <phoneticPr fontId="3"/>
  </si>
  <si>
    <t>ガス料金</t>
    <rPh sb="2" eb="4">
      <t>リョウキン</t>
    </rPh>
    <phoneticPr fontId="3"/>
  </si>
  <si>
    <t>インターネット利用料金</t>
    <rPh sb="7" eb="9">
      <t>リヨウ</t>
    </rPh>
    <rPh sb="9" eb="11">
      <t>リョウキン</t>
    </rPh>
    <phoneticPr fontId="3"/>
  </si>
  <si>
    <t>電話料金</t>
    <rPh sb="0" eb="2">
      <t>デンワ</t>
    </rPh>
    <rPh sb="2" eb="4">
      <t>リョウキン</t>
    </rPh>
    <phoneticPr fontId="3"/>
  </si>
  <si>
    <t>サービス購入料Ａ－１（一括払い分）</t>
    <rPh sb="4" eb="6">
      <t>コウニュウ</t>
    </rPh>
    <rPh sb="6" eb="7">
      <t>リョウ</t>
    </rPh>
    <rPh sb="11" eb="14">
      <t>イッカツバラ</t>
    </rPh>
    <rPh sb="15" eb="16">
      <t>ブン</t>
    </rPh>
    <phoneticPr fontId="3"/>
  </si>
  <si>
    <t>サービス購入料Ａ－２（割賦料分）</t>
    <rPh sb="4" eb="6">
      <t>コウニュウ</t>
    </rPh>
    <rPh sb="6" eb="7">
      <t>リョウ</t>
    </rPh>
    <rPh sb="11" eb="13">
      <t>カップ</t>
    </rPh>
    <rPh sb="13" eb="14">
      <t>リョウ</t>
    </rPh>
    <rPh sb="14" eb="15">
      <t>ブン</t>
    </rPh>
    <phoneticPr fontId="3"/>
  </si>
  <si>
    <t>（円）</t>
    <rPh sb="1" eb="2">
      <t>エン</t>
    </rPh>
    <phoneticPr fontId="3"/>
  </si>
  <si>
    <t>(1) 使用量</t>
    <rPh sb="4" eb="6">
      <t>シヨウ</t>
    </rPh>
    <rPh sb="6" eb="7">
      <t>リョウ</t>
    </rPh>
    <phoneticPr fontId="3"/>
  </si>
  <si>
    <t>（㎥）</t>
    <phoneticPr fontId="3"/>
  </si>
  <si>
    <t>(2) 基本料金</t>
    <rPh sb="4" eb="6">
      <t>キホン</t>
    </rPh>
    <rPh sb="6" eb="8">
      <t>リョウキン</t>
    </rPh>
    <phoneticPr fontId="3"/>
  </si>
  <si>
    <t>(3) 従量料金</t>
    <rPh sb="4" eb="6">
      <t>ジュウリョウ</t>
    </rPh>
    <rPh sb="6" eb="8">
      <t>リョウキン</t>
    </rPh>
    <phoneticPr fontId="3"/>
  </si>
  <si>
    <t>(1) 基本料金</t>
    <rPh sb="4" eb="6">
      <t>キホン</t>
    </rPh>
    <rPh sb="6" eb="8">
      <t>リョウキン</t>
    </rPh>
    <phoneticPr fontId="3"/>
  </si>
  <si>
    <t>(2) 電力量料金</t>
    <rPh sb="4" eb="6">
      <t>デンリョク</t>
    </rPh>
    <rPh sb="6" eb="7">
      <t>リョウ</t>
    </rPh>
    <rPh sb="7" eb="9">
      <t>リョウキン</t>
    </rPh>
    <phoneticPr fontId="3"/>
  </si>
  <si>
    <t>　①使用電力量</t>
    <rPh sb="2" eb="4">
      <t>シヨウ</t>
    </rPh>
    <rPh sb="4" eb="6">
      <t>デンリョク</t>
    </rPh>
    <rPh sb="6" eb="7">
      <t>リョウ</t>
    </rPh>
    <phoneticPr fontId="3"/>
  </si>
  <si>
    <t>（kWh）</t>
    <phoneticPr fontId="3"/>
  </si>
  <si>
    <t>小計</t>
    <rPh sb="0" eb="2">
      <t>ショウケイ</t>
    </rPh>
    <phoneticPr fontId="3"/>
  </si>
  <si>
    <t>　②電力料金単価</t>
    <rPh sb="2" eb="4">
      <t>デンリョク</t>
    </rPh>
    <rPh sb="4" eb="6">
      <t>リョウキン</t>
    </rPh>
    <rPh sb="6" eb="8">
      <t>タンカ</t>
    </rPh>
    <phoneticPr fontId="3"/>
  </si>
  <si>
    <t>（円/kWh)</t>
    <rPh sb="1" eb="2">
      <t>エン</t>
    </rPh>
    <phoneticPr fontId="3"/>
  </si>
  <si>
    <t>　③燃料費調整額</t>
    <rPh sb="2" eb="5">
      <t>ネンリョウヒ</t>
    </rPh>
    <rPh sb="5" eb="7">
      <t>チョウセイ</t>
    </rPh>
    <rPh sb="7" eb="8">
      <t>ガク</t>
    </rPh>
    <phoneticPr fontId="3"/>
  </si>
  <si>
    <t>（円/㎥）</t>
    <rPh sb="1" eb="2">
      <t>エン</t>
    </rPh>
    <phoneticPr fontId="3"/>
  </si>
  <si>
    <t>電子データは、Microsoft Excelで、必ず計算式等を残したファイル（本様式以外のシートに計算式がリンクする場合には、当該シートも含む。）とするよう留意すること。</t>
    <rPh sb="0" eb="2">
      <t>デンシ</t>
    </rPh>
    <phoneticPr fontId="3"/>
  </si>
  <si>
    <t>（１）事前調査業務費</t>
    <rPh sb="3" eb="5">
      <t>ジゼン</t>
    </rPh>
    <rPh sb="5" eb="7">
      <t>チョウサ</t>
    </rPh>
    <rPh sb="7" eb="9">
      <t>ギョウム</t>
    </rPh>
    <phoneticPr fontId="3"/>
  </si>
  <si>
    <t>２）共通費</t>
    <phoneticPr fontId="3"/>
  </si>
  <si>
    <t>①共通仮設費</t>
    <phoneticPr fontId="25"/>
  </si>
  <si>
    <t>②諸経費</t>
    <phoneticPr fontId="25"/>
  </si>
  <si>
    <t>３）建設期間中金利</t>
    <rPh sb="2" eb="4">
      <t>ケンセツ</t>
    </rPh>
    <rPh sb="4" eb="7">
      <t>キカンチュウ</t>
    </rPh>
    <rPh sb="7" eb="9">
      <t>キンリ</t>
    </rPh>
    <phoneticPr fontId="3"/>
  </si>
  <si>
    <t>・・・</t>
    <phoneticPr fontId="25"/>
  </si>
  <si>
    <t>サービス購入料Ａ－２（うち割賦元本のみ）</t>
    <rPh sb="4" eb="6">
      <t>コウニュウ</t>
    </rPh>
    <rPh sb="6" eb="7">
      <t>リョウ</t>
    </rPh>
    <rPh sb="13" eb="15">
      <t>カップ</t>
    </rPh>
    <rPh sb="15" eb="17">
      <t>ガンポン</t>
    </rPh>
    <phoneticPr fontId="25"/>
  </si>
  <si>
    <t>※</t>
    <phoneticPr fontId="3"/>
  </si>
  <si>
    <t>※</t>
    <phoneticPr fontId="3"/>
  </si>
  <si>
    <t>※</t>
    <phoneticPr fontId="3"/>
  </si>
  <si>
    <t>※</t>
    <phoneticPr fontId="3"/>
  </si>
  <si>
    <t>①及び②の消費税</t>
    <rPh sb="1" eb="2">
      <t>オヨ</t>
    </rPh>
    <rPh sb="5" eb="8">
      <t>ショウヒゼイ</t>
    </rPh>
    <phoneticPr fontId="3"/>
  </si>
  <si>
    <t>金額は円単位とすること。</t>
    <phoneticPr fontId="3"/>
  </si>
  <si>
    <t>(2) 使用量</t>
    <rPh sb="4" eb="6">
      <t>シヨウ</t>
    </rPh>
    <rPh sb="6" eb="7">
      <t>リョウ</t>
    </rPh>
    <phoneticPr fontId="3"/>
  </si>
  <si>
    <t>(3) 料金単価</t>
    <rPh sb="4" eb="6">
      <t>リョウキン</t>
    </rPh>
    <rPh sb="6" eb="8">
      <t>タンカ</t>
    </rPh>
    <phoneticPr fontId="3"/>
  </si>
  <si>
    <t>必要に応じて、項目を追加,削除又は細分化すること。</t>
    <rPh sb="0" eb="2">
      <t>ヒツヨウ</t>
    </rPh>
    <rPh sb="3" eb="4">
      <t>オウ</t>
    </rPh>
    <rPh sb="7" eb="9">
      <t>コウモク</t>
    </rPh>
    <rPh sb="10" eb="12">
      <t>ツイカ</t>
    </rPh>
    <rPh sb="13" eb="15">
      <t>サクジョ</t>
    </rPh>
    <rPh sb="15" eb="16">
      <t>マタ</t>
    </rPh>
    <rPh sb="17" eb="20">
      <t>サイブンカ</t>
    </rPh>
    <phoneticPr fontId="3"/>
  </si>
  <si>
    <t>支払金利</t>
    <rPh sb="0" eb="2">
      <t>シハライ</t>
    </rPh>
    <rPh sb="2" eb="4">
      <t>キンリ</t>
    </rPh>
    <phoneticPr fontId="3"/>
  </si>
  <si>
    <t>減価償却</t>
    <rPh sb="0" eb="2">
      <t>ゲンカ</t>
    </rPh>
    <rPh sb="2" eb="4">
      <t>ショウキャク</t>
    </rPh>
    <phoneticPr fontId="3"/>
  </si>
  <si>
    <t>借入金</t>
    <rPh sb="0" eb="1">
      <t>シャク</t>
    </rPh>
    <rPh sb="1" eb="3">
      <t>ニュウキン</t>
    </rPh>
    <phoneticPr fontId="3"/>
  </si>
  <si>
    <t>一時払い金</t>
    <rPh sb="0" eb="3">
      <t>イチジバラ</t>
    </rPh>
    <rPh sb="4" eb="5">
      <t>キン</t>
    </rPh>
    <phoneticPr fontId="3"/>
  </si>
  <si>
    <t>設備投資</t>
    <rPh sb="0" eb="2">
      <t>セツビ</t>
    </rPh>
    <rPh sb="2" eb="4">
      <t>トウシ</t>
    </rPh>
    <phoneticPr fontId="3"/>
  </si>
  <si>
    <t>借入金返済</t>
    <rPh sb="0" eb="1">
      <t>シャク</t>
    </rPh>
    <rPh sb="1" eb="3">
      <t>ニュウキン</t>
    </rPh>
    <rPh sb="3" eb="5">
      <t>ヘンサイ</t>
    </rPh>
    <phoneticPr fontId="3"/>
  </si>
  <si>
    <t>費用は、平準化（平均）した額ではなく、提案する内容・工程に合わせ、各年度における事業者の実際の支払い予定額を記入すること（サービス購入料の欄を除く）。</t>
    <rPh sb="0" eb="2">
      <t>ヒヨウ</t>
    </rPh>
    <rPh sb="4" eb="7">
      <t>ヘイジュンカ</t>
    </rPh>
    <rPh sb="8" eb="10">
      <t>ヘイキン</t>
    </rPh>
    <rPh sb="13" eb="14">
      <t>ガク</t>
    </rPh>
    <rPh sb="19" eb="21">
      <t>テイアン</t>
    </rPh>
    <rPh sb="23" eb="25">
      <t>ナイヨウ</t>
    </rPh>
    <rPh sb="26" eb="28">
      <t>コウテイ</t>
    </rPh>
    <rPh sb="29" eb="30">
      <t>ア</t>
    </rPh>
    <rPh sb="33" eb="36">
      <t>カクネンド</t>
    </rPh>
    <rPh sb="40" eb="42">
      <t>ジギョウ</t>
    </rPh>
    <rPh sb="42" eb="43">
      <t>シャ</t>
    </rPh>
    <rPh sb="44" eb="46">
      <t>ジッサイ</t>
    </rPh>
    <rPh sb="47" eb="49">
      <t>シハラ</t>
    </rPh>
    <rPh sb="50" eb="52">
      <t>ヨテイ</t>
    </rPh>
    <rPh sb="52" eb="53">
      <t>ガク</t>
    </rPh>
    <rPh sb="54" eb="56">
      <t>キニュウ</t>
    </rPh>
    <rPh sb="65" eb="67">
      <t>コウニュウ</t>
    </rPh>
    <rPh sb="67" eb="68">
      <t>リョウ</t>
    </rPh>
    <rPh sb="69" eb="70">
      <t>ラン</t>
    </rPh>
    <rPh sb="71" eb="72">
      <t>ノゾ</t>
    </rPh>
    <phoneticPr fontId="3"/>
  </si>
  <si>
    <t>令和５年度</t>
    <rPh sb="0" eb="1">
      <t>レイ</t>
    </rPh>
    <rPh sb="1" eb="2">
      <t>カズ</t>
    </rPh>
    <rPh sb="3" eb="5">
      <t>ネンド</t>
    </rPh>
    <phoneticPr fontId="3"/>
  </si>
  <si>
    <t>令和４年度</t>
    <rPh sb="0" eb="1">
      <t>レイ</t>
    </rPh>
    <rPh sb="1" eb="2">
      <t>カズ</t>
    </rPh>
    <rPh sb="3" eb="5">
      <t>ネンド</t>
    </rPh>
    <phoneticPr fontId="3"/>
  </si>
  <si>
    <t>（２）設計業務費</t>
    <rPh sb="3" eb="5">
      <t>セッケイ</t>
    </rPh>
    <rPh sb="5" eb="7">
      <t>ギョウム</t>
    </rPh>
    <phoneticPr fontId="3"/>
  </si>
  <si>
    <t>（３）　建設業務費</t>
    <rPh sb="4" eb="6">
      <t>ケンセツ</t>
    </rPh>
    <rPh sb="6" eb="8">
      <t>ギョウム</t>
    </rPh>
    <phoneticPr fontId="25"/>
  </si>
  <si>
    <t>令和５年度</t>
    <rPh sb="0" eb="2">
      <t>レイワ</t>
    </rPh>
    <rPh sb="3" eb="5">
      <t>ネンド</t>
    </rPh>
    <phoneticPr fontId="3"/>
  </si>
  <si>
    <t>令和６年度</t>
    <rPh sb="0" eb="2">
      <t>レイワ</t>
    </rPh>
    <rPh sb="3" eb="5">
      <t>ネンド</t>
    </rPh>
    <phoneticPr fontId="3"/>
  </si>
  <si>
    <t>令和５年度</t>
    <rPh sb="0" eb="1">
      <t>レイ</t>
    </rPh>
    <rPh sb="1" eb="2">
      <t>カズ</t>
    </rPh>
    <rPh sb="3" eb="4">
      <t>ネン</t>
    </rPh>
    <rPh sb="4" eb="5">
      <t>ド</t>
    </rPh>
    <phoneticPr fontId="3"/>
  </si>
  <si>
    <t>令和６年度</t>
    <rPh sb="0" eb="1">
      <t>レイ</t>
    </rPh>
    <rPh sb="1" eb="2">
      <t>カズ</t>
    </rPh>
    <rPh sb="3" eb="4">
      <t>ネン</t>
    </rPh>
    <rPh sb="4" eb="5">
      <t>ド</t>
    </rPh>
    <phoneticPr fontId="3"/>
  </si>
  <si>
    <t>令和７年度</t>
    <rPh sb="0" eb="1">
      <t>レイ</t>
    </rPh>
    <rPh sb="1" eb="2">
      <t>カズ</t>
    </rPh>
    <rPh sb="3" eb="4">
      <t>ネン</t>
    </rPh>
    <rPh sb="4" eb="5">
      <t>ド</t>
    </rPh>
    <phoneticPr fontId="3"/>
  </si>
  <si>
    <t>令和８年度</t>
    <rPh sb="0" eb="1">
      <t>レイ</t>
    </rPh>
    <rPh sb="1" eb="2">
      <t>カズ</t>
    </rPh>
    <rPh sb="3" eb="4">
      <t>ネン</t>
    </rPh>
    <rPh sb="4" eb="5">
      <t>ド</t>
    </rPh>
    <phoneticPr fontId="3"/>
  </si>
  <si>
    <t>令和９年度</t>
    <rPh sb="0" eb="1">
      <t>レイ</t>
    </rPh>
    <rPh sb="1" eb="2">
      <t>カズ</t>
    </rPh>
    <rPh sb="3" eb="4">
      <t>ネン</t>
    </rPh>
    <rPh sb="4" eb="5">
      <t>ド</t>
    </rPh>
    <phoneticPr fontId="3"/>
  </si>
  <si>
    <t>令和１０年度</t>
    <rPh sb="0" eb="1">
      <t>レイ</t>
    </rPh>
    <rPh sb="1" eb="2">
      <t>カズ</t>
    </rPh>
    <rPh sb="4" eb="5">
      <t>ネン</t>
    </rPh>
    <rPh sb="5" eb="6">
      <t>ド</t>
    </rPh>
    <phoneticPr fontId="3"/>
  </si>
  <si>
    <t>令和１１年度</t>
    <rPh sb="0" eb="1">
      <t>レイ</t>
    </rPh>
    <rPh sb="1" eb="2">
      <t>カズ</t>
    </rPh>
    <rPh sb="4" eb="5">
      <t>ネン</t>
    </rPh>
    <rPh sb="5" eb="6">
      <t>ド</t>
    </rPh>
    <phoneticPr fontId="3"/>
  </si>
  <si>
    <t>令和１２年度</t>
    <rPh sb="0" eb="1">
      <t>レイ</t>
    </rPh>
    <rPh sb="1" eb="2">
      <t>カズ</t>
    </rPh>
    <rPh sb="4" eb="5">
      <t>ネン</t>
    </rPh>
    <rPh sb="5" eb="6">
      <t>ド</t>
    </rPh>
    <phoneticPr fontId="3"/>
  </si>
  <si>
    <t>令和１３年度</t>
    <rPh sb="0" eb="1">
      <t>レイ</t>
    </rPh>
    <rPh sb="1" eb="2">
      <t>カズ</t>
    </rPh>
    <rPh sb="4" eb="5">
      <t>ネン</t>
    </rPh>
    <rPh sb="5" eb="6">
      <t>ド</t>
    </rPh>
    <phoneticPr fontId="3"/>
  </si>
  <si>
    <t>令和１４年度</t>
    <rPh sb="0" eb="1">
      <t>レイ</t>
    </rPh>
    <rPh sb="1" eb="2">
      <t>カズ</t>
    </rPh>
    <rPh sb="4" eb="5">
      <t>ネン</t>
    </rPh>
    <rPh sb="5" eb="6">
      <t>ド</t>
    </rPh>
    <phoneticPr fontId="3"/>
  </si>
  <si>
    <t>令和１５年度</t>
    <rPh sb="0" eb="1">
      <t>レイ</t>
    </rPh>
    <rPh sb="1" eb="2">
      <t>カズ</t>
    </rPh>
    <rPh sb="4" eb="5">
      <t>ネン</t>
    </rPh>
    <rPh sb="5" eb="6">
      <t>ド</t>
    </rPh>
    <phoneticPr fontId="3"/>
  </si>
  <si>
    <t>令和１６年度</t>
    <rPh sb="0" eb="1">
      <t>レイ</t>
    </rPh>
    <rPh sb="1" eb="2">
      <t>カズ</t>
    </rPh>
    <rPh sb="4" eb="5">
      <t>ネン</t>
    </rPh>
    <rPh sb="5" eb="6">
      <t>ド</t>
    </rPh>
    <phoneticPr fontId="3"/>
  </si>
  <si>
    <t>令和１７年度</t>
    <rPh sb="0" eb="1">
      <t>レイ</t>
    </rPh>
    <rPh sb="1" eb="2">
      <t>カズ</t>
    </rPh>
    <rPh sb="4" eb="5">
      <t>ネン</t>
    </rPh>
    <rPh sb="5" eb="6">
      <t>ド</t>
    </rPh>
    <phoneticPr fontId="3"/>
  </si>
  <si>
    <t>令和１８年度</t>
    <rPh sb="0" eb="1">
      <t>レイ</t>
    </rPh>
    <rPh sb="1" eb="2">
      <t>カズ</t>
    </rPh>
    <rPh sb="4" eb="5">
      <t>ネン</t>
    </rPh>
    <rPh sb="5" eb="6">
      <t>ド</t>
    </rPh>
    <phoneticPr fontId="3"/>
  </si>
  <si>
    <t>令和１９年度</t>
    <rPh sb="0" eb="1">
      <t>レイ</t>
    </rPh>
    <rPh sb="1" eb="2">
      <t>カズ</t>
    </rPh>
    <rPh sb="4" eb="5">
      <t>ネン</t>
    </rPh>
    <rPh sb="5" eb="6">
      <t>ド</t>
    </rPh>
    <phoneticPr fontId="3"/>
  </si>
  <si>
    <t>令和２０年度</t>
    <rPh sb="0" eb="1">
      <t>レイ</t>
    </rPh>
    <rPh sb="1" eb="2">
      <t>カズ</t>
    </rPh>
    <rPh sb="4" eb="5">
      <t>ネン</t>
    </rPh>
    <rPh sb="5" eb="6">
      <t>ド</t>
    </rPh>
    <phoneticPr fontId="3"/>
  </si>
  <si>
    <t>本市の支払うサービス購入料　合計</t>
    <rPh sb="0" eb="2">
      <t>ホンシ</t>
    </rPh>
    <rPh sb="3" eb="5">
      <t>シハラ</t>
    </rPh>
    <rPh sb="10" eb="12">
      <t>コウニュウ</t>
    </rPh>
    <rPh sb="12" eb="13">
      <t>リョウ</t>
    </rPh>
    <rPh sb="14" eb="15">
      <t>ゴウ</t>
    </rPh>
    <rPh sb="15" eb="16">
      <t>ケイ</t>
    </rPh>
    <phoneticPr fontId="3"/>
  </si>
  <si>
    <t>運営業務　対価内訳書</t>
    <rPh sb="0" eb="2">
      <t>ウンエイ</t>
    </rPh>
    <rPh sb="2" eb="4">
      <t>ギョウム</t>
    </rPh>
    <rPh sb="5" eb="7">
      <t>タイカ</t>
    </rPh>
    <rPh sb="7" eb="9">
      <t>ウチワケ</t>
    </rPh>
    <rPh sb="9" eb="10">
      <t>ショ</t>
    </rPh>
    <phoneticPr fontId="3"/>
  </si>
  <si>
    <t>施設整備費</t>
    <rPh sb="0" eb="2">
      <t>シセツ</t>
    </rPh>
    <rPh sb="2" eb="4">
      <t>セイビ</t>
    </rPh>
    <rPh sb="4" eb="5">
      <t>ヒ</t>
    </rPh>
    <phoneticPr fontId="3"/>
  </si>
  <si>
    <t>金融関連費用</t>
    <rPh sb="0" eb="6">
      <t>キンユウカンレンヒヨウ</t>
    </rPh>
    <phoneticPr fontId="3"/>
  </si>
  <si>
    <t>減価償却費</t>
    <rPh sb="0" eb="5">
      <t>ゲンカショウキャクヒ</t>
    </rPh>
    <phoneticPr fontId="3"/>
  </si>
  <si>
    <t>営業外費用</t>
    <rPh sb="3" eb="5">
      <t>ヒヨウ</t>
    </rPh>
    <phoneticPr fontId="3"/>
  </si>
  <si>
    <t>法人税等 ＝ 課税所得 × 実効税率（30.81%） とすること。</t>
    <rPh sb="0" eb="3">
      <t>ホウジンゼイ</t>
    </rPh>
    <rPh sb="3" eb="4">
      <t>トウ</t>
    </rPh>
    <rPh sb="7" eb="9">
      <t>カゼイ</t>
    </rPh>
    <rPh sb="9" eb="11">
      <t>ショトク</t>
    </rPh>
    <rPh sb="14" eb="16">
      <t>ジッコウ</t>
    </rPh>
    <rPh sb="16" eb="18">
      <t>ゼイリツ</t>
    </rPh>
    <phoneticPr fontId="3"/>
  </si>
  <si>
    <t>ＬＬＣＲの算出に用いる割引率は優先(シニア)ローン借入利率とすること。</t>
    <phoneticPr fontId="3"/>
  </si>
  <si>
    <t>一般管理費</t>
    <rPh sb="0" eb="5">
      <t>イッパンカンリヒ</t>
    </rPh>
    <phoneticPr fontId="3"/>
  </si>
  <si>
    <t>物価変動等について考慮せず記入すること。</t>
    <phoneticPr fontId="3"/>
  </si>
  <si>
    <t>物価変動等について考慮せず記入すること。</t>
    <phoneticPr fontId="25"/>
  </si>
  <si>
    <t>(税抜額)</t>
    <rPh sb="3" eb="4">
      <t>ガク</t>
    </rPh>
    <phoneticPr fontId="3"/>
  </si>
  <si>
    <t>物価上昇は考慮しないこと。</t>
    <rPh sb="0" eb="2">
      <t>ブッカ</t>
    </rPh>
    <rPh sb="2" eb="4">
      <t>ジョウショウ</t>
    </rPh>
    <rPh sb="5" eb="7">
      <t>コウリョ</t>
    </rPh>
    <phoneticPr fontId="3"/>
  </si>
  <si>
    <t>令和４年度</t>
    <rPh sb="0" eb="2">
      <t>レイワ</t>
    </rPh>
    <rPh sb="3" eb="5">
      <t>ネンド</t>
    </rPh>
    <phoneticPr fontId="3"/>
  </si>
  <si>
    <t>物価変動等についても考慮せず記入すること。</t>
    <phoneticPr fontId="3"/>
  </si>
  <si>
    <t>提－様式２－２</t>
    <rPh sb="0" eb="1">
      <t>テイ</t>
    </rPh>
    <rPh sb="2" eb="4">
      <t>ヨウシキ</t>
    </rPh>
    <phoneticPr fontId="3"/>
  </si>
  <si>
    <t>提－様式２-３</t>
    <rPh sb="2" eb="4">
      <t>ヨウシキ</t>
    </rPh>
    <phoneticPr fontId="3"/>
  </si>
  <si>
    <t>損益計算書</t>
    <rPh sb="0" eb="2">
      <t>ソンエキ</t>
    </rPh>
    <rPh sb="2" eb="4">
      <t>ケイサン</t>
    </rPh>
    <rPh sb="4" eb="5">
      <t>ショ</t>
    </rPh>
    <phoneticPr fontId="3"/>
  </si>
  <si>
    <t>キャッシュフロー表</t>
    <rPh sb="8" eb="9">
      <t>ヒョウ</t>
    </rPh>
    <phoneticPr fontId="3"/>
  </si>
  <si>
    <t>配当（元利償還前フリーキャッシュフロー）</t>
    <rPh sb="0" eb="2">
      <t>ハイトウ</t>
    </rPh>
    <phoneticPr fontId="3"/>
  </si>
  <si>
    <t>ＥＩＲＲ（ＰＩＲＲ）</t>
    <phoneticPr fontId="3"/>
  </si>
  <si>
    <t>繰越欠損金は最長１０年間繰り越しができるものとする。</t>
    <rPh sb="0" eb="2">
      <t>クリコシ</t>
    </rPh>
    <rPh sb="2" eb="5">
      <t>ケッソンキン</t>
    </rPh>
    <rPh sb="6" eb="8">
      <t>サイチョウ</t>
    </rPh>
    <rPh sb="10" eb="12">
      <t>ネンカン</t>
    </rPh>
    <rPh sb="12" eb="13">
      <t>ク</t>
    </rPh>
    <rPh sb="14" eb="15">
      <t>コ</t>
    </rPh>
    <phoneticPr fontId="3"/>
  </si>
  <si>
    <t>施設整備業務　対価内訳書</t>
    <rPh sb="0" eb="4">
      <t>シセツセイビ</t>
    </rPh>
    <rPh sb="4" eb="6">
      <t>ギョウム</t>
    </rPh>
    <rPh sb="7" eb="9">
      <t>タイカ</t>
    </rPh>
    <rPh sb="9" eb="12">
      <t>ウチワケショ</t>
    </rPh>
    <phoneticPr fontId="3"/>
  </si>
  <si>
    <t>２　その他施設整備業務に必要な費用（保険料等の諸費用、割賦金利等）</t>
    <rPh sb="4" eb="5">
      <t>ホカ</t>
    </rPh>
    <rPh sb="5" eb="9">
      <t>シセツセイビ</t>
    </rPh>
    <rPh sb="9" eb="11">
      <t>ギョウム</t>
    </rPh>
    <rPh sb="12" eb="14">
      <t>ヒツヨウ</t>
    </rPh>
    <rPh sb="15" eb="17">
      <t>ヒヨウ</t>
    </rPh>
    <rPh sb="18" eb="21">
      <t>ホケンリョウ</t>
    </rPh>
    <rPh sb="21" eb="22">
      <t>トウ</t>
    </rPh>
    <rPh sb="23" eb="24">
      <t>ショ</t>
    </rPh>
    <rPh sb="24" eb="26">
      <t>ヒヨウ</t>
    </rPh>
    <rPh sb="31" eb="32">
      <t>トウ</t>
    </rPh>
    <phoneticPr fontId="25"/>
  </si>
  <si>
    <t xml:space="preserve">①＝(上記1の費用）× 90% </t>
    <rPh sb="3" eb="5">
      <t>ジョウキ</t>
    </rPh>
    <rPh sb="7" eb="9">
      <t>ヒヨウ</t>
    </rPh>
    <phoneticPr fontId="3"/>
  </si>
  <si>
    <t xml:space="preserve">②＝(上記1の費用）× (100-90)%
＋上記2の費用 </t>
    <rPh sb="3" eb="5">
      <t>ジョウキ</t>
    </rPh>
    <rPh sb="7" eb="9">
      <t>ヒヨウ</t>
    </rPh>
    <rPh sb="23" eb="25">
      <t>ジョウキ</t>
    </rPh>
    <rPh sb="27" eb="29">
      <t>ヒヨウ</t>
    </rPh>
    <phoneticPr fontId="3"/>
  </si>
  <si>
    <t>１．本施設の施設整備業務に要する費用</t>
    <rPh sb="3" eb="5">
      <t>シセツ</t>
    </rPh>
    <rPh sb="6" eb="8">
      <t>シセツ</t>
    </rPh>
    <rPh sb="8" eb="10">
      <t>セイビ</t>
    </rPh>
    <phoneticPr fontId="3"/>
  </si>
  <si>
    <t>①建設工事費</t>
    <phoneticPr fontId="25"/>
  </si>
  <si>
    <t>（５）備品等整備業務費</t>
    <phoneticPr fontId="3"/>
  </si>
  <si>
    <t>（４）工事監理業務費</t>
    <phoneticPr fontId="3"/>
  </si>
  <si>
    <t>（６）環境保全対策業務費</t>
    <phoneticPr fontId="3"/>
  </si>
  <si>
    <t>（７）その他の費用（所有権移転業務、各種申請等業務、その他施設整備上必要な業務）</t>
    <rPh sb="5" eb="6">
      <t>タ</t>
    </rPh>
    <rPh sb="7" eb="9">
      <t>ヒヨウ</t>
    </rPh>
    <rPh sb="10" eb="13">
      <t>ショユウケン</t>
    </rPh>
    <rPh sb="13" eb="15">
      <t>イテン</t>
    </rPh>
    <rPh sb="15" eb="17">
      <t>ギョウム</t>
    </rPh>
    <rPh sb="18" eb="20">
      <t>カクシュ</t>
    </rPh>
    <rPh sb="20" eb="22">
      <t>シンセイ</t>
    </rPh>
    <rPh sb="22" eb="23">
      <t>トウ</t>
    </rPh>
    <rPh sb="23" eb="25">
      <t>ギョウム</t>
    </rPh>
    <rPh sb="28" eb="29">
      <t>タ</t>
    </rPh>
    <rPh sb="29" eb="31">
      <t>シセツ</t>
    </rPh>
    <rPh sb="31" eb="33">
      <t>セイビ</t>
    </rPh>
    <rPh sb="33" eb="34">
      <t>ジョウ</t>
    </rPh>
    <rPh sb="34" eb="36">
      <t>ヒツヨウ</t>
    </rPh>
    <rPh sb="37" eb="39">
      <t>ギョウム</t>
    </rPh>
    <phoneticPr fontId="25"/>
  </si>
  <si>
    <t>開業準備業務　対価内訳書</t>
    <rPh sb="0" eb="4">
      <t>カイギョウジュンビ</t>
    </rPh>
    <rPh sb="4" eb="6">
      <t>ギョウム</t>
    </rPh>
    <rPh sb="7" eb="9">
      <t>タイカ</t>
    </rPh>
    <rPh sb="9" eb="11">
      <t>ウチワケ</t>
    </rPh>
    <rPh sb="11" eb="12">
      <t>ショ</t>
    </rPh>
    <phoneticPr fontId="3"/>
  </si>
  <si>
    <t>運営業務</t>
    <phoneticPr fontId="3"/>
  </si>
  <si>
    <t>合計・・・C－１　（円）（税抜）</t>
    <rPh sb="10" eb="11">
      <t>エン</t>
    </rPh>
    <rPh sb="13" eb="15">
      <t>ゼイヌ</t>
    </rPh>
    <phoneticPr fontId="3"/>
  </si>
  <si>
    <t>Ａ４判縦に横書きで作成すること。</t>
    <rPh sb="2" eb="3">
      <t>ハン</t>
    </rPh>
    <rPh sb="3" eb="4">
      <t>タテ</t>
    </rPh>
    <rPh sb="5" eb="7">
      <t>ヨコガ</t>
    </rPh>
    <phoneticPr fontId="3"/>
  </si>
  <si>
    <t>令和２１年度</t>
    <rPh sb="0" eb="1">
      <t>レイ</t>
    </rPh>
    <rPh sb="1" eb="2">
      <t>カズ</t>
    </rPh>
    <rPh sb="4" eb="5">
      <t>ネン</t>
    </rPh>
    <rPh sb="5" eb="6">
      <t>ド</t>
    </rPh>
    <phoneticPr fontId="3"/>
  </si>
  <si>
    <t>令和２２年度</t>
    <rPh sb="0" eb="1">
      <t>レイ</t>
    </rPh>
    <rPh sb="1" eb="2">
      <t>カズ</t>
    </rPh>
    <rPh sb="4" eb="5">
      <t>ネン</t>
    </rPh>
    <rPh sb="5" eb="6">
      <t>ド</t>
    </rPh>
    <phoneticPr fontId="3"/>
  </si>
  <si>
    <t>維持管理業務　対価内訳書</t>
    <rPh sb="0" eb="4">
      <t>イジカンリ</t>
    </rPh>
    <rPh sb="4" eb="6">
      <t>ギョウム</t>
    </rPh>
    <rPh sb="7" eb="9">
      <t>タイカ</t>
    </rPh>
    <rPh sb="9" eb="11">
      <t>ウチワケ</t>
    </rPh>
    <rPh sb="11" eb="12">
      <t>ショ</t>
    </rPh>
    <phoneticPr fontId="3"/>
  </si>
  <si>
    <t>（５) その他の費用（残骨灰・集じん灰の管理業務、その他）</t>
    <rPh sb="11" eb="14">
      <t>ザンコツバイ</t>
    </rPh>
    <rPh sb="15" eb="16">
      <t>シュウ</t>
    </rPh>
    <rPh sb="18" eb="19">
      <t>バイ</t>
    </rPh>
    <rPh sb="20" eb="22">
      <t>カンリ</t>
    </rPh>
    <rPh sb="22" eb="24">
      <t>ギョウム</t>
    </rPh>
    <rPh sb="27" eb="28">
      <t>タ</t>
    </rPh>
    <phoneticPr fontId="3"/>
  </si>
  <si>
    <t>合計・・・Ⅾ－１　（円）（税抜）</t>
    <rPh sb="10" eb="11">
      <t>エン</t>
    </rPh>
    <rPh sb="13" eb="15">
      <t>ゼイヌ</t>
    </rPh>
    <phoneticPr fontId="3"/>
  </si>
  <si>
    <t>　合計（1+2+3+4+5)　･･･D－２(円)（税抜）</t>
    <rPh sb="1" eb="3">
      <t>ゴウケイ</t>
    </rPh>
    <rPh sb="22" eb="23">
      <t>エン</t>
    </rPh>
    <rPh sb="25" eb="27">
      <t>ゼイヌ</t>
    </rPh>
    <phoneticPr fontId="3"/>
  </si>
  <si>
    <t>サービス購入料D－１（維持管理業務の対価）(税抜)</t>
    <rPh sb="4" eb="6">
      <t>コウニュウ</t>
    </rPh>
    <rPh sb="6" eb="7">
      <t>リョウ</t>
    </rPh>
    <rPh sb="11" eb="13">
      <t>イジ</t>
    </rPh>
    <rPh sb="13" eb="15">
      <t>カンリ</t>
    </rPh>
    <rPh sb="15" eb="17">
      <t>ギョウム</t>
    </rPh>
    <rPh sb="18" eb="20">
      <t>タイカ</t>
    </rPh>
    <rPh sb="23" eb="24">
      <t>ヌ</t>
    </rPh>
    <phoneticPr fontId="25"/>
  </si>
  <si>
    <t>サービス購入料D－２（水光熱費）(税抜)</t>
    <rPh sb="4" eb="6">
      <t>コウニュウ</t>
    </rPh>
    <rPh sb="6" eb="7">
      <t>リョウ</t>
    </rPh>
    <rPh sb="11" eb="15">
      <t>スイコウネツヒ</t>
    </rPh>
    <rPh sb="18" eb="19">
      <t>ヌ</t>
    </rPh>
    <phoneticPr fontId="25"/>
  </si>
  <si>
    <t>提－様式２-４</t>
    <rPh sb="2" eb="4">
      <t>ヨウシキ</t>
    </rPh>
    <phoneticPr fontId="3"/>
  </si>
  <si>
    <t>提－様式２-５</t>
    <rPh sb="0" eb="1">
      <t>テイ</t>
    </rPh>
    <rPh sb="2" eb="4">
      <t>ヨウシキ</t>
    </rPh>
    <phoneticPr fontId="3"/>
  </si>
  <si>
    <t>サービス購入料E（運営業務の対価）</t>
    <rPh sb="4" eb="6">
      <t>コウニュウ</t>
    </rPh>
    <rPh sb="6" eb="7">
      <t>リョウ</t>
    </rPh>
    <rPh sb="9" eb="11">
      <t>ウンエイ</t>
    </rPh>
    <rPh sb="11" eb="13">
      <t>ギョウム</t>
    </rPh>
    <rPh sb="14" eb="16">
      <t>タイカ</t>
    </rPh>
    <phoneticPr fontId="25"/>
  </si>
  <si>
    <t>１）運営
　　　業務</t>
    <phoneticPr fontId="3"/>
  </si>
  <si>
    <t>２）一般管
　　　理費</t>
    <rPh sb="2" eb="4">
      <t>イッパン</t>
    </rPh>
    <rPh sb="4" eb="5">
      <t>カン</t>
    </rPh>
    <rPh sb="9" eb="10">
      <t>リ</t>
    </rPh>
    <rPh sb="10" eb="11">
      <t>ヒ</t>
    </rPh>
    <phoneticPr fontId="3"/>
  </si>
  <si>
    <t>３) その他
　　　の費用</t>
    <phoneticPr fontId="3"/>
  </si>
  <si>
    <t>費用は、平準化（平均）した額ではなく、提案する内容・工程に合わせ、各年度における事業者の実際の支払い予定額を記入すること</t>
    <rPh sb="0" eb="2">
      <t>ヒヨウ</t>
    </rPh>
    <rPh sb="4" eb="7">
      <t>ヘイジュンカ</t>
    </rPh>
    <rPh sb="8" eb="10">
      <t>ヘイキン</t>
    </rPh>
    <rPh sb="13" eb="14">
      <t>ガク</t>
    </rPh>
    <rPh sb="19" eb="21">
      <t>テイアン</t>
    </rPh>
    <rPh sb="23" eb="25">
      <t>ナイヨウ</t>
    </rPh>
    <rPh sb="26" eb="28">
      <t>コウテイ</t>
    </rPh>
    <rPh sb="29" eb="30">
      <t>ア</t>
    </rPh>
    <rPh sb="33" eb="36">
      <t>カクネンド</t>
    </rPh>
    <rPh sb="40" eb="42">
      <t>ジギョウ</t>
    </rPh>
    <rPh sb="42" eb="43">
      <t>シャ</t>
    </rPh>
    <rPh sb="44" eb="46">
      <t>ジッサイ</t>
    </rPh>
    <rPh sb="47" eb="49">
      <t>シハラ</t>
    </rPh>
    <rPh sb="50" eb="52">
      <t>ヨテイ</t>
    </rPh>
    <rPh sb="52" eb="53">
      <t>ガク</t>
    </rPh>
    <rPh sb="54" eb="56">
      <t>キニュウ</t>
    </rPh>
    <phoneticPr fontId="3"/>
  </si>
  <si>
    <t>（サービス購入料の欄を除く）。</t>
    <phoneticPr fontId="3"/>
  </si>
  <si>
    <t>電子データは、Microsoft Excelで、必ず計算式等を残したファイル（本様式以外のシートに計算式がリンクする場合には、当該シート</t>
    <rPh sb="0" eb="2">
      <t>デンシ</t>
    </rPh>
    <phoneticPr fontId="3"/>
  </si>
  <si>
    <t>も含む。）とするよう留意すること。</t>
    <phoneticPr fontId="3"/>
  </si>
  <si>
    <t>電子データは、Microsoft Excel（バージョンは2000以降）で、必ず計算式等を残したファイル（本様式以外のシートに計算式が</t>
    <rPh sb="0" eb="2">
      <t>デンシ</t>
    </rPh>
    <phoneticPr fontId="3"/>
  </si>
  <si>
    <t>リンクする場合には、当該シートも含む。）とするよう留意すること。</t>
    <phoneticPr fontId="3"/>
  </si>
  <si>
    <t>サービス購入料C－１（開業準備業務の対価）(税抜)</t>
    <rPh sb="4" eb="6">
      <t>コウニュウ</t>
    </rPh>
    <rPh sb="6" eb="7">
      <t>リョウ</t>
    </rPh>
    <rPh sb="11" eb="13">
      <t>カイギョウ</t>
    </rPh>
    <rPh sb="13" eb="15">
      <t>ジュンビ</t>
    </rPh>
    <rPh sb="15" eb="17">
      <t>ギョウム</t>
    </rPh>
    <rPh sb="18" eb="20">
      <t>タイカ</t>
    </rPh>
    <rPh sb="23" eb="24">
      <t>ヌ</t>
    </rPh>
    <phoneticPr fontId="25"/>
  </si>
  <si>
    <t>（１）開業準備
　　　業務費</t>
    <phoneticPr fontId="3"/>
  </si>
  <si>
    <t>（２）設備の
　　　維持管理費</t>
    <phoneticPr fontId="3"/>
  </si>
  <si>
    <t>合計・・・C－２　（円）（税抜）</t>
    <rPh sb="10" eb="11">
      <t>エン</t>
    </rPh>
    <rPh sb="13" eb="15">
      <t>ゼイヌ</t>
    </rPh>
    <phoneticPr fontId="3"/>
  </si>
  <si>
    <t>合計・・・C－３（円）（税抜）</t>
    <phoneticPr fontId="3"/>
  </si>
  <si>
    <t>サービス購入料C－２（設備の維持管理）(税抜)</t>
    <rPh sb="4" eb="6">
      <t>コウニュウ</t>
    </rPh>
    <rPh sb="6" eb="7">
      <t>リョウ</t>
    </rPh>
    <rPh sb="21" eb="22">
      <t>ヌ</t>
    </rPh>
    <phoneticPr fontId="25"/>
  </si>
  <si>
    <t>サービス購入料C－３（光熱水費）(税抜)</t>
    <rPh sb="4" eb="6">
      <t>コウニュウ</t>
    </rPh>
    <rPh sb="6" eb="7">
      <t>リョウ</t>
    </rPh>
    <rPh sb="11" eb="15">
      <t>コウネツスイヒ</t>
    </rPh>
    <rPh sb="18" eb="19">
      <t>ヌ</t>
    </rPh>
    <phoneticPr fontId="25"/>
  </si>
  <si>
    <t>既存施設解体・跡地整備業務　対価内訳書</t>
    <rPh sb="0" eb="2">
      <t>キゾン</t>
    </rPh>
    <rPh sb="2" eb="4">
      <t>シセツ</t>
    </rPh>
    <rPh sb="4" eb="6">
      <t>カイタイ</t>
    </rPh>
    <rPh sb="7" eb="9">
      <t>アトチ</t>
    </rPh>
    <rPh sb="9" eb="11">
      <t>セイビ</t>
    </rPh>
    <rPh sb="11" eb="13">
      <t>ギョウム</t>
    </rPh>
    <rPh sb="14" eb="16">
      <t>タイカ</t>
    </rPh>
    <rPh sb="16" eb="19">
      <t>ウチワケショ</t>
    </rPh>
    <phoneticPr fontId="3"/>
  </si>
  <si>
    <t>提－様式２－６</t>
    <rPh sb="0" eb="1">
      <t>テイ</t>
    </rPh>
    <rPh sb="2" eb="4">
      <t>ヨウシキ</t>
    </rPh>
    <phoneticPr fontId="3"/>
  </si>
  <si>
    <t>（１）既存施設解体工事費</t>
    <rPh sb="3" eb="5">
      <t>キゾン</t>
    </rPh>
    <rPh sb="5" eb="7">
      <t>シセツ</t>
    </rPh>
    <rPh sb="7" eb="9">
      <t>カイタイ</t>
    </rPh>
    <rPh sb="9" eb="11">
      <t>コウジ</t>
    </rPh>
    <rPh sb="11" eb="12">
      <t>ヒ</t>
    </rPh>
    <phoneticPr fontId="3"/>
  </si>
  <si>
    <t>（２）跡地整備費（外構・駐車場整備費）</t>
    <rPh sb="3" eb="5">
      <t>アトチ</t>
    </rPh>
    <rPh sb="5" eb="7">
      <t>セイビ</t>
    </rPh>
    <rPh sb="7" eb="8">
      <t>ヒ</t>
    </rPh>
    <rPh sb="9" eb="11">
      <t>ガイコウ</t>
    </rPh>
    <rPh sb="12" eb="15">
      <t>チュウシャジョウ</t>
    </rPh>
    <rPh sb="15" eb="18">
      <t>セイビヒ</t>
    </rPh>
    <phoneticPr fontId="3"/>
  </si>
  <si>
    <t>（３）その他の費用</t>
    <rPh sb="5" eb="6">
      <t>タ</t>
    </rPh>
    <rPh sb="7" eb="9">
      <t>ヒヨウ</t>
    </rPh>
    <phoneticPr fontId="25"/>
  </si>
  <si>
    <t>サービス購入料B－１（一時金払い）</t>
    <rPh sb="4" eb="6">
      <t>コウニュウ</t>
    </rPh>
    <rPh sb="6" eb="7">
      <t>リョウ</t>
    </rPh>
    <rPh sb="11" eb="14">
      <t>イチジキン</t>
    </rPh>
    <rPh sb="14" eb="15">
      <t>バラ</t>
    </rPh>
    <phoneticPr fontId="25"/>
  </si>
  <si>
    <t>サービス購入料B－２（うち割賦元本のみ）</t>
    <rPh sb="4" eb="6">
      <t>コウニュウ</t>
    </rPh>
    <rPh sb="6" eb="7">
      <t>リョウ</t>
    </rPh>
    <rPh sb="13" eb="15">
      <t>カップ</t>
    </rPh>
    <rPh sb="15" eb="17">
      <t>ガンポン</t>
    </rPh>
    <phoneticPr fontId="25"/>
  </si>
  <si>
    <t>ＳＰＣの出資構成</t>
    <rPh sb="4" eb="6">
      <t>シュッシ</t>
    </rPh>
    <rPh sb="6" eb="8">
      <t>コウセイ</t>
    </rPh>
    <phoneticPr fontId="3"/>
  </si>
  <si>
    <t>借入金利</t>
    <phoneticPr fontId="3"/>
  </si>
  <si>
    <t>基準金利</t>
    <rPh sb="0" eb="4">
      <t>キジュンキンリ</t>
    </rPh>
    <phoneticPr fontId="3"/>
  </si>
  <si>
    <t>スプレッド</t>
    <phoneticPr fontId="3"/>
  </si>
  <si>
    <t>提－様式５－２－２</t>
    <rPh sb="0" eb="1">
      <t>テイ</t>
    </rPh>
    <rPh sb="2" eb="4">
      <t>ヨウシキ</t>
    </rPh>
    <phoneticPr fontId="3"/>
  </si>
  <si>
    <t>提－様式５－２－３</t>
    <rPh sb="0" eb="1">
      <t>テイ</t>
    </rPh>
    <rPh sb="2" eb="4">
      <t>ヨウシキ</t>
    </rPh>
    <phoneticPr fontId="3"/>
  </si>
  <si>
    <t>２.　その他施設整備業務に必要な費用（保険料等の諸費用、割賦金利等）</t>
    <rPh sb="5" eb="6">
      <t>ホカ</t>
    </rPh>
    <rPh sb="6" eb="10">
      <t>シセツセイビ</t>
    </rPh>
    <rPh sb="10" eb="12">
      <t>ギョウム</t>
    </rPh>
    <rPh sb="13" eb="15">
      <t>ヒツヨウ</t>
    </rPh>
    <rPh sb="16" eb="18">
      <t>ヒヨウ</t>
    </rPh>
    <rPh sb="19" eb="22">
      <t>ホケンリョウ</t>
    </rPh>
    <rPh sb="22" eb="23">
      <t>トウ</t>
    </rPh>
    <rPh sb="24" eb="25">
      <t>ショ</t>
    </rPh>
    <rPh sb="25" eb="27">
      <t>ヒヨウ</t>
    </rPh>
    <rPh sb="32" eb="33">
      <t>トウ</t>
    </rPh>
    <phoneticPr fontId="25"/>
  </si>
  <si>
    <t>サービス購入料Ｂ－１（一括払い分）</t>
    <rPh sb="4" eb="6">
      <t>コウニュウ</t>
    </rPh>
    <rPh sb="6" eb="7">
      <t>リョウ</t>
    </rPh>
    <phoneticPr fontId="3"/>
  </si>
  <si>
    <t>サービス購入料Ｂ－２（割賦料分）</t>
    <rPh sb="4" eb="6">
      <t>コウニュウ</t>
    </rPh>
    <rPh sb="6" eb="7">
      <t>リョウ</t>
    </rPh>
    <phoneticPr fontId="3"/>
  </si>
  <si>
    <t>サービス購入料Ｃ－１（開業準備業務）</t>
    <rPh sb="4" eb="6">
      <t>コウニュウ</t>
    </rPh>
    <rPh sb="6" eb="7">
      <t>リョウ</t>
    </rPh>
    <phoneticPr fontId="3"/>
  </si>
  <si>
    <t>サービス購入料Ｃ－２（設備の維持管理）</t>
    <rPh sb="4" eb="6">
      <t>コウニュウ</t>
    </rPh>
    <rPh sb="6" eb="7">
      <t>リョウ</t>
    </rPh>
    <phoneticPr fontId="3"/>
  </si>
  <si>
    <t>サービス購入料Ｃ－３（光熱水費）</t>
    <rPh sb="4" eb="6">
      <t>コウニュウ</t>
    </rPh>
    <rPh sb="6" eb="7">
      <t>リョウ</t>
    </rPh>
    <rPh sb="11" eb="15">
      <t>コウネツスイヒ</t>
    </rPh>
    <phoneticPr fontId="3"/>
  </si>
  <si>
    <t>サービス購入料Ⅾ－１（維持管理業務の対価）</t>
    <rPh sb="4" eb="6">
      <t>コウニュウ</t>
    </rPh>
    <rPh sb="6" eb="7">
      <t>リョウ</t>
    </rPh>
    <phoneticPr fontId="3"/>
  </si>
  <si>
    <t>サービス購入料Ⅾ－２（水光熱費）</t>
    <rPh sb="4" eb="6">
      <t>コウニュウ</t>
    </rPh>
    <rPh sb="6" eb="7">
      <t>リョウ</t>
    </rPh>
    <rPh sb="11" eb="15">
      <t>スイコウネツヒ</t>
    </rPh>
    <phoneticPr fontId="3"/>
  </si>
  <si>
    <t>サービス購入料E（運営業務の対価）</t>
    <rPh sb="4" eb="6">
      <t>コウニュウ</t>
    </rPh>
    <rPh sb="6" eb="7">
      <t>リョウ</t>
    </rPh>
    <rPh sb="9" eb="13">
      <t>ウンエイギョウム</t>
    </rPh>
    <rPh sb="14" eb="16">
      <t>タイカ</t>
    </rPh>
    <phoneticPr fontId="3"/>
  </si>
  <si>
    <t>開業準備費等</t>
    <rPh sb="0" eb="5">
      <t>カイギョウジュンビヒ</t>
    </rPh>
    <rPh sb="5" eb="6">
      <t>トウ</t>
    </rPh>
    <phoneticPr fontId="3"/>
  </si>
  <si>
    <t>運営業務費</t>
    <rPh sb="0" eb="2">
      <t>ウンエイ</t>
    </rPh>
    <rPh sb="2" eb="4">
      <t>ギョウム</t>
    </rPh>
    <rPh sb="4" eb="5">
      <t>ヒ</t>
    </rPh>
    <phoneticPr fontId="3"/>
  </si>
  <si>
    <t>その他の費用</t>
    <rPh sb="2" eb="3">
      <t>タ</t>
    </rPh>
    <rPh sb="4" eb="6">
      <t>ヒヨウ</t>
    </rPh>
    <phoneticPr fontId="3"/>
  </si>
  <si>
    <t>令和４年度</t>
    <rPh sb="0" eb="1">
      <t>レイ</t>
    </rPh>
    <rPh sb="1" eb="2">
      <t>カズ</t>
    </rPh>
    <rPh sb="3" eb="4">
      <t>ネン</t>
    </rPh>
    <rPh sb="4" eb="5">
      <t>ド</t>
    </rPh>
    <phoneticPr fontId="3"/>
  </si>
  <si>
    <t>（３）光熱水費</t>
    <phoneticPr fontId="3"/>
  </si>
  <si>
    <t>水光熱費には、火葬炉の燃料は含まないこと。</t>
    <rPh sb="0" eb="4">
      <t>スイコウネツヒ</t>
    </rPh>
    <rPh sb="7" eb="10">
      <t>カソウロ</t>
    </rPh>
    <rPh sb="11" eb="13">
      <t>ネンリョウ</t>
    </rPh>
    <rPh sb="14" eb="15">
      <t>フク</t>
    </rPh>
    <phoneticPr fontId="3"/>
  </si>
  <si>
    <t>（１）火葬炉維持
　　　管理費</t>
    <rPh sb="3" eb="6">
      <t>カソウロ</t>
    </rPh>
    <phoneticPr fontId="3"/>
  </si>
  <si>
    <t>（２）建築物・建
　　　築設備維持
　　　管理費</t>
    <rPh sb="3" eb="6">
      <t>ケンチクブツ</t>
    </rPh>
    <rPh sb="15" eb="17">
      <t>イジ</t>
    </rPh>
    <phoneticPr fontId="3"/>
  </si>
  <si>
    <t>（３）清掃費、植
　　　栽・外構維
　　　持管理費</t>
    <phoneticPr fontId="3"/>
  </si>
  <si>
    <t>（４）警備業務、
　　環境衛生管理
　　費、備品等管
　　理業務</t>
    <rPh sb="3" eb="5">
      <t>ケイビ</t>
    </rPh>
    <rPh sb="5" eb="7">
      <t>ギョウム</t>
    </rPh>
    <rPh sb="11" eb="13">
      <t>カンキョウ</t>
    </rPh>
    <rPh sb="13" eb="15">
      <t>エイセイ</t>
    </rPh>
    <rPh sb="15" eb="17">
      <t>カンリ</t>
    </rPh>
    <rPh sb="20" eb="21">
      <t>ヒ</t>
    </rPh>
    <rPh sb="22" eb="24">
      <t>ビヒン</t>
    </rPh>
    <rPh sb="24" eb="25">
      <t>トウ</t>
    </rPh>
    <rPh sb="25" eb="26">
      <t>カン</t>
    </rPh>
    <rPh sb="29" eb="30">
      <t>オサム</t>
    </rPh>
    <rPh sb="30" eb="32">
      <t>ギョウム</t>
    </rPh>
    <phoneticPr fontId="3"/>
  </si>
  <si>
    <t>DSCR等の指標は、小数点第2位未満切り捨てで記載すること。</t>
    <phoneticPr fontId="3"/>
  </si>
  <si>
    <t>（１）運営費（支出）（E）合計</t>
    <rPh sb="3" eb="5">
      <t>ウンエイ</t>
    </rPh>
    <rPh sb="5" eb="6">
      <t>ヒ</t>
    </rPh>
    <rPh sb="7" eb="9">
      <t>シシュツ</t>
    </rPh>
    <rPh sb="13" eb="14">
      <t>ア</t>
    </rPh>
    <phoneticPr fontId="3"/>
  </si>
  <si>
    <r>
      <t>その他の収入</t>
    </r>
    <r>
      <rPr>
        <sz val="16"/>
        <color rgb="FFFF0000"/>
        <rFont val="ＭＳ 明朝"/>
        <family val="1"/>
        <charset val="128"/>
      </rPr>
      <t>(物品販売による収入等)</t>
    </r>
    <rPh sb="2" eb="3">
      <t>タ</t>
    </rPh>
    <rPh sb="4" eb="6">
      <t>シュウニュウ</t>
    </rPh>
    <phoneticPr fontId="3"/>
  </si>
  <si>
    <r>
      <t>令和</t>
    </r>
    <r>
      <rPr>
        <sz val="11"/>
        <color rgb="FFFF0000"/>
        <rFont val="ＭＳ 明朝"/>
        <family val="1"/>
        <charset val="128"/>
      </rPr>
      <t>６</t>
    </r>
    <r>
      <rPr>
        <sz val="11"/>
        <color theme="1"/>
        <rFont val="ＭＳ 明朝"/>
        <family val="1"/>
        <charset val="128"/>
      </rPr>
      <t>年度</t>
    </r>
    <rPh sb="0" eb="2">
      <t>レイワ</t>
    </rPh>
    <rPh sb="3" eb="5">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</si>
</sst>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0%"/>
    <numFmt numFmtId="179" formatCode="#,##0_ ;[Red]\-#,##0\ "/>
    <numFmt numFmtId="180" formatCode="#,##0;&quot;▲ &quot;#,##0"/>
    <numFmt numFmtId="181" formatCode="#,##0.000_ "/>
    <numFmt numFmtId="182" formatCode="0.000%"/>
    <numFmt numFmtId="183" formatCode="#,##0&quot;       &quot;"/>
    <numFmt numFmtId="184" formatCode="#,##0;\-#,##0;&quot;-&quot;"/>
  </numFmts>
  <fonts count="69"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u/>
      <sz val="11"/>
      <color indexed="12"/>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name val="ｺﾞｼｯｸ"/>
      <family val="3"/>
      <charset val="128"/>
    </font>
    <font>
      <sz val="11"/>
      <name val="ＭＳ ゴシック"/>
      <family val="3"/>
      <charset val="128"/>
    </font>
    <font>
      <sz val="6"/>
      <name val="ＭＳ ゴシック"/>
      <family val="3"/>
      <charset val="128"/>
    </font>
    <font>
      <b/>
      <sz val="20"/>
      <name val="ＭＳ ゴシック"/>
      <family val="3"/>
      <charset val="128"/>
    </font>
    <font>
      <sz val="10.5"/>
      <name val="ＭＳ ゴシック"/>
      <family val="3"/>
      <charset val="128"/>
    </font>
    <font>
      <sz val="14"/>
      <name val="ＭＳ 明朝"/>
      <family val="1"/>
      <charset val="128"/>
    </font>
    <font>
      <sz val="10"/>
      <name val="ＭＳ 明朝"/>
      <family val="1"/>
      <charset val="128"/>
    </font>
    <font>
      <sz val="10"/>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2"/>
      <name val="Arial"/>
      <family val="2"/>
    </font>
    <font>
      <sz val="11"/>
      <name val="Arial"/>
      <family val="2"/>
    </font>
    <font>
      <b/>
      <sz val="11"/>
      <name val="Arial"/>
      <family val="2"/>
    </font>
    <font>
      <sz val="20"/>
      <name val="ＭＳ ゴシック"/>
      <family val="3"/>
      <charset val="128"/>
    </font>
    <font>
      <sz val="12"/>
      <name val="ＭＳ ゴシック"/>
      <family val="3"/>
      <charset val="128"/>
    </font>
    <font>
      <sz val="10.5"/>
      <color theme="1"/>
      <name val="ＭＳ ゴシック"/>
      <family val="3"/>
      <charset val="128"/>
    </font>
    <font>
      <sz val="10"/>
      <color theme="1"/>
      <name val="ＭＳ 明朝"/>
      <family val="1"/>
      <charset val="128"/>
    </font>
    <font>
      <sz val="11"/>
      <color theme="1"/>
      <name val="ＭＳ 明朝"/>
      <family val="1"/>
      <charset val="128"/>
    </font>
    <font>
      <sz val="10"/>
      <color theme="1"/>
      <name val="ＭＳ ゴシック"/>
      <family val="3"/>
      <charset val="128"/>
    </font>
    <font>
      <sz val="14"/>
      <color theme="1"/>
      <name val="ＭＳ 明朝"/>
      <family val="1"/>
      <charset val="128"/>
    </font>
    <font>
      <sz val="14"/>
      <color theme="1"/>
      <name val="ＭＳ ゴシック"/>
      <family val="3"/>
      <charset val="128"/>
    </font>
    <font>
      <sz val="11"/>
      <color theme="1"/>
      <name val="ＭＳ Ｐゴシック"/>
      <family val="3"/>
      <charset val="128"/>
    </font>
    <font>
      <sz val="20"/>
      <color theme="1"/>
      <name val="ＭＳ 明朝"/>
      <family val="1"/>
      <charset val="128"/>
    </font>
    <font>
      <sz val="28"/>
      <color theme="1"/>
      <name val="ＭＳ ゴシック"/>
      <family val="3"/>
      <charset val="128"/>
    </font>
    <font>
      <sz val="16"/>
      <color theme="1"/>
      <name val="ＭＳ Ｐゴシック"/>
      <family val="3"/>
      <charset val="128"/>
    </font>
    <font>
      <sz val="11"/>
      <color theme="1"/>
      <name val="ＭＳ ゴシック"/>
      <family val="3"/>
      <charset val="128"/>
    </font>
    <font>
      <b/>
      <sz val="10"/>
      <color theme="1"/>
      <name val="ＭＳ 明朝"/>
      <family val="1"/>
      <charset val="128"/>
    </font>
    <font>
      <sz val="12"/>
      <color theme="1"/>
      <name val="ＭＳ 明朝"/>
      <family val="1"/>
      <charset val="128"/>
    </font>
    <font>
      <b/>
      <sz val="11"/>
      <color theme="1"/>
      <name val="ＭＳ Ｐゴシック"/>
      <family val="3"/>
      <charset val="128"/>
    </font>
    <font>
      <sz val="9"/>
      <color theme="1"/>
      <name val="ＭＳ 明朝"/>
      <family val="1"/>
      <charset val="128"/>
    </font>
    <font>
      <sz val="10.5"/>
      <color theme="1"/>
      <name val="ＭＳ 明朝"/>
      <family val="1"/>
      <charset val="128"/>
    </font>
    <font>
      <sz val="9"/>
      <color theme="1"/>
      <name val="ＭＳ Ｐゴシック"/>
      <family val="3"/>
      <charset val="128"/>
    </font>
    <font>
      <sz val="30"/>
      <color theme="1"/>
      <name val="ＭＳ ゴシック"/>
      <family val="3"/>
      <charset val="128"/>
    </font>
    <font>
      <b/>
      <sz val="14"/>
      <color theme="1"/>
      <name val="ＭＳ ゴシック"/>
      <family val="3"/>
      <charset val="128"/>
    </font>
    <font>
      <sz val="16"/>
      <color theme="1"/>
      <name val="ＭＳ 明朝"/>
      <family val="1"/>
      <charset val="128"/>
    </font>
    <font>
      <sz val="20"/>
      <color theme="1"/>
      <name val="ＭＳ ゴシック"/>
      <family val="3"/>
      <charset val="128"/>
    </font>
    <font>
      <sz val="11"/>
      <name val="ＭＳ 明朝"/>
      <family val="1"/>
      <charset val="128"/>
    </font>
    <font>
      <sz val="10"/>
      <color rgb="FFFF0000"/>
      <name val="ＭＳ 明朝"/>
      <family val="1"/>
      <charset val="128"/>
    </font>
    <font>
      <sz val="16"/>
      <color rgb="FFFF0000"/>
      <name val="ＭＳ 明朝"/>
      <family val="1"/>
      <charset val="128"/>
    </font>
    <font>
      <sz val="11"/>
      <color rgb="FFFF0000"/>
      <name val="ＭＳ 明朝"/>
      <family val="1"/>
      <charset val="128"/>
    </font>
    <font>
      <sz val="16"/>
      <color rgb="FFFF0000"/>
      <name val="ＭＳ Ｐゴシック"/>
      <family val="3"/>
      <charset val="128"/>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theme="9" tint="0.79998168889431442"/>
        <bgColor indexed="64"/>
      </patternFill>
    </fill>
  </fills>
  <borders count="16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hair">
        <color indexed="10"/>
      </top>
      <bottom style="hair">
        <color indexed="64"/>
      </bottom>
      <diagonal/>
    </border>
    <border>
      <left/>
      <right/>
      <top/>
      <bottom style="thin">
        <color indexed="1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style="medium">
        <color indexed="64"/>
      </left>
      <right/>
      <top/>
      <bottom style="dashed">
        <color indexed="64"/>
      </bottom>
      <diagonal/>
    </border>
    <border>
      <left/>
      <right/>
      <top style="double">
        <color indexed="64"/>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top style="dashed">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medium">
        <color indexed="64"/>
      </right>
      <top/>
      <bottom style="double">
        <color indexed="64"/>
      </bottom>
      <diagonal/>
    </border>
    <border>
      <left/>
      <right style="thin">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bottom style="hair">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medium">
        <color indexed="64"/>
      </left>
      <right style="medium">
        <color indexed="64"/>
      </right>
      <top/>
      <bottom style="dashed">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hair">
        <color indexed="64"/>
      </top>
      <bottom style="hair">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top style="medium">
        <color indexed="64"/>
      </top>
      <bottom/>
      <diagonal/>
    </border>
    <border>
      <left style="thin">
        <color indexed="64"/>
      </left>
      <right/>
      <top style="double">
        <color indexed="64"/>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style="thin">
        <color indexed="64"/>
      </right>
      <top style="hair">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hair">
        <color indexed="64"/>
      </bottom>
      <diagonal/>
    </border>
    <border>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top/>
      <bottom style="hair">
        <color indexed="64"/>
      </bottom>
      <diagonal/>
    </border>
  </borders>
  <cellStyleXfs count="6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184" fontId="31" fillId="0" borderId="0" applyFill="0" applyBorder="0" applyAlignment="0"/>
    <xf numFmtId="0" fontId="32" fillId="0" borderId="0">
      <alignment horizontal="left"/>
    </xf>
    <xf numFmtId="0" fontId="33" fillId="0" borderId="1" applyNumberFormat="0" applyAlignment="0" applyProtection="0">
      <alignment horizontal="left" vertical="center"/>
    </xf>
    <xf numFmtId="0" fontId="33" fillId="0" borderId="2">
      <alignment horizontal="left" vertical="center"/>
    </xf>
    <xf numFmtId="0" fontId="34" fillId="0" borderId="0"/>
    <xf numFmtId="4" fontId="32" fillId="0" borderId="0">
      <alignment horizontal="right"/>
    </xf>
    <xf numFmtId="4" fontId="35" fillId="0" borderId="0">
      <alignment horizontal="right"/>
    </xf>
    <xf numFmtId="0" fontId="36" fillId="0" borderId="0">
      <alignment horizontal="left"/>
    </xf>
    <xf numFmtId="0" fontId="37" fillId="0" borderId="0">
      <alignment horizont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3" applyNumberFormat="0" applyAlignment="0" applyProtection="0">
      <alignment vertical="center"/>
    </xf>
    <xf numFmtId="0" fontId="9" fillId="21" borderId="0" applyNumberFormat="0" applyBorder="0" applyAlignment="0" applyProtection="0">
      <alignment vertical="center"/>
    </xf>
    <xf numFmtId="9" fontId="2" fillId="0" borderId="0" applyFont="0" applyFill="0" applyBorder="0" applyAlignment="0" applyProtection="0">
      <alignment vertical="center"/>
    </xf>
    <xf numFmtId="0" fontId="23" fillId="0" borderId="0" applyFill="0" applyBorder="0" applyAlignment="0" applyProtection="0"/>
    <xf numFmtId="0" fontId="10" fillId="22" borderId="4" applyNumberFormat="0" applyFont="0" applyAlignment="0" applyProtection="0">
      <alignment vertical="center"/>
    </xf>
    <xf numFmtId="0" fontId="11" fillId="0" borderId="5" applyNumberFormat="0" applyFill="0" applyAlignment="0" applyProtection="0">
      <alignment vertical="center"/>
    </xf>
    <xf numFmtId="0" fontId="12" fillId="3" borderId="0" applyNumberFormat="0" applyBorder="0" applyAlignment="0" applyProtection="0">
      <alignment vertical="center"/>
    </xf>
    <xf numFmtId="0" fontId="13" fillId="23" borderId="6" applyNumberFormat="0" applyAlignment="0" applyProtection="0">
      <alignment vertical="center"/>
    </xf>
    <xf numFmtId="0" fontId="14" fillId="0" borderId="0" applyNumberFormat="0" applyFill="0" applyBorder="0" applyAlignment="0" applyProtection="0">
      <alignment vertical="center"/>
    </xf>
    <xf numFmtId="38" fontId="2" fillId="0" borderId="0" applyFont="0" applyFill="0" applyBorder="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183" fontId="38" fillId="0" borderId="10" applyFill="0">
      <alignment horizontal="right"/>
    </xf>
    <xf numFmtId="3" fontId="33" fillId="0" borderId="11" applyFill="0" applyBorder="0">
      <alignment horizontal="right"/>
    </xf>
    <xf numFmtId="0" fontId="18" fillId="0" borderId="12" applyNumberFormat="0" applyFill="0" applyAlignment="0" applyProtection="0">
      <alignment vertical="center"/>
    </xf>
    <xf numFmtId="0" fontId="19" fillId="23" borderId="13" applyNumberFormat="0" applyAlignment="0" applyProtection="0">
      <alignment vertical="center"/>
    </xf>
    <xf numFmtId="0" fontId="20" fillId="0" borderId="0" applyNumberFormat="0" applyFill="0" applyBorder="0" applyAlignment="0" applyProtection="0">
      <alignment vertical="center"/>
    </xf>
    <xf numFmtId="3" fontId="39" fillId="0" borderId="14" applyBorder="0">
      <alignment horizontal="right"/>
    </xf>
    <xf numFmtId="3" fontId="40" fillId="0" borderId="15" applyBorder="0">
      <alignment horizontal="right"/>
    </xf>
    <xf numFmtId="0" fontId="21" fillId="7" borderId="6" applyNumberFormat="0" applyAlignment="0" applyProtection="0">
      <alignment vertical="center"/>
    </xf>
    <xf numFmtId="0" fontId="2" fillId="0" borderId="0"/>
    <xf numFmtId="0" fontId="2" fillId="0" borderId="0"/>
    <xf numFmtId="0" fontId="2" fillId="0" borderId="0"/>
    <xf numFmtId="0" fontId="2" fillId="0" borderId="0"/>
    <xf numFmtId="0" fontId="24" fillId="0" borderId="0"/>
    <xf numFmtId="0" fontId="2" fillId="0" borderId="0"/>
    <xf numFmtId="0" fontId="2" fillId="0" borderId="0"/>
    <xf numFmtId="1" fontId="28" fillId="0" borderId="0">
      <alignment vertical="center"/>
    </xf>
    <xf numFmtId="0" fontId="22" fillId="4" borderId="0" applyNumberFormat="0" applyBorder="0" applyAlignment="0" applyProtection="0">
      <alignment vertical="center"/>
    </xf>
  </cellStyleXfs>
  <cellXfs count="878">
    <xf numFmtId="0" fontId="0" fillId="0" borderId="0" xfId="0" applyAlignment="1">
      <alignment vertical="center"/>
    </xf>
    <xf numFmtId="0" fontId="24" fillId="0" borderId="0" xfId="58" applyFont="1" applyFill="1" applyAlignment="1">
      <alignment vertical="center" wrapText="1"/>
    </xf>
    <xf numFmtId="0" fontId="24" fillId="0" borderId="0" xfId="58" applyFont="1" applyFill="1" applyAlignment="1">
      <alignment horizontal="center" vertical="center" wrapText="1"/>
    </xf>
    <xf numFmtId="0" fontId="26" fillId="0" borderId="0" xfId="58" applyFont="1" applyFill="1" applyAlignment="1">
      <alignment horizontal="centerContinuous" vertical="center"/>
    </xf>
    <xf numFmtId="0" fontId="27" fillId="0" borderId="0" xfId="61" applyFont="1" applyAlignment="1">
      <alignment vertical="center"/>
    </xf>
    <xf numFmtId="0" fontId="4" fillId="24" borderId="0" xfId="59" applyFont="1" applyFill="1" applyAlignment="1">
      <alignment horizontal="left" vertical="top"/>
    </xf>
    <xf numFmtId="0" fontId="4" fillId="24" borderId="0" xfId="59" applyFont="1" applyFill="1" applyAlignment="1">
      <alignment vertical="top"/>
    </xf>
    <xf numFmtId="0" fontId="4" fillId="24" borderId="0" xfId="59" applyFont="1" applyFill="1" applyAlignment="1">
      <alignment horizontal="center" vertical="top"/>
    </xf>
    <xf numFmtId="0" fontId="4" fillId="24" borderId="0" xfId="59" applyFont="1" applyFill="1" applyAlignment="1">
      <alignment vertical="center"/>
    </xf>
    <xf numFmtId="0" fontId="4" fillId="24" borderId="0" xfId="59" applyFont="1" applyFill="1" applyBorder="1" applyAlignment="1">
      <alignment vertical="center"/>
    </xf>
    <xf numFmtId="0" fontId="24" fillId="24" borderId="0" xfId="58" applyFont="1" applyFill="1" applyAlignment="1">
      <alignment vertical="center" wrapText="1"/>
    </xf>
    <xf numFmtId="0" fontId="24" fillId="24" borderId="0" xfId="58" applyFont="1" applyFill="1" applyAlignment="1">
      <alignment horizontal="center" vertical="center" wrapText="1"/>
    </xf>
    <xf numFmtId="0" fontId="24" fillId="24" borderId="0" xfId="58" applyFont="1" applyFill="1" applyAlignment="1">
      <alignment horizontal="right" vertical="center"/>
    </xf>
    <xf numFmtId="0" fontId="27" fillId="24" borderId="0" xfId="61" applyFont="1" applyFill="1" applyAlignment="1">
      <alignment vertical="center"/>
    </xf>
    <xf numFmtId="0" fontId="29" fillId="24" borderId="0" xfId="62" applyFont="1" applyFill="1" applyAlignment="1">
      <alignment horizontal="left" vertical="top"/>
    </xf>
    <xf numFmtId="3" fontId="29" fillId="24" borderId="0" xfId="44" applyNumberFormat="1" applyFont="1" applyFill="1" applyBorder="1" applyAlignment="1">
      <alignment horizontal="left" vertical="top"/>
    </xf>
    <xf numFmtId="0" fontId="10" fillId="0" borderId="0" xfId="61" applyFont="1" applyAlignment="1">
      <alignment vertical="center"/>
    </xf>
    <xf numFmtId="0" fontId="10" fillId="24" borderId="0" xfId="61" applyFont="1" applyFill="1" applyAlignment="1">
      <alignment vertical="center"/>
    </xf>
    <xf numFmtId="0" fontId="29" fillId="24" borderId="0" xfId="61" applyFont="1" applyFill="1" applyBorder="1" applyAlignment="1">
      <alignment vertical="center"/>
    </xf>
    <xf numFmtId="0" fontId="29" fillId="24" borderId="0" xfId="62" applyFont="1" applyFill="1" applyAlignment="1">
      <alignment horizontal="center" vertical="top"/>
    </xf>
    <xf numFmtId="0" fontId="29" fillId="24" borderId="0" xfId="59" applyFont="1" applyFill="1" applyBorder="1" applyAlignment="1">
      <alignment horizontal="center" vertical="top"/>
    </xf>
    <xf numFmtId="10" fontId="29" fillId="24" borderId="0" xfId="37" applyNumberFormat="1" applyFont="1" applyFill="1" applyBorder="1" applyAlignment="1">
      <alignment horizontal="left" vertical="top"/>
    </xf>
    <xf numFmtId="179" fontId="29" fillId="24" borderId="0" xfId="44" applyNumberFormat="1" applyFont="1" applyFill="1" applyBorder="1" applyAlignment="1">
      <alignment horizontal="left" vertical="top"/>
    </xf>
    <xf numFmtId="0" fontId="29" fillId="24" borderId="0" xfId="59" applyFont="1" applyFill="1" applyBorder="1" applyAlignment="1">
      <alignment horizontal="left" vertical="top"/>
    </xf>
    <xf numFmtId="0" fontId="29" fillId="24" borderId="0" xfId="59" applyFont="1" applyFill="1" applyAlignment="1">
      <alignment horizontal="left" vertical="top"/>
    </xf>
    <xf numFmtId="0" fontId="29" fillId="24" borderId="0" xfId="59" applyFont="1" applyFill="1" applyAlignment="1">
      <alignment horizontal="left" vertical="center"/>
    </xf>
    <xf numFmtId="0" fontId="29" fillId="23" borderId="27" xfId="59" applyFont="1" applyFill="1" applyBorder="1" applyAlignment="1">
      <alignment horizontal="center" vertical="center" wrapText="1"/>
    </xf>
    <xf numFmtId="0" fontId="29" fillId="23" borderId="28" xfId="59" applyFont="1" applyFill="1" applyBorder="1" applyAlignment="1">
      <alignment horizontal="center" vertical="center"/>
    </xf>
    <xf numFmtId="0" fontId="29" fillId="23" borderId="29" xfId="59" applyFont="1" applyFill="1" applyBorder="1" applyAlignment="1">
      <alignment horizontal="center" vertical="center"/>
    </xf>
    <xf numFmtId="0" fontId="29" fillId="24" borderId="30" xfId="59" applyFont="1" applyFill="1" applyBorder="1" applyAlignment="1">
      <alignment horizontal="center" vertical="center"/>
    </xf>
    <xf numFmtId="0" fontId="29" fillId="24" borderId="31" xfId="59" applyFont="1" applyFill="1" applyBorder="1" applyAlignment="1">
      <alignment vertical="center" wrapText="1"/>
    </xf>
    <xf numFmtId="0" fontId="29" fillId="24" borderId="33" xfId="59" applyFont="1" applyFill="1" applyBorder="1" applyAlignment="1">
      <alignment vertical="center" wrapText="1"/>
    </xf>
    <xf numFmtId="10" fontId="29" fillId="24" borderId="34" xfId="37" applyNumberFormat="1" applyFont="1" applyFill="1" applyBorder="1" applyAlignment="1">
      <alignment horizontal="right" vertical="center"/>
    </xf>
    <xf numFmtId="0" fontId="29" fillId="24" borderId="35" xfId="59" applyFont="1" applyFill="1" applyBorder="1" applyAlignment="1">
      <alignment horizontal="center" vertical="center"/>
    </xf>
    <xf numFmtId="0" fontId="29" fillId="24" borderId="36" xfId="59" applyFont="1" applyFill="1" applyBorder="1" applyAlignment="1">
      <alignment vertical="center" wrapText="1"/>
    </xf>
    <xf numFmtId="10" fontId="29" fillId="24" borderId="23" xfId="37" applyNumberFormat="1" applyFont="1" applyFill="1" applyBorder="1" applyAlignment="1">
      <alignment horizontal="right" vertical="center"/>
    </xf>
    <xf numFmtId="0" fontId="29" fillId="24" borderId="38" xfId="59" applyFont="1" applyFill="1" applyBorder="1" applyAlignment="1">
      <alignment horizontal="center" vertical="center"/>
    </xf>
    <xf numFmtId="0" fontId="29" fillId="24" borderId="39" xfId="59" applyFont="1" applyFill="1" applyBorder="1" applyAlignment="1">
      <alignment vertical="center" wrapText="1"/>
    </xf>
    <xf numFmtId="0" fontId="29" fillId="24" borderId="40" xfId="59" applyFont="1" applyFill="1" applyBorder="1" applyAlignment="1">
      <alignment vertical="center" wrapText="1"/>
    </xf>
    <xf numFmtId="10" fontId="29" fillId="24" borderId="41" xfId="37" applyNumberFormat="1" applyFont="1" applyFill="1" applyBorder="1" applyAlignment="1">
      <alignment horizontal="right" vertical="center"/>
    </xf>
    <xf numFmtId="10" fontId="29" fillId="24" borderId="42" xfId="44" applyNumberFormat="1" applyFont="1" applyFill="1" applyBorder="1" applyAlignment="1">
      <alignment horizontal="right" vertical="center"/>
    </xf>
    <xf numFmtId="0" fontId="29" fillId="23" borderId="43" xfId="59" applyFont="1" applyFill="1" applyBorder="1" applyAlignment="1">
      <alignment horizontal="center" vertical="center"/>
    </xf>
    <xf numFmtId="0" fontId="29" fillId="23" borderId="44" xfId="59" applyFont="1" applyFill="1" applyBorder="1" applyAlignment="1">
      <alignment horizontal="center" vertical="center"/>
    </xf>
    <xf numFmtId="0" fontId="29" fillId="24" borderId="31" xfId="59" applyFont="1" applyFill="1" applyBorder="1" applyAlignment="1">
      <alignment horizontal="center" vertical="center"/>
    </xf>
    <xf numFmtId="0" fontId="29" fillId="24" borderId="31" xfId="59" applyFont="1" applyFill="1" applyBorder="1" applyAlignment="1">
      <alignment horizontal="center" vertical="center" wrapText="1"/>
    </xf>
    <xf numFmtId="0" fontId="29" fillId="24" borderId="36" xfId="59" applyFont="1" applyFill="1" applyBorder="1" applyAlignment="1">
      <alignment horizontal="center" vertical="center"/>
    </xf>
    <xf numFmtId="0" fontId="29" fillId="24" borderId="36" xfId="59" applyFont="1" applyFill="1" applyBorder="1" applyAlignment="1">
      <alignment horizontal="center" vertical="center" wrapText="1"/>
    </xf>
    <xf numFmtId="0" fontId="29" fillId="24" borderId="45" xfId="59" applyFont="1" applyFill="1" applyBorder="1" applyAlignment="1">
      <alignment horizontal="center" vertical="center" wrapText="1"/>
    </xf>
    <xf numFmtId="0" fontId="29" fillId="24" borderId="16" xfId="59" applyFont="1" applyFill="1" applyBorder="1" applyAlignment="1">
      <alignment horizontal="center" vertical="center"/>
    </xf>
    <xf numFmtId="0" fontId="29" fillId="24" borderId="45" xfId="59" applyFont="1" applyFill="1" applyBorder="1" applyAlignment="1">
      <alignment horizontal="center" vertical="center"/>
    </xf>
    <xf numFmtId="0" fontId="29" fillId="24" borderId="46" xfId="59" applyFont="1" applyFill="1" applyBorder="1" applyAlignment="1">
      <alignment horizontal="center" vertical="center" wrapText="1"/>
    </xf>
    <xf numFmtId="0" fontId="29" fillId="24" borderId="0" xfId="59" applyFont="1" applyFill="1" applyAlignment="1">
      <alignment horizontal="center" vertical="center"/>
    </xf>
    <xf numFmtId="0" fontId="29" fillId="24" borderId="0" xfId="59" applyFont="1" applyFill="1" applyAlignment="1">
      <alignment vertical="center"/>
    </xf>
    <xf numFmtId="3" fontId="29" fillId="24" borderId="0" xfId="44" applyNumberFormat="1" applyFont="1" applyFill="1" applyAlignment="1">
      <alignment horizontal="right" vertical="center"/>
    </xf>
    <xf numFmtId="179" fontId="29" fillId="24" borderId="0" xfId="44" applyNumberFormat="1" applyFont="1" applyFill="1" applyBorder="1" applyAlignment="1">
      <alignment horizontal="right" vertical="center"/>
    </xf>
    <xf numFmtId="10" fontId="29" fillId="24" borderId="0" xfId="44" applyNumberFormat="1" applyFont="1" applyFill="1" applyBorder="1" applyAlignment="1">
      <alignment horizontal="right" vertical="center"/>
    </xf>
    <xf numFmtId="10" fontId="29" fillId="24" borderId="0" xfId="37" applyNumberFormat="1" applyFont="1" applyFill="1" applyBorder="1" applyAlignment="1">
      <alignment horizontal="right" vertical="center"/>
    </xf>
    <xf numFmtId="0" fontId="29" fillId="24" borderId="0" xfId="59" applyFont="1" applyFill="1" applyAlignment="1">
      <alignment horizontal="right" vertical="center"/>
    </xf>
    <xf numFmtId="0" fontId="29" fillId="24" borderId="0" xfId="59" applyFont="1" applyFill="1" applyBorder="1" applyAlignment="1">
      <alignment vertical="center"/>
    </xf>
    <xf numFmtId="0" fontId="29" fillId="24" borderId="0" xfId="59" applyFont="1" applyFill="1" applyBorder="1" applyAlignment="1">
      <alignment vertical="top"/>
    </xf>
    <xf numFmtId="179" fontId="29" fillId="24" borderId="0" xfId="44" applyNumberFormat="1" applyFont="1" applyFill="1" applyBorder="1" applyAlignment="1">
      <alignment horizontal="right" vertical="top"/>
    </xf>
    <xf numFmtId="10" fontId="29" fillId="24" borderId="0" xfId="37" applyNumberFormat="1" applyFont="1" applyFill="1" applyBorder="1" applyAlignment="1">
      <alignment horizontal="right" vertical="top"/>
    </xf>
    <xf numFmtId="0" fontId="29" fillId="0" borderId="0" xfId="61" applyFont="1" applyAlignment="1">
      <alignment vertical="center"/>
    </xf>
    <xf numFmtId="0" fontId="29" fillId="24" borderId="0" xfId="61" applyFont="1" applyFill="1" applyAlignment="1">
      <alignment vertical="center"/>
    </xf>
    <xf numFmtId="0" fontId="28" fillId="24" borderId="0" xfId="58" applyFont="1" applyFill="1" applyAlignment="1">
      <alignment horizontal="left" vertical="top"/>
    </xf>
    <xf numFmtId="0" fontId="28" fillId="0" borderId="0" xfId="61" applyFont="1" applyAlignment="1">
      <alignment vertical="center"/>
    </xf>
    <xf numFmtId="0" fontId="28" fillId="24" borderId="36" xfId="61" applyFont="1" applyFill="1" applyBorder="1" applyAlignment="1">
      <alignment horizontal="center" vertical="center"/>
    </xf>
    <xf numFmtId="0" fontId="42" fillId="24" borderId="36" xfId="59" applyFont="1" applyFill="1" applyBorder="1" applyAlignment="1">
      <alignment horizontal="center" vertical="center"/>
    </xf>
    <xf numFmtId="0" fontId="0" fillId="0" borderId="0" xfId="0" applyAlignment="1">
      <alignment vertical="top" wrapText="1"/>
    </xf>
    <xf numFmtId="0" fontId="29" fillId="24" borderId="132" xfId="59" applyFont="1" applyFill="1" applyBorder="1" applyAlignment="1">
      <alignment vertical="center"/>
    </xf>
    <xf numFmtId="0" fontId="29" fillId="24" borderId="32" xfId="59" applyFont="1" applyFill="1" applyBorder="1" applyAlignment="1">
      <alignment horizontal="center" vertical="center"/>
    </xf>
    <xf numFmtId="0" fontId="29" fillId="24" borderId="37" xfId="59" applyFont="1" applyFill="1" applyBorder="1" applyAlignment="1">
      <alignment horizontal="center" vertical="center"/>
    </xf>
    <xf numFmtId="0" fontId="29" fillId="24" borderId="40" xfId="59" applyFont="1" applyFill="1" applyBorder="1" applyAlignment="1">
      <alignment horizontal="center" vertical="center"/>
    </xf>
    <xf numFmtId="0" fontId="43" fillId="0" borderId="0" xfId="61" applyFont="1" applyAlignment="1">
      <alignment vertical="center"/>
    </xf>
    <xf numFmtId="0" fontId="43" fillId="24" borderId="0" xfId="61" applyFont="1" applyFill="1" applyAlignment="1">
      <alignment vertical="center"/>
    </xf>
    <xf numFmtId="0" fontId="44" fillId="24" borderId="0" xfId="61" applyFont="1" applyFill="1" applyBorder="1" applyAlignment="1">
      <alignment horizontal="right" vertical="center" wrapText="1"/>
    </xf>
    <xf numFmtId="0" fontId="44" fillId="0" borderId="0" xfId="61" applyFont="1" applyAlignment="1">
      <alignment vertical="center"/>
    </xf>
    <xf numFmtId="0" fontId="44" fillId="24" borderId="0" xfId="61" applyFont="1" applyFill="1" applyAlignment="1">
      <alignment vertical="center"/>
    </xf>
    <xf numFmtId="0" fontId="44" fillId="24" borderId="0" xfId="61" applyFont="1" applyFill="1" applyBorder="1" applyAlignment="1">
      <alignment horizontal="justify" vertical="center" wrapText="1"/>
    </xf>
    <xf numFmtId="0" fontId="44" fillId="24" borderId="0" xfId="61" applyFont="1" applyFill="1" applyBorder="1" applyAlignment="1">
      <alignment horizontal="right" vertical="center"/>
    </xf>
    <xf numFmtId="0" fontId="44" fillId="24" borderId="0" xfId="61" applyFont="1" applyFill="1" applyAlignment="1">
      <alignment horizontal="right" vertical="center"/>
    </xf>
    <xf numFmtId="0" fontId="44" fillId="24" borderId="2" xfId="61" applyFont="1" applyFill="1" applyBorder="1" applyAlignment="1">
      <alignment horizontal="right" vertical="center" wrapText="1"/>
    </xf>
    <xf numFmtId="0" fontId="44" fillId="0" borderId="0" xfId="61" applyFont="1" applyBorder="1" applyAlignment="1">
      <alignment vertical="center"/>
    </xf>
    <xf numFmtId="0" fontId="44" fillId="24" borderId="0" xfId="61" applyFont="1" applyFill="1" applyBorder="1" applyAlignment="1">
      <alignment vertical="center" wrapText="1"/>
    </xf>
    <xf numFmtId="9" fontId="44" fillId="24" borderId="0" xfId="61" applyNumberFormat="1" applyFont="1" applyFill="1" applyBorder="1" applyAlignment="1">
      <alignment horizontal="justify" vertical="center" wrapText="1"/>
    </xf>
    <xf numFmtId="0" fontId="44" fillId="24" borderId="0" xfId="61" applyFont="1" applyFill="1" applyBorder="1" applyAlignment="1">
      <alignment horizontal="center" vertical="center" wrapText="1"/>
    </xf>
    <xf numFmtId="0" fontId="47" fillId="0" borderId="0" xfId="61" applyFont="1" applyAlignment="1">
      <alignment vertical="center"/>
    </xf>
    <xf numFmtId="0" fontId="47" fillId="24" borderId="0" xfId="61" applyFont="1" applyFill="1" applyBorder="1" applyAlignment="1">
      <alignment horizontal="justify" vertical="center" wrapText="1"/>
    </xf>
    <xf numFmtId="0" fontId="48" fillId="24" borderId="36" xfId="61" applyFont="1" applyFill="1" applyBorder="1" applyAlignment="1">
      <alignment horizontal="center" vertical="center" wrapText="1"/>
    </xf>
    <xf numFmtId="0" fontId="44" fillId="24" borderId="0" xfId="62" applyFont="1" applyFill="1" applyAlignment="1">
      <alignment horizontal="center" vertical="top"/>
    </xf>
    <xf numFmtId="0" fontId="44" fillId="24" borderId="0" xfId="62" applyFont="1" applyFill="1" applyAlignment="1">
      <alignment horizontal="left" vertical="top"/>
    </xf>
    <xf numFmtId="0" fontId="44" fillId="24" borderId="0" xfId="59" applyFont="1" applyFill="1" applyBorder="1" applyAlignment="1">
      <alignment horizontal="center" vertical="top"/>
    </xf>
    <xf numFmtId="3" fontId="44" fillId="24" borderId="0" xfId="44" applyNumberFormat="1" applyFont="1" applyFill="1" applyBorder="1" applyAlignment="1">
      <alignment horizontal="left" vertical="top"/>
    </xf>
    <xf numFmtId="0" fontId="49" fillId="24" borderId="0" xfId="0" applyFont="1" applyFill="1" applyAlignment="1">
      <alignment vertical="center"/>
    </xf>
    <xf numFmtId="0" fontId="50" fillId="24" borderId="0" xfId="58" applyFont="1" applyFill="1" applyAlignment="1">
      <alignment horizontal="left" vertical="top"/>
    </xf>
    <xf numFmtId="0" fontId="49" fillId="0" borderId="0" xfId="0" applyFont="1" applyAlignment="1">
      <alignment vertical="center"/>
    </xf>
    <xf numFmtId="0" fontId="52" fillId="24" borderId="0" xfId="0" applyFont="1" applyFill="1" applyAlignment="1">
      <alignment vertical="center"/>
    </xf>
    <xf numFmtId="0" fontId="49" fillId="24" borderId="0" xfId="0" applyFont="1" applyFill="1" applyBorder="1" applyAlignment="1">
      <alignment vertical="center"/>
    </xf>
    <xf numFmtId="0" fontId="44" fillId="24" borderId="0" xfId="0" applyFont="1" applyFill="1" applyBorder="1" applyAlignment="1">
      <alignment horizontal="right" vertical="center"/>
    </xf>
    <xf numFmtId="0" fontId="44" fillId="24" borderId="0" xfId="0" applyFont="1" applyFill="1" applyBorder="1" applyAlignment="1">
      <alignment vertical="center"/>
    </xf>
    <xf numFmtId="0" fontId="44" fillId="23" borderId="53" xfId="0" applyFont="1" applyFill="1" applyBorder="1" applyAlignment="1">
      <alignment horizontal="center" vertical="center" wrapText="1"/>
    </xf>
    <xf numFmtId="0" fontId="44" fillId="23" borderId="54" xfId="0" applyFont="1" applyFill="1" applyBorder="1" applyAlignment="1">
      <alignment horizontal="center" vertical="center" wrapText="1"/>
    </xf>
    <xf numFmtId="0" fontId="44" fillId="24" borderId="0" xfId="0" applyFont="1" applyFill="1" applyAlignment="1">
      <alignment vertical="center"/>
    </xf>
    <xf numFmtId="0" fontId="44" fillId="0" borderId="0" xfId="0" applyFont="1" applyAlignment="1">
      <alignment vertical="center"/>
    </xf>
    <xf numFmtId="0" fontId="45" fillId="24" borderId="0" xfId="61" applyFont="1" applyFill="1" applyBorder="1" applyAlignment="1">
      <alignment horizontal="justify" vertical="center" wrapText="1"/>
    </xf>
    <xf numFmtId="0" fontId="45" fillId="24" borderId="60" xfId="61" applyFont="1" applyFill="1" applyBorder="1" applyAlignment="1">
      <alignment horizontal="justify" vertical="center" wrapText="1"/>
    </xf>
    <xf numFmtId="177" fontId="44" fillId="24" borderId="69" xfId="61" applyNumberFormat="1" applyFont="1" applyFill="1" applyBorder="1" applyAlignment="1">
      <alignment vertical="center"/>
    </xf>
    <xf numFmtId="177" fontId="44" fillId="24" borderId="51" xfId="61" applyNumberFormat="1" applyFont="1" applyFill="1" applyBorder="1" applyAlignment="1">
      <alignment vertical="center"/>
    </xf>
    <xf numFmtId="0" fontId="44" fillId="24" borderId="51" xfId="61" applyFont="1" applyFill="1" applyBorder="1" applyAlignment="1">
      <alignment horizontal="justify" vertical="center" wrapText="1"/>
    </xf>
    <xf numFmtId="0" fontId="44" fillId="24" borderId="128" xfId="61" applyFont="1" applyFill="1" applyBorder="1" applyAlignment="1">
      <alignment horizontal="justify" vertical="center" wrapText="1"/>
    </xf>
    <xf numFmtId="177" fontId="44" fillId="24" borderId="67" xfId="61" applyNumberFormat="1" applyFont="1" applyFill="1" applyBorder="1" applyAlignment="1">
      <alignment vertical="center"/>
    </xf>
    <xf numFmtId="177" fontId="44" fillId="24" borderId="141" xfId="61" applyNumberFormat="1" applyFont="1" applyFill="1" applyBorder="1" applyAlignment="1">
      <alignment vertical="center"/>
    </xf>
    <xf numFmtId="177" fontId="44" fillId="24" borderId="125" xfId="61" applyNumberFormat="1" applyFont="1" applyFill="1" applyBorder="1" applyAlignment="1">
      <alignment vertical="center"/>
    </xf>
    <xf numFmtId="0" fontId="45" fillId="24" borderId="72" xfId="61" applyFont="1" applyFill="1" applyBorder="1" applyAlignment="1">
      <alignment horizontal="right" vertical="center" wrapText="1"/>
    </xf>
    <xf numFmtId="177" fontId="44" fillId="24" borderId="45" xfId="44" applyNumberFormat="1" applyFont="1" applyFill="1" applyBorder="1" applyAlignment="1">
      <alignment vertical="center"/>
    </xf>
    <xf numFmtId="177" fontId="44" fillId="24" borderId="52" xfId="44" applyNumberFormat="1" applyFont="1" applyFill="1" applyBorder="1" applyAlignment="1">
      <alignment vertical="center"/>
    </xf>
    <xf numFmtId="0" fontId="44" fillId="24" borderId="0" xfId="0" applyFont="1" applyFill="1" applyBorder="1" applyAlignment="1">
      <alignment horizontal="center" vertical="center"/>
    </xf>
    <xf numFmtId="0" fontId="45" fillId="24" borderId="2" xfId="61" applyFont="1" applyFill="1" applyBorder="1" applyAlignment="1">
      <alignment horizontal="center" vertical="center" wrapText="1"/>
    </xf>
    <xf numFmtId="0" fontId="45" fillId="24" borderId="84" xfId="61" applyFont="1" applyFill="1" applyBorder="1" applyAlignment="1">
      <alignment horizontal="right" vertical="center" wrapText="1"/>
    </xf>
    <xf numFmtId="177" fontId="44" fillId="24" borderId="37" xfId="61" applyNumberFormat="1" applyFont="1" applyFill="1" applyBorder="1" applyAlignment="1">
      <alignment vertical="center"/>
    </xf>
    <xf numFmtId="177" fontId="44" fillId="24" borderId="77" xfId="61" applyNumberFormat="1" applyFont="1" applyFill="1" applyBorder="1" applyAlignment="1">
      <alignment vertical="center"/>
    </xf>
    <xf numFmtId="0" fontId="44" fillId="24" borderId="0" xfId="0" applyFont="1" applyFill="1" applyAlignment="1">
      <alignment horizontal="center" vertical="center"/>
    </xf>
    <xf numFmtId="0" fontId="44" fillId="0" borderId="0" xfId="0" applyFont="1" applyAlignment="1">
      <alignment horizontal="center" vertical="center"/>
    </xf>
    <xf numFmtId="0" fontId="45" fillId="24" borderId="19" xfId="61" applyFont="1" applyFill="1" applyBorder="1" applyAlignment="1">
      <alignment horizontal="justify" vertical="center" wrapText="1"/>
    </xf>
    <xf numFmtId="0" fontId="45" fillId="24" borderId="57" xfId="61" applyFont="1" applyFill="1" applyBorder="1" applyAlignment="1">
      <alignment horizontal="justify" vertical="center" wrapText="1"/>
    </xf>
    <xf numFmtId="0" fontId="45" fillId="24" borderId="71" xfId="61" applyFont="1" applyFill="1" applyBorder="1" applyAlignment="1">
      <alignment horizontal="justify" vertical="center" wrapText="1"/>
    </xf>
    <xf numFmtId="177" fontId="44" fillId="24" borderId="59" xfId="61" applyNumberFormat="1" applyFont="1" applyFill="1" applyBorder="1" applyAlignment="1">
      <alignment vertical="center"/>
    </xf>
    <xf numFmtId="177" fontId="44" fillId="24" borderId="55" xfId="61" applyNumberFormat="1" applyFont="1" applyFill="1" applyBorder="1" applyAlignment="1">
      <alignment vertical="center"/>
    </xf>
    <xf numFmtId="0" fontId="44" fillId="24" borderId="55" xfId="61" applyFont="1" applyFill="1" applyBorder="1" applyAlignment="1">
      <alignment horizontal="justify" vertical="center" wrapText="1"/>
    </xf>
    <xf numFmtId="0" fontId="45" fillId="24" borderId="16" xfId="61" applyFont="1" applyFill="1" applyBorder="1" applyAlignment="1">
      <alignment horizontal="justify" vertical="center" wrapText="1"/>
    </xf>
    <xf numFmtId="177" fontId="44" fillId="24" borderId="45" xfId="61" applyNumberFormat="1" applyFont="1" applyFill="1" applyBorder="1" applyAlignment="1">
      <alignment vertical="center"/>
    </xf>
    <xf numFmtId="0" fontId="45" fillId="24" borderId="2" xfId="61" applyFont="1" applyFill="1" applyBorder="1" applyAlignment="1">
      <alignment horizontal="right" vertical="center" wrapText="1"/>
    </xf>
    <xf numFmtId="177" fontId="44" fillId="24" borderId="143" xfId="61" applyNumberFormat="1" applyFont="1" applyFill="1" applyBorder="1" applyAlignment="1">
      <alignment vertical="center"/>
    </xf>
    <xf numFmtId="0" fontId="44" fillId="24" borderId="0" xfId="0" applyFont="1" applyFill="1" applyBorder="1" applyAlignment="1">
      <alignment horizontal="left" vertical="center"/>
    </xf>
    <xf numFmtId="0" fontId="44" fillId="24" borderId="60" xfId="61" applyFont="1" applyFill="1" applyBorder="1" applyAlignment="1">
      <alignment horizontal="right" vertical="center" wrapText="1"/>
    </xf>
    <xf numFmtId="177" fontId="44" fillId="24" borderId="76" xfId="0" applyNumberFormat="1" applyFont="1" applyFill="1" applyBorder="1" applyAlignment="1">
      <alignment vertical="center"/>
    </xf>
    <xf numFmtId="0" fontId="44" fillId="24" borderId="0" xfId="61" applyFont="1" applyFill="1" applyBorder="1" applyAlignment="1">
      <alignment horizontal="justify" wrapText="1"/>
    </xf>
    <xf numFmtId="0" fontId="45" fillId="23" borderId="53" xfId="0" applyFont="1" applyFill="1" applyBorder="1" applyAlignment="1">
      <alignment horizontal="center" vertical="center" wrapText="1"/>
    </xf>
    <xf numFmtId="0" fontId="45" fillId="23" borderId="54" xfId="0" applyFont="1" applyFill="1" applyBorder="1" applyAlignment="1">
      <alignment horizontal="center" vertical="center" wrapText="1"/>
    </xf>
    <xf numFmtId="0" fontId="45" fillId="23" borderId="132" xfId="0" applyFont="1" applyFill="1" applyBorder="1" applyAlignment="1">
      <alignment horizontal="center" vertical="center" wrapText="1"/>
    </xf>
    <xf numFmtId="0" fontId="44" fillId="0" borderId="0" xfId="63" applyFont="1" applyAlignment="1">
      <alignment vertical="center"/>
    </xf>
    <xf numFmtId="0" fontId="53" fillId="24" borderId="101" xfId="63" applyFont="1" applyFill="1" applyBorder="1" applyAlignment="1">
      <alignment vertical="center"/>
    </xf>
    <xf numFmtId="0" fontId="53" fillId="24" borderId="56" xfId="63" applyFont="1" applyFill="1" applyBorder="1" applyAlignment="1">
      <alignment vertical="center" wrapText="1"/>
    </xf>
    <xf numFmtId="0" fontId="45" fillId="24" borderId="72" xfId="63" applyFont="1" applyFill="1" applyBorder="1" applyAlignment="1">
      <alignment vertical="center" wrapText="1"/>
    </xf>
    <xf numFmtId="176" fontId="44" fillId="0" borderId="37" xfId="63" applyNumberFormat="1" applyFont="1" applyBorder="1" applyAlignment="1">
      <alignment vertical="center"/>
    </xf>
    <xf numFmtId="176" fontId="44" fillId="0" borderId="52" xfId="63" applyNumberFormat="1" applyFont="1" applyBorder="1" applyAlignment="1">
      <alignment vertical="center"/>
    </xf>
    <xf numFmtId="0" fontId="45" fillId="24" borderId="70" xfId="63" applyFont="1" applyFill="1" applyBorder="1" applyAlignment="1">
      <alignment vertical="center"/>
    </xf>
    <xf numFmtId="0" fontId="45" fillId="24" borderId="133" xfId="63" applyFont="1" applyFill="1" applyBorder="1" applyAlignment="1">
      <alignment vertical="center"/>
    </xf>
    <xf numFmtId="0" fontId="45" fillId="24" borderId="63" xfId="63" applyFont="1" applyFill="1" applyBorder="1" applyAlignment="1">
      <alignment vertical="center"/>
    </xf>
    <xf numFmtId="0" fontId="45" fillId="24" borderId="134" xfId="63" applyFont="1" applyFill="1" applyBorder="1" applyAlignment="1">
      <alignment vertical="center"/>
    </xf>
    <xf numFmtId="176" fontId="44" fillId="0" borderId="63" xfId="63" applyNumberFormat="1" applyFont="1" applyBorder="1" applyAlignment="1">
      <alignment vertical="center"/>
    </xf>
    <xf numFmtId="176" fontId="44" fillId="0" borderId="64" xfId="63" applyNumberFormat="1" applyFont="1" applyBorder="1" applyAlignment="1">
      <alignment vertical="center"/>
    </xf>
    <xf numFmtId="176" fontId="44" fillId="0" borderId="64" xfId="63" applyNumberFormat="1" applyFont="1" applyBorder="1" applyAlignment="1">
      <alignment horizontal="center" vertical="center"/>
    </xf>
    <xf numFmtId="0" fontId="45" fillId="24" borderId="128" xfId="63" applyFont="1" applyFill="1" applyBorder="1" applyAlignment="1">
      <alignment vertical="center"/>
    </xf>
    <xf numFmtId="0" fontId="45" fillId="24" borderId="66" xfId="63" applyFont="1" applyFill="1" applyBorder="1" applyAlignment="1">
      <alignment vertical="center" wrapText="1"/>
    </xf>
    <xf numFmtId="0" fontId="45" fillId="24" borderId="87" xfId="63" applyFont="1" applyFill="1" applyBorder="1" applyAlignment="1">
      <alignment vertical="center" wrapText="1"/>
    </xf>
    <xf numFmtId="176" fontId="44" fillId="0" borderId="66" xfId="63" applyNumberFormat="1" applyFont="1" applyBorder="1" applyAlignment="1">
      <alignment vertical="center"/>
    </xf>
    <xf numFmtId="176" fontId="44" fillId="0" borderId="67" xfId="63" applyNumberFormat="1" applyFont="1" applyBorder="1" applyAlignment="1">
      <alignment vertical="center"/>
    </xf>
    <xf numFmtId="176" fontId="44" fillId="0" borderId="67" xfId="63" applyNumberFormat="1" applyFont="1" applyBorder="1" applyAlignment="1">
      <alignment horizontal="center" vertical="center"/>
    </xf>
    <xf numFmtId="176" fontId="44" fillId="0" borderId="51" xfId="63" applyNumberFormat="1" applyFont="1" applyBorder="1" applyAlignment="1">
      <alignment vertical="center"/>
    </xf>
    <xf numFmtId="0" fontId="45" fillId="24" borderId="102" xfId="63" applyFont="1" applyFill="1" applyBorder="1" applyAlignment="1">
      <alignment vertical="center"/>
    </xf>
    <xf numFmtId="0" fontId="45" fillId="24" borderId="16" xfId="63" applyFont="1" applyFill="1" applyBorder="1" applyAlignment="1">
      <alignment vertical="center"/>
    </xf>
    <xf numFmtId="0" fontId="45" fillId="24" borderId="56" xfId="63" applyFont="1" applyFill="1" applyBorder="1" applyAlignment="1">
      <alignment vertical="center" wrapText="1"/>
    </xf>
    <xf numFmtId="0" fontId="45" fillId="24" borderId="72" xfId="63" applyFont="1" applyFill="1" applyBorder="1" applyAlignment="1">
      <alignment horizontal="center" vertical="center" wrapText="1"/>
    </xf>
    <xf numFmtId="176" fontId="44" fillId="0" borderId="56" xfId="63" applyNumberFormat="1" applyFont="1" applyBorder="1" applyAlignment="1">
      <alignment vertical="center"/>
    </xf>
    <xf numFmtId="176" fontId="44" fillId="0" borderId="45" xfId="63" applyNumberFormat="1" applyFont="1" applyBorder="1" applyAlignment="1">
      <alignment vertical="center"/>
    </xf>
    <xf numFmtId="176" fontId="44" fillId="0" borderId="45" xfId="63" applyNumberFormat="1" applyFont="1" applyBorder="1" applyAlignment="1">
      <alignment horizontal="center" vertical="center"/>
    </xf>
    <xf numFmtId="0" fontId="53" fillId="24" borderId="48" xfId="63" applyFont="1" applyFill="1" applyBorder="1" applyAlignment="1">
      <alignment vertical="center"/>
    </xf>
    <xf numFmtId="176" fontId="44" fillId="0" borderId="62" xfId="63" applyNumberFormat="1" applyFont="1" applyBorder="1" applyAlignment="1">
      <alignment vertical="center"/>
    </xf>
    <xf numFmtId="0" fontId="45" fillId="24" borderId="87" xfId="63" applyFont="1" applyFill="1" applyBorder="1" applyAlignment="1">
      <alignment horizontal="center" vertical="center" wrapText="1"/>
    </xf>
    <xf numFmtId="176" fontId="44" fillId="0" borderId="65" xfId="63" applyNumberFormat="1" applyFont="1" applyBorder="1" applyAlignment="1">
      <alignment vertical="center"/>
    </xf>
    <xf numFmtId="0" fontId="45" fillId="24" borderId="0" xfId="63" applyFont="1" applyFill="1" applyBorder="1" applyAlignment="1">
      <alignment vertical="center"/>
    </xf>
    <xf numFmtId="0" fontId="45" fillId="24" borderId="0" xfId="63" applyFont="1" applyFill="1" applyBorder="1" applyAlignment="1">
      <alignment vertical="center" wrapText="1"/>
    </xf>
    <xf numFmtId="0" fontId="45" fillId="24" borderId="135" xfId="63" applyFont="1" applyFill="1" applyBorder="1" applyAlignment="1">
      <alignment vertical="center" wrapText="1"/>
    </xf>
    <xf numFmtId="0" fontId="45" fillId="24" borderId="66" xfId="63" applyFont="1" applyFill="1" applyBorder="1" applyAlignment="1">
      <alignment vertical="center" shrinkToFit="1"/>
    </xf>
    <xf numFmtId="176" fontId="44" fillId="0" borderId="0" xfId="63" applyNumberFormat="1" applyFont="1" applyBorder="1" applyAlignment="1">
      <alignment vertical="center"/>
    </xf>
    <xf numFmtId="176" fontId="44" fillId="0" borderId="69" xfId="63" applyNumberFormat="1" applyFont="1" applyBorder="1" applyAlignment="1">
      <alignment vertical="center"/>
    </xf>
    <xf numFmtId="176" fontId="44" fillId="0" borderId="69" xfId="63" applyNumberFormat="1" applyFont="1" applyBorder="1" applyAlignment="1">
      <alignment horizontal="center" vertical="center"/>
    </xf>
    <xf numFmtId="0" fontId="53" fillId="24" borderId="2" xfId="63" applyFont="1" applyFill="1" applyBorder="1" applyAlignment="1">
      <alignment vertical="center" wrapText="1"/>
    </xf>
    <xf numFmtId="0" fontId="53" fillId="24" borderId="84" xfId="63" applyFont="1" applyFill="1" applyBorder="1" applyAlignment="1">
      <alignment vertical="center" wrapText="1"/>
    </xf>
    <xf numFmtId="0" fontId="45" fillId="24" borderId="21" xfId="63" applyFont="1" applyFill="1" applyBorder="1" applyAlignment="1">
      <alignment vertical="center"/>
    </xf>
    <xf numFmtId="0" fontId="45" fillId="24" borderId="136" xfId="63" applyFont="1" applyFill="1" applyBorder="1" applyAlignment="1">
      <alignment vertical="center"/>
    </xf>
    <xf numFmtId="0" fontId="45" fillId="24" borderId="137" xfId="63" applyFont="1" applyFill="1" applyBorder="1" applyAlignment="1">
      <alignment horizontal="center" vertical="center"/>
    </xf>
    <xf numFmtId="176" fontId="44" fillId="0" borderId="83" xfId="63" applyNumberFormat="1" applyFont="1" applyBorder="1" applyAlignment="1">
      <alignment vertical="center"/>
    </xf>
    <xf numFmtId="0" fontId="45" fillId="24" borderId="138" xfId="63" applyFont="1" applyFill="1" applyBorder="1" applyAlignment="1">
      <alignment vertical="center"/>
    </xf>
    <xf numFmtId="0" fontId="45" fillId="24" borderId="139" xfId="63" applyFont="1" applyFill="1" applyBorder="1" applyAlignment="1">
      <alignment vertical="center" wrapText="1"/>
    </xf>
    <xf numFmtId="0" fontId="45" fillId="24" borderId="139" xfId="63" applyFont="1" applyFill="1" applyBorder="1" applyAlignment="1">
      <alignment vertical="center" shrinkToFit="1"/>
    </xf>
    <xf numFmtId="0" fontId="45" fillId="24" borderId="140" xfId="63" applyFont="1" applyFill="1" applyBorder="1" applyAlignment="1">
      <alignment vertical="center" wrapText="1"/>
    </xf>
    <xf numFmtId="0" fontId="53" fillId="24" borderId="127" xfId="63" applyFont="1" applyFill="1" applyBorder="1" applyAlignment="1">
      <alignment vertical="center"/>
    </xf>
    <xf numFmtId="0" fontId="53" fillId="24" borderId="2" xfId="63" applyFont="1" applyFill="1" applyBorder="1" applyAlignment="1">
      <alignment vertical="center"/>
    </xf>
    <xf numFmtId="0" fontId="45" fillId="24" borderId="84" xfId="63" applyFont="1" applyFill="1" applyBorder="1" applyAlignment="1">
      <alignment horizontal="center" vertical="center" wrapText="1"/>
    </xf>
    <xf numFmtId="0" fontId="44" fillId="0" borderId="84" xfId="63" applyFont="1" applyBorder="1" applyAlignment="1">
      <alignment vertical="center"/>
    </xf>
    <xf numFmtId="0" fontId="53" fillId="24" borderId="0" xfId="63" applyFont="1" applyFill="1" applyBorder="1" applyAlignment="1">
      <alignment vertical="center" wrapText="1"/>
    </xf>
    <xf numFmtId="0" fontId="45" fillId="24" borderId="0" xfId="63" applyFont="1" applyFill="1" applyBorder="1" applyAlignment="1">
      <alignment vertical="center" shrinkToFit="1"/>
    </xf>
    <xf numFmtId="0" fontId="45" fillId="24" borderId="60" xfId="63" applyFont="1" applyFill="1" applyBorder="1" applyAlignment="1">
      <alignment horizontal="center" vertical="center" wrapText="1"/>
    </xf>
    <xf numFmtId="0" fontId="44" fillId="0" borderId="71" xfId="63" applyFont="1" applyBorder="1" applyAlignment="1">
      <alignment vertical="center"/>
    </xf>
    <xf numFmtId="0" fontId="54" fillId="0" borderId="0" xfId="63" applyFont="1" applyAlignment="1">
      <alignment vertical="center"/>
    </xf>
    <xf numFmtId="0" fontId="54" fillId="0" borderId="0" xfId="63" applyFont="1" applyFill="1" applyAlignment="1">
      <alignment vertical="center"/>
    </xf>
    <xf numFmtId="0" fontId="46" fillId="0" borderId="0" xfId="63" applyFont="1" applyFill="1" applyBorder="1" applyAlignment="1">
      <alignment vertical="center"/>
    </xf>
    <xf numFmtId="0" fontId="46" fillId="0" borderId="0" xfId="63" applyFont="1" applyFill="1" applyBorder="1" applyAlignment="1">
      <alignment vertical="center" wrapText="1"/>
    </xf>
    <xf numFmtId="176" fontId="44" fillId="0" borderId="0" xfId="63" applyNumberFormat="1" applyFont="1" applyFill="1" applyBorder="1" applyAlignment="1">
      <alignment vertical="center"/>
    </xf>
    <xf numFmtId="0" fontId="54" fillId="0" borderId="0" xfId="63" applyFont="1" applyFill="1" applyBorder="1" applyAlignment="1">
      <alignment vertical="center"/>
    </xf>
    <xf numFmtId="0" fontId="44" fillId="0" borderId="0" xfId="61" applyFont="1" applyFill="1" applyAlignment="1">
      <alignment vertical="center"/>
    </xf>
    <xf numFmtId="0" fontId="44" fillId="0" borderId="0" xfId="0" applyFont="1" applyFill="1" applyBorder="1" applyAlignment="1">
      <alignment horizontal="right" vertical="center"/>
    </xf>
    <xf numFmtId="0" fontId="44" fillId="24" borderId="0" xfId="0" applyFont="1" applyFill="1" applyAlignment="1">
      <alignment horizontal="center" vertical="top"/>
    </xf>
    <xf numFmtId="3" fontId="55" fillId="24" borderId="0" xfId="44" applyNumberFormat="1" applyFont="1" applyFill="1" applyBorder="1" applyAlignment="1">
      <alignment horizontal="left" vertical="center"/>
    </xf>
    <xf numFmtId="0" fontId="49" fillId="0" borderId="0" xfId="0" applyFont="1" applyBorder="1" applyAlignment="1">
      <alignment horizontal="left" vertical="center"/>
    </xf>
    <xf numFmtId="3" fontId="44" fillId="24" borderId="0" xfId="44" applyNumberFormat="1" applyFont="1" applyFill="1" applyAlignment="1">
      <alignment horizontal="left" vertical="top"/>
    </xf>
    <xf numFmtId="3" fontId="44" fillId="24" borderId="0" xfId="44" applyNumberFormat="1" applyFont="1" applyFill="1" applyAlignment="1">
      <alignment horizontal="left" vertical="top" wrapText="1"/>
    </xf>
    <xf numFmtId="0" fontId="49" fillId="0" borderId="0" xfId="0" applyFont="1" applyFill="1" applyAlignment="1">
      <alignment vertical="center"/>
    </xf>
    <xf numFmtId="0" fontId="44" fillId="0" borderId="0" xfId="0" applyFont="1" applyFill="1" applyAlignment="1">
      <alignment horizontal="center" vertical="top"/>
    </xf>
    <xf numFmtId="0" fontId="44" fillId="0" borderId="0" xfId="62" applyFont="1" applyFill="1" applyAlignment="1">
      <alignment horizontal="left" vertical="top"/>
    </xf>
    <xf numFmtId="0" fontId="44" fillId="0" borderId="0" xfId="0" applyFont="1" applyFill="1" applyAlignment="1">
      <alignment vertical="center"/>
    </xf>
    <xf numFmtId="3" fontId="44" fillId="0" borderId="0" xfId="44" applyNumberFormat="1" applyFont="1" applyFill="1" applyBorder="1" applyAlignment="1">
      <alignment horizontal="left" vertical="top"/>
    </xf>
    <xf numFmtId="3" fontId="44" fillId="0" borderId="0" xfId="44" applyNumberFormat="1" applyFont="1" applyFill="1" applyAlignment="1">
      <alignment horizontal="left" vertical="top"/>
    </xf>
    <xf numFmtId="0" fontId="44" fillId="0" borderId="0" xfId="0" applyFont="1" applyFill="1" applyBorder="1" applyAlignment="1">
      <alignment vertical="center"/>
    </xf>
    <xf numFmtId="0" fontId="54" fillId="24" borderId="58" xfId="0" applyFont="1" applyFill="1" applyBorder="1" applyAlignment="1">
      <alignment horizontal="left" vertical="center"/>
    </xf>
    <xf numFmtId="0" fontId="54" fillId="24" borderId="73" xfId="0" applyFont="1" applyFill="1" applyBorder="1" applyAlignment="1">
      <alignment horizontal="left" vertical="center" wrapText="1"/>
    </xf>
    <xf numFmtId="0" fontId="56" fillId="24" borderId="73" xfId="0" applyFont="1" applyFill="1" applyBorder="1" applyAlignment="1">
      <alignment horizontal="left" vertical="center" wrapText="1"/>
    </xf>
    <xf numFmtId="0" fontId="56" fillId="24" borderId="74" xfId="0" applyFont="1" applyFill="1" applyBorder="1" applyAlignment="1">
      <alignment horizontal="left" vertical="center" wrapText="1"/>
    </xf>
    <xf numFmtId="177" fontId="44" fillId="24" borderId="32" xfId="0" applyNumberFormat="1" applyFont="1" applyFill="1" applyBorder="1" applyAlignment="1">
      <alignment vertical="center"/>
    </xf>
    <xf numFmtId="0" fontId="57" fillId="0" borderId="76" xfId="0" applyFont="1" applyFill="1" applyBorder="1" applyAlignment="1">
      <alignment horizontal="center" vertical="center" wrapText="1"/>
    </xf>
    <xf numFmtId="0" fontId="44" fillId="24" borderId="70" xfId="61" applyFont="1" applyFill="1" applyBorder="1" applyAlignment="1">
      <alignment vertical="center" wrapText="1"/>
    </xf>
    <xf numFmtId="0" fontId="57" fillId="24" borderId="55" xfId="61" applyFont="1" applyFill="1" applyBorder="1" applyAlignment="1">
      <alignment horizontal="justify" vertical="center" wrapText="1"/>
    </xf>
    <xf numFmtId="0" fontId="45" fillId="24" borderId="128" xfId="61" applyFont="1" applyFill="1" applyBorder="1" applyAlignment="1">
      <alignment horizontal="justify" vertical="center" wrapText="1"/>
    </xf>
    <xf numFmtId="0" fontId="57" fillId="24" borderId="51" xfId="61" applyFont="1" applyFill="1" applyBorder="1" applyAlignment="1">
      <alignment horizontal="justify" vertical="center" wrapText="1"/>
    </xf>
    <xf numFmtId="0" fontId="44" fillId="24" borderId="70" xfId="0" applyFont="1" applyFill="1" applyBorder="1" applyAlignment="1">
      <alignment vertical="center"/>
    </xf>
    <xf numFmtId="0" fontId="44" fillId="24" borderId="16" xfId="0" applyFont="1" applyFill="1" applyBorder="1" applyAlignment="1">
      <alignment vertical="center"/>
    </xf>
    <xf numFmtId="0" fontId="44" fillId="24" borderId="56" xfId="0" applyFont="1" applyFill="1" applyBorder="1" applyAlignment="1">
      <alignment vertical="center"/>
    </xf>
    <xf numFmtId="177" fontId="44" fillId="24" borderId="36" xfId="61" applyNumberFormat="1" applyFont="1" applyFill="1" applyBorder="1" applyAlignment="1">
      <alignment vertical="center"/>
    </xf>
    <xf numFmtId="0" fontId="57" fillId="24" borderId="52" xfId="61" applyFont="1" applyFill="1" applyBorder="1" applyAlignment="1">
      <alignment horizontal="justify" vertical="center" wrapText="1"/>
    </xf>
    <xf numFmtId="0" fontId="44" fillId="24" borderId="21" xfId="0" applyFont="1" applyFill="1" applyBorder="1" applyAlignment="1">
      <alignment vertical="center"/>
    </xf>
    <xf numFmtId="0" fontId="44" fillId="24" borderId="88" xfId="0" applyFont="1" applyFill="1" applyBorder="1" applyAlignment="1">
      <alignment vertical="center"/>
    </xf>
    <xf numFmtId="0" fontId="45" fillId="24" borderId="47" xfId="0" applyFont="1" applyFill="1" applyBorder="1" applyAlignment="1">
      <alignment vertical="center"/>
    </xf>
    <xf numFmtId="0" fontId="45" fillId="24" borderId="50" xfId="0" applyFont="1" applyFill="1" applyBorder="1" applyAlignment="1">
      <alignment vertical="center"/>
    </xf>
    <xf numFmtId="0" fontId="45" fillId="24" borderId="129" xfId="61" applyFont="1" applyFill="1" applyBorder="1" applyAlignment="1">
      <alignment horizontal="right" vertical="center" wrapText="1"/>
    </xf>
    <xf numFmtId="177" fontId="44" fillId="24" borderId="28" xfId="61" applyNumberFormat="1" applyFont="1" applyFill="1" applyBorder="1" applyAlignment="1">
      <alignment vertical="center"/>
    </xf>
    <xf numFmtId="177" fontId="44" fillId="24" borderId="131" xfId="61" applyNumberFormat="1" applyFont="1" applyFill="1" applyBorder="1" applyAlignment="1">
      <alignment vertical="center"/>
    </xf>
    <xf numFmtId="0" fontId="57" fillId="24" borderId="78" xfId="61" applyFont="1" applyFill="1" applyBorder="1" applyAlignment="1">
      <alignment horizontal="justify" vertical="center" wrapText="1"/>
    </xf>
    <xf numFmtId="0" fontId="45" fillId="24" borderId="0" xfId="0" applyFont="1" applyFill="1" applyBorder="1" applyAlignment="1">
      <alignment vertical="center"/>
    </xf>
    <xf numFmtId="0" fontId="45" fillId="24" borderId="0" xfId="61" applyFont="1" applyFill="1" applyBorder="1" applyAlignment="1">
      <alignment horizontal="right" vertical="center" wrapText="1"/>
    </xf>
    <xf numFmtId="177" fontId="44" fillId="24" borderId="0" xfId="61" applyNumberFormat="1" applyFont="1" applyFill="1" applyBorder="1" applyAlignment="1">
      <alignment vertical="center"/>
    </xf>
    <xf numFmtId="0" fontId="57" fillId="24" borderId="0" xfId="61" applyFont="1" applyFill="1" applyBorder="1" applyAlignment="1">
      <alignment horizontal="justify" vertical="center" wrapText="1"/>
    </xf>
    <xf numFmtId="0" fontId="45" fillId="23" borderId="31" xfId="0" applyFont="1" applyFill="1" applyBorder="1" applyAlignment="1">
      <alignment horizontal="center" vertical="center" wrapText="1"/>
    </xf>
    <xf numFmtId="0" fontId="45" fillId="23" borderId="34" xfId="0" applyFont="1" applyFill="1" applyBorder="1" applyAlignment="1">
      <alignment horizontal="center" vertical="center" wrapText="1"/>
    </xf>
    <xf numFmtId="0" fontId="45" fillId="24" borderId="0" xfId="0" applyFont="1" applyFill="1" applyAlignment="1">
      <alignment horizontal="center" vertical="top"/>
    </xf>
    <xf numFmtId="0" fontId="45" fillId="24" borderId="0" xfId="62" applyFont="1" applyFill="1" applyAlignment="1">
      <alignment horizontal="left" vertical="top"/>
    </xf>
    <xf numFmtId="3" fontId="44" fillId="24" borderId="0" xfId="44" applyNumberFormat="1" applyFont="1" applyFill="1" applyBorder="1" applyAlignment="1">
      <alignment horizontal="left" vertical="top" wrapText="1"/>
    </xf>
    <xf numFmtId="0" fontId="45" fillId="0" borderId="0" xfId="0" applyFont="1" applyFill="1" applyAlignment="1">
      <alignment horizontal="center" vertical="top"/>
    </xf>
    <xf numFmtId="0" fontId="45" fillId="0" borderId="0" xfId="62" applyFont="1" applyFill="1" applyAlignment="1">
      <alignment horizontal="left" vertical="top"/>
    </xf>
    <xf numFmtId="0" fontId="45" fillId="24" borderId="0" xfId="0" applyFont="1" applyFill="1" applyAlignment="1">
      <alignment horizontal="left" vertical="top"/>
    </xf>
    <xf numFmtId="0" fontId="44" fillId="24" borderId="0" xfId="0" applyFont="1" applyFill="1" applyAlignment="1">
      <alignment horizontal="left" vertical="top"/>
    </xf>
    <xf numFmtId="0" fontId="45" fillId="0" borderId="28" xfId="61" applyFont="1" applyFill="1" applyBorder="1" applyAlignment="1">
      <alignment horizontal="center" vertical="center"/>
    </xf>
    <xf numFmtId="176" fontId="44" fillId="0" borderId="28" xfId="61" applyNumberFormat="1" applyFont="1" applyFill="1" applyBorder="1" applyAlignment="1">
      <alignment vertical="center"/>
    </xf>
    <xf numFmtId="0" fontId="44" fillId="0" borderId="26" xfId="61" applyFont="1" applyFill="1" applyBorder="1" applyAlignment="1">
      <alignment vertical="center"/>
    </xf>
    <xf numFmtId="0" fontId="44" fillId="24" borderId="0" xfId="59" applyFont="1" applyFill="1" applyBorder="1" applyAlignment="1">
      <alignment horizontal="center" vertical="center"/>
    </xf>
    <xf numFmtId="10" fontId="44" fillId="24" borderId="0" xfId="44" applyNumberFormat="1" applyFont="1" applyFill="1" applyBorder="1" applyAlignment="1">
      <alignment horizontal="right" vertical="center"/>
    </xf>
    <xf numFmtId="0" fontId="44" fillId="24" borderId="0" xfId="59" applyFont="1" applyFill="1" applyBorder="1" applyAlignment="1">
      <alignment horizontal="left" vertical="center" indent="1"/>
    </xf>
    <xf numFmtId="179" fontId="44" fillId="24" borderId="0" xfId="44" applyNumberFormat="1" applyFont="1" applyFill="1" applyBorder="1" applyAlignment="1">
      <alignment horizontal="right" vertical="center"/>
    </xf>
    <xf numFmtId="3" fontId="58" fillId="24" borderId="0" xfId="44" applyNumberFormat="1" applyFont="1" applyFill="1" applyAlignment="1"/>
    <xf numFmtId="0" fontId="55" fillId="24" borderId="0" xfId="59" applyFont="1" applyFill="1" applyAlignment="1">
      <alignment horizontal="left" vertical="top"/>
    </xf>
    <xf numFmtId="3" fontId="59" fillId="24" borderId="0" xfId="44" applyNumberFormat="1" applyFont="1" applyFill="1" applyAlignment="1"/>
    <xf numFmtId="3" fontId="61" fillId="24" borderId="0" xfId="44" applyNumberFormat="1" applyFont="1" applyFill="1" applyAlignment="1">
      <alignment horizontal="center" vertical="center"/>
    </xf>
    <xf numFmtId="0" fontId="48" fillId="24" borderId="0" xfId="60" applyFont="1" applyFill="1" applyAlignment="1">
      <alignment horizontal="center" vertical="center"/>
    </xf>
    <xf numFmtId="0" fontId="62" fillId="24" borderId="0" xfId="60" applyFont="1" applyFill="1"/>
    <xf numFmtId="0" fontId="62" fillId="24" borderId="0" xfId="60" applyFont="1" applyFill="1" applyAlignment="1">
      <alignment horizontal="center" vertical="center"/>
    </xf>
    <xf numFmtId="0" fontId="62" fillId="24" borderId="0" xfId="60" applyFont="1" applyFill="1" applyAlignment="1">
      <alignment vertical="center"/>
    </xf>
    <xf numFmtId="0" fontId="62" fillId="24" borderId="0" xfId="60" applyFont="1" applyFill="1" applyBorder="1"/>
    <xf numFmtId="0" fontId="62" fillId="24" borderId="50" xfId="60" applyFont="1" applyFill="1" applyBorder="1"/>
    <xf numFmtId="0" fontId="62" fillId="24" borderId="0" xfId="60" applyFont="1" applyFill="1" applyAlignment="1">
      <alignment horizontal="right" vertical="top"/>
    </xf>
    <xf numFmtId="3" fontId="55" fillId="24" borderId="0" xfId="44" applyNumberFormat="1" applyFont="1" applyFill="1" applyBorder="1" applyAlignment="1"/>
    <xf numFmtId="3" fontId="47" fillId="23" borderId="58" xfId="44" applyNumberFormat="1" applyFont="1" applyFill="1" applyBorder="1" applyAlignment="1">
      <alignment horizontal="right" vertical="center"/>
    </xf>
    <xf numFmtId="0" fontId="47" fillId="23" borderId="73" xfId="60" applyFont="1" applyFill="1" applyBorder="1" applyAlignment="1">
      <alignment vertical="center"/>
    </xf>
    <xf numFmtId="0" fontId="47" fillId="23" borderId="73" xfId="60" applyFont="1" applyFill="1" applyBorder="1" applyAlignment="1">
      <alignment horizontal="right" vertical="center"/>
    </xf>
    <xf numFmtId="3" fontId="55" fillId="24" borderId="0" xfId="44" applyNumberFormat="1" applyFont="1" applyFill="1" applyAlignment="1"/>
    <xf numFmtId="0" fontId="47" fillId="23" borderId="48" xfId="60" applyFont="1" applyFill="1" applyBorder="1" applyAlignment="1">
      <alignment vertical="center"/>
    </xf>
    <xf numFmtId="0" fontId="47" fillId="23" borderId="0" xfId="60" applyFont="1" applyFill="1" applyBorder="1" applyAlignment="1">
      <alignment vertical="center"/>
    </xf>
    <xf numFmtId="0" fontId="47" fillId="23" borderId="53" xfId="0" applyFont="1" applyFill="1" applyBorder="1" applyAlignment="1">
      <alignment horizontal="center" vertical="center" wrapText="1"/>
    </xf>
    <xf numFmtId="3" fontId="62" fillId="24" borderId="58" xfId="44" applyNumberFormat="1" applyFont="1" applyFill="1" applyBorder="1" applyAlignment="1">
      <alignment horizontal="center" vertical="center"/>
    </xf>
    <xf numFmtId="3" fontId="62" fillId="24" borderId="89" xfId="44" applyNumberFormat="1" applyFont="1" applyFill="1" applyBorder="1" applyAlignment="1">
      <alignment horizontal="left" vertical="center"/>
    </xf>
    <xf numFmtId="0" fontId="62" fillId="24" borderId="90" xfId="60" applyFont="1" applyFill="1" applyBorder="1" applyAlignment="1">
      <alignment vertical="center"/>
    </xf>
    <xf numFmtId="180" fontId="47" fillId="24" borderId="32" xfId="44" applyNumberFormat="1" applyFont="1" applyFill="1" applyBorder="1" applyAlignment="1">
      <alignment horizontal="right" vertical="center"/>
    </xf>
    <xf numFmtId="180" fontId="47" fillId="24" borderId="112" xfId="44" applyNumberFormat="1" applyFont="1" applyFill="1" applyBorder="1" applyAlignment="1">
      <alignment horizontal="right" vertical="center"/>
    </xf>
    <xf numFmtId="3" fontId="55" fillId="24" borderId="0" xfId="44" applyNumberFormat="1" applyFont="1" applyFill="1" applyAlignment="1">
      <alignment vertical="center"/>
    </xf>
    <xf numFmtId="3" fontId="62" fillId="24" borderId="48" xfId="44" applyNumberFormat="1" applyFont="1" applyFill="1" applyBorder="1" applyAlignment="1">
      <alignment horizontal="center" vertical="center"/>
    </xf>
    <xf numFmtId="3" fontId="62" fillId="24" borderId="19" xfId="44" applyNumberFormat="1" applyFont="1" applyFill="1" applyBorder="1" applyAlignment="1">
      <alignment horizontal="left" vertical="center"/>
    </xf>
    <xf numFmtId="3" fontId="62" fillId="24" borderId="57" xfId="44" applyNumberFormat="1" applyFont="1" applyFill="1" applyBorder="1" applyAlignment="1">
      <alignment horizontal="left" vertical="center"/>
    </xf>
    <xf numFmtId="0" fontId="62" fillId="24" borderId="71" xfId="60" applyFont="1" applyFill="1" applyBorder="1" applyAlignment="1">
      <alignment vertical="center"/>
    </xf>
    <xf numFmtId="180" fontId="47" fillId="24" borderId="37" xfId="44" applyNumberFormat="1" applyFont="1" applyFill="1" applyBorder="1" applyAlignment="1">
      <alignment horizontal="right" vertical="center"/>
    </xf>
    <xf numFmtId="180" fontId="47" fillId="24" borderId="77" xfId="44" applyNumberFormat="1" applyFont="1" applyFill="1" applyBorder="1" applyAlignment="1">
      <alignment horizontal="right" vertical="center"/>
    </xf>
    <xf numFmtId="3" fontId="62" fillId="24" borderId="48" xfId="44" applyNumberFormat="1" applyFont="1" applyFill="1" applyBorder="1" applyAlignment="1">
      <alignment vertical="center"/>
    </xf>
    <xf numFmtId="3" fontId="62" fillId="24" borderId="21" xfId="44" applyNumberFormat="1" applyFont="1" applyFill="1" applyBorder="1" applyAlignment="1">
      <alignment vertical="center"/>
    </xf>
    <xf numFmtId="0" fontId="62" fillId="24" borderId="19" xfId="60" applyFont="1" applyFill="1" applyBorder="1" applyAlignment="1">
      <alignment horizontal="left" vertical="center"/>
    </xf>
    <xf numFmtId="0" fontId="62" fillId="24" borderId="57" xfId="60" applyFont="1" applyFill="1" applyBorder="1" applyAlignment="1">
      <alignment horizontal="left" vertical="center"/>
    </xf>
    <xf numFmtId="180" fontId="47" fillId="24" borderId="68" xfId="44" applyNumberFormat="1" applyFont="1" applyFill="1" applyBorder="1" applyAlignment="1">
      <alignment horizontal="center" vertical="center"/>
    </xf>
    <xf numFmtId="180" fontId="47" fillId="24" borderId="55" xfId="44" applyNumberFormat="1" applyFont="1" applyFill="1" applyBorder="1" applyAlignment="1">
      <alignment horizontal="right" vertical="center"/>
    </xf>
    <xf numFmtId="0" fontId="62" fillId="24" borderId="21" xfId="60" applyFont="1" applyFill="1" applyBorder="1" applyAlignment="1">
      <alignment horizontal="left" vertical="center"/>
    </xf>
    <xf numFmtId="0" fontId="62" fillId="24" borderId="0" xfId="60" applyFont="1" applyFill="1" applyBorder="1" applyAlignment="1">
      <alignment horizontal="left" vertical="center"/>
    </xf>
    <xf numFmtId="0" fontId="62" fillId="24" borderId="60" xfId="60" applyFont="1" applyFill="1" applyBorder="1" applyAlignment="1">
      <alignment vertical="center"/>
    </xf>
    <xf numFmtId="180" fontId="47" fillId="24" borderId="51" xfId="44" applyNumberFormat="1" applyFont="1" applyFill="1" applyBorder="1" applyAlignment="1">
      <alignment horizontal="right" vertical="center"/>
    </xf>
    <xf numFmtId="180" fontId="47" fillId="24" borderId="68" xfId="44" applyNumberFormat="1" applyFont="1" applyFill="1" applyBorder="1" applyAlignment="1">
      <alignment horizontal="right" vertical="center"/>
    </xf>
    <xf numFmtId="3" fontId="62" fillId="24" borderId="49" xfId="44" applyNumberFormat="1" applyFont="1" applyFill="1" applyBorder="1" applyAlignment="1">
      <alignment vertical="center"/>
    </xf>
    <xf numFmtId="3" fontId="62" fillId="24" borderId="47" xfId="44" applyNumberFormat="1" applyFont="1" applyFill="1" applyBorder="1" applyAlignment="1">
      <alignment vertical="center"/>
    </xf>
    <xf numFmtId="0" fontId="62" fillId="24" borderId="42" xfId="60" applyFont="1" applyFill="1" applyBorder="1" applyAlignment="1">
      <alignment vertical="center"/>
    </xf>
    <xf numFmtId="180" fontId="47" fillId="24" borderId="80" xfId="44" applyNumberFormat="1" applyFont="1" applyFill="1" applyBorder="1" applyAlignment="1">
      <alignment horizontal="right" vertical="center"/>
    </xf>
    <xf numFmtId="180" fontId="47" fillId="24" borderId="78" xfId="44" applyNumberFormat="1" applyFont="1" applyFill="1" applyBorder="1" applyAlignment="1">
      <alignment horizontal="right" vertical="center"/>
    </xf>
    <xf numFmtId="3" fontId="62" fillId="24" borderId="56" xfId="44" applyNumberFormat="1" applyFont="1" applyFill="1" applyBorder="1" applyAlignment="1">
      <alignment vertical="center"/>
    </xf>
    <xf numFmtId="3" fontId="62" fillId="24" borderId="72" xfId="44" applyNumberFormat="1" applyFont="1" applyFill="1" applyBorder="1" applyAlignment="1">
      <alignment vertical="center"/>
    </xf>
    <xf numFmtId="180" fontId="47" fillId="24" borderId="61" xfId="44" applyNumberFormat="1" applyFont="1" applyFill="1" applyBorder="1" applyAlignment="1">
      <alignment horizontal="right" vertical="center"/>
    </xf>
    <xf numFmtId="180" fontId="47" fillId="24" borderId="52" xfId="44" applyNumberFormat="1" applyFont="1" applyFill="1" applyBorder="1" applyAlignment="1">
      <alignment horizontal="right" vertical="center"/>
    </xf>
    <xf numFmtId="3" fontId="62" fillId="24" borderId="70" xfId="44" applyNumberFormat="1" applyFont="1" applyFill="1" applyBorder="1" applyAlignment="1">
      <alignment vertical="center"/>
    </xf>
    <xf numFmtId="3" fontId="62" fillId="24" borderId="19" xfId="44" applyNumberFormat="1" applyFont="1" applyFill="1" applyBorder="1" applyAlignment="1">
      <alignment vertical="center"/>
    </xf>
    <xf numFmtId="3" fontId="62" fillId="24" borderId="57" xfId="44" applyNumberFormat="1" applyFont="1" applyFill="1" applyBorder="1" applyAlignment="1">
      <alignment vertical="center"/>
    </xf>
    <xf numFmtId="0" fontId="47" fillId="24" borderId="113" xfId="60" applyFont="1" applyFill="1" applyBorder="1" applyAlignment="1">
      <alignment vertical="center"/>
    </xf>
    <xf numFmtId="0" fontId="47" fillId="24" borderId="55" xfId="60" applyFont="1" applyFill="1" applyBorder="1" applyAlignment="1">
      <alignment vertical="center"/>
    </xf>
    <xf numFmtId="3" fontId="62" fillId="24" borderId="0" xfId="44" applyNumberFormat="1" applyFont="1" applyFill="1" applyBorder="1" applyAlignment="1">
      <alignment vertical="center"/>
    </xf>
    <xf numFmtId="0" fontId="47" fillId="24" borderId="68" xfId="60" applyFont="1" applyFill="1" applyBorder="1" applyAlignment="1">
      <alignment vertical="center"/>
    </xf>
    <xf numFmtId="0" fontId="47" fillId="24" borderId="51" xfId="60" applyFont="1" applyFill="1" applyBorder="1" applyAlignment="1">
      <alignment vertical="center"/>
    </xf>
    <xf numFmtId="3" fontId="62" fillId="24" borderId="2" xfId="44" applyNumberFormat="1" applyFont="1" applyFill="1" applyBorder="1" applyAlignment="1">
      <alignment vertical="center"/>
    </xf>
    <xf numFmtId="0" fontId="62" fillId="24" borderId="84" xfId="60" applyFont="1" applyFill="1" applyBorder="1" applyAlignment="1">
      <alignment vertical="center"/>
    </xf>
    <xf numFmtId="3" fontId="62" fillId="24" borderId="69" xfId="44" applyNumberFormat="1" applyFont="1" applyFill="1" applyBorder="1" applyAlignment="1">
      <alignment vertical="center"/>
    </xf>
    <xf numFmtId="3" fontId="62" fillId="24" borderId="45" xfId="44" applyNumberFormat="1" applyFont="1" applyFill="1" applyBorder="1" applyAlignment="1">
      <alignment vertical="center"/>
    </xf>
    <xf numFmtId="0" fontId="62" fillId="24" borderId="72" xfId="60" applyFont="1" applyFill="1" applyBorder="1" applyAlignment="1">
      <alignment vertical="center"/>
    </xf>
    <xf numFmtId="0" fontId="47" fillId="24" borderId="61" xfId="60" applyFont="1" applyFill="1" applyBorder="1" applyAlignment="1">
      <alignment vertical="center"/>
    </xf>
    <xf numFmtId="0" fontId="47" fillId="24" borderId="52" xfId="60" applyFont="1" applyFill="1" applyBorder="1" applyAlignment="1">
      <alignment vertical="center"/>
    </xf>
    <xf numFmtId="3" fontId="62" fillId="0" borderId="19" xfId="44" applyNumberFormat="1" applyFont="1" applyFill="1" applyBorder="1" applyAlignment="1">
      <alignment vertical="center"/>
    </xf>
    <xf numFmtId="3" fontId="62" fillId="0" borderId="57" xfId="44" applyNumberFormat="1" applyFont="1" applyFill="1" applyBorder="1" applyAlignment="1">
      <alignment vertical="center"/>
    </xf>
    <xf numFmtId="0" fontId="62" fillId="0" borderId="71" xfId="60" applyFont="1" applyFill="1" applyBorder="1" applyAlignment="1">
      <alignment vertical="center"/>
    </xf>
    <xf numFmtId="3" fontId="62" fillId="24" borderId="16" xfId="44" applyNumberFormat="1" applyFont="1" applyFill="1" applyBorder="1" applyAlignment="1">
      <alignment vertical="center"/>
    </xf>
    <xf numFmtId="0" fontId="47" fillId="24" borderId="77" xfId="60" applyFont="1" applyFill="1" applyBorder="1" applyAlignment="1">
      <alignment vertical="center"/>
    </xf>
    <xf numFmtId="3" fontId="62" fillId="24" borderId="50" xfId="44" applyNumberFormat="1" applyFont="1" applyFill="1" applyBorder="1" applyAlignment="1">
      <alignment vertical="center"/>
    </xf>
    <xf numFmtId="3" fontId="62" fillId="24" borderId="71" xfId="44" applyNumberFormat="1" applyFont="1" applyFill="1" applyBorder="1" applyAlignment="1">
      <alignment vertical="center"/>
    </xf>
    <xf numFmtId="3" fontId="62" fillId="24" borderId="88" xfId="44" applyNumberFormat="1" applyFont="1" applyFill="1" applyBorder="1" applyAlignment="1">
      <alignment vertical="center"/>
    </xf>
    <xf numFmtId="3" fontId="62" fillId="24" borderId="50" xfId="44" applyNumberFormat="1" applyFont="1" applyFill="1" applyBorder="1" applyAlignment="1">
      <alignment horizontal="center" vertical="center"/>
    </xf>
    <xf numFmtId="180" fontId="47" fillId="24" borderId="113" xfId="44" applyNumberFormat="1" applyFont="1" applyFill="1" applyBorder="1" applyAlignment="1">
      <alignment horizontal="right" vertical="center"/>
    </xf>
    <xf numFmtId="3" fontId="62" fillId="24" borderId="95" xfId="44" applyNumberFormat="1" applyFont="1" applyFill="1" applyBorder="1" applyAlignment="1">
      <alignment vertical="center"/>
    </xf>
    <xf numFmtId="3" fontId="62" fillId="24" borderId="96" xfId="44" applyNumberFormat="1" applyFont="1" applyFill="1" applyBorder="1" applyAlignment="1">
      <alignment vertical="center"/>
    </xf>
    <xf numFmtId="3" fontId="62" fillId="24" borderId="97" xfId="44" applyNumberFormat="1" applyFont="1" applyFill="1" applyBorder="1" applyAlignment="1">
      <alignment vertical="center"/>
    </xf>
    <xf numFmtId="180" fontId="47" fillId="24" borderId="114" xfId="44" applyNumberFormat="1" applyFont="1" applyFill="1" applyBorder="1" applyAlignment="1">
      <alignment horizontal="right" vertical="center"/>
    </xf>
    <xf numFmtId="180" fontId="47" fillId="24" borderId="115" xfId="44" applyNumberFormat="1" applyFont="1" applyFill="1" applyBorder="1" applyAlignment="1">
      <alignment horizontal="right" vertical="center"/>
    </xf>
    <xf numFmtId="3" fontId="62" fillId="24" borderId="42" xfId="44" applyNumberFormat="1" applyFont="1" applyFill="1" applyBorder="1" applyAlignment="1">
      <alignment vertical="center"/>
    </xf>
    <xf numFmtId="3" fontId="62" fillId="24" borderId="91" xfId="44" applyNumberFormat="1" applyFont="1" applyFill="1" applyBorder="1" applyAlignment="1">
      <alignment vertical="center"/>
    </xf>
    <xf numFmtId="0" fontId="62" fillId="24" borderId="97" xfId="60" applyFont="1" applyFill="1" applyBorder="1" applyAlignment="1">
      <alignment vertical="center"/>
    </xf>
    <xf numFmtId="3" fontId="62" fillId="24" borderId="98" xfId="44" applyNumberFormat="1" applyFont="1" applyFill="1" applyBorder="1" applyAlignment="1">
      <alignment vertical="center"/>
    </xf>
    <xf numFmtId="3" fontId="62" fillId="24" borderId="99" xfId="44" applyNumberFormat="1" applyFont="1" applyFill="1" applyBorder="1" applyAlignment="1">
      <alignment vertical="center"/>
    </xf>
    <xf numFmtId="0" fontId="62" fillId="24" borderId="100" xfId="60" applyFont="1" applyFill="1" applyBorder="1" applyAlignment="1">
      <alignment vertical="center"/>
    </xf>
    <xf numFmtId="180" fontId="47" fillId="24" borderId="116" xfId="44" applyNumberFormat="1" applyFont="1" applyFill="1" applyBorder="1" applyAlignment="1">
      <alignment horizontal="right" vertical="center"/>
    </xf>
    <xf numFmtId="180" fontId="47" fillId="24" borderId="117" xfId="44" applyNumberFormat="1" applyFont="1" applyFill="1" applyBorder="1" applyAlignment="1">
      <alignment horizontal="right" vertical="center"/>
    </xf>
    <xf numFmtId="180" fontId="55" fillId="24" borderId="80" xfId="44" applyNumberFormat="1" applyFont="1" applyFill="1" applyBorder="1" applyAlignment="1">
      <alignment horizontal="right" vertical="center"/>
    </xf>
    <xf numFmtId="180" fontId="55" fillId="24" borderId="78" xfId="44" applyNumberFormat="1" applyFont="1" applyFill="1" applyBorder="1" applyAlignment="1">
      <alignment horizontal="right" vertical="center"/>
    </xf>
    <xf numFmtId="3" fontId="62" fillId="24" borderId="0" xfId="44" applyNumberFormat="1" applyFont="1" applyFill="1" applyBorder="1" applyAlignment="1"/>
    <xf numFmtId="0" fontId="62" fillId="24" borderId="0" xfId="60" applyFont="1" applyFill="1" applyBorder="1" applyAlignment="1">
      <alignment horizontal="center" vertical="center"/>
    </xf>
    <xf numFmtId="0" fontId="62" fillId="24" borderId="0" xfId="60" applyFont="1" applyFill="1" applyBorder="1" applyAlignment="1">
      <alignment vertical="center"/>
    </xf>
    <xf numFmtId="3" fontId="62" fillId="24" borderId="50" xfId="44" applyNumberFormat="1" applyFont="1" applyFill="1" applyBorder="1" applyAlignment="1"/>
    <xf numFmtId="0" fontId="47" fillId="23" borderId="118" xfId="60" applyFont="1" applyFill="1" applyBorder="1" applyAlignment="1">
      <alignment vertical="center"/>
    </xf>
    <xf numFmtId="0" fontId="47" fillId="23" borderId="89" xfId="60" applyFont="1" applyFill="1" applyBorder="1" applyAlignment="1">
      <alignment vertical="center"/>
    </xf>
    <xf numFmtId="0" fontId="47" fillId="23" borderId="85" xfId="60" applyFont="1" applyFill="1" applyBorder="1" applyAlignment="1">
      <alignment horizontal="center" vertical="center"/>
    </xf>
    <xf numFmtId="0" fontId="47" fillId="23" borderId="28" xfId="60" applyFont="1" applyFill="1" applyBorder="1" applyAlignment="1">
      <alignment horizontal="center" vertical="center"/>
    </xf>
    <xf numFmtId="3" fontId="55" fillId="24" borderId="0" xfId="44" applyNumberFormat="1" applyFont="1" applyFill="1" applyBorder="1" applyAlignment="1">
      <alignment vertical="center"/>
    </xf>
    <xf numFmtId="180" fontId="47" fillId="24" borderId="51" xfId="44" applyNumberFormat="1" applyFont="1" applyFill="1" applyBorder="1" applyAlignment="1">
      <alignment vertical="center"/>
    </xf>
    <xf numFmtId="180" fontId="47" fillId="24" borderId="119" xfId="44" applyNumberFormat="1" applyFont="1" applyFill="1" applyBorder="1" applyAlignment="1">
      <alignment vertical="center"/>
    </xf>
    <xf numFmtId="180" fontId="47" fillId="24" borderId="59" xfId="44" applyNumberFormat="1" applyFont="1" applyFill="1" applyBorder="1" applyAlignment="1">
      <alignment vertical="center"/>
    </xf>
    <xf numFmtId="180" fontId="47" fillId="24" borderId="113" xfId="44" applyNumberFormat="1" applyFont="1" applyFill="1" applyBorder="1" applyAlignment="1">
      <alignment vertical="center"/>
    </xf>
    <xf numFmtId="180" fontId="47" fillId="24" borderId="55" xfId="44" applyNumberFormat="1" applyFont="1" applyFill="1" applyBorder="1" applyAlignment="1">
      <alignment vertical="center"/>
    </xf>
    <xf numFmtId="180" fontId="47" fillId="24" borderId="70" xfId="44" applyNumberFormat="1" applyFont="1" applyFill="1" applyBorder="1" applyAlignment="1">
      <alignment vertical="center"/>
    </xf>
    <xf numFmtId="180" fontId="47" fillId="24" borderId="69" xfId="44" applyNumberFormat="1" applyFont="1" applyFill="1" applyBorder="1" applyAlignment="1">
      <alignment vertical="center"/>
    </xf>
    <xf numFmtId="180" fontId="47" fillId="24" borderId="68" xfId="44" applyNumberFormat="1" applyFont="1" applyFill="1" applyBorder="1" applyAlignment="1">
      <alignment vertical="center"/>
    </xf>
    <xf numFmtId="180" fontId="47" fillId="24" borderId="82" xfId="44" applyNumberFormat="1" applyFont="1" applyFill="1" applyBorder="1" applyAlignment="1">
      <alignment vertical="center"/>
    </xf>
    <xf numFmtId="180" fontId="47" fillId="24" borderId="83" xfId="44" applyNumberFormat="1" applyFont="1" applyFill="1" applyBorder="1" applyAlignment="1">
      <alignment vertical="center"/>
    </xf>
    <xf numFmtId="180" fontId="47" fillId="24" borderId="120" xfId="44" applyNumberFormat="1" applyFont="1" applyFill="1" applyBorder="1" applyAlignment="1">
      <alignment vertical="center"/>
    </xf>
    <xf numFmtId="180" fontId="47" fillId="24" borderId="52" xfId="44" applyNumberFormat="1" applyFont="1" applyFill="1" applyBorder="1" applyAlignment="1">
      <alignment vertical="center"/>
    </xf>
    <xf numFmtId="3" fontId="62" fillId="24" borderId="101" xfId="44" applyNumberFormat="1" applyFont="1" applyFill="1" applyBorder="1" applyAlignment="1">
      <alignment vertical="center"/>
    </xf>
    <xf numFmtId="0" fontId="62" fillId="24" borderId="57" xfId="60" applyFont="1" applyFill="1" applyBorder="1" applyAlignment="1">
      <alignment vertical="center"/>
    </xf>
    <xf numFmtId="180" fontId="47" fillId="24" borderId="77" xfId="44" applyNumberFormat="1" applyFont="1" applyFill="1" applyBorder="1" applyAlignment="1">
      <alignment vertical="center"/>
    </xf>
    <xf numFmtId="3" fontId="62" fillId="24" borderId="102" xfId="44" applyNumberFormat="1" applyFont="1" applyFill="1" applyBorder="1" applyAlignment="1">
      <alignment vertical="center"/>
    </xf>
    <xf numFmtId="180" fontId="47" fillId="24" borderId="102" xfId="44" applyNumberFormat="1" applyFont="1" applyFill="1" applyBorder="1" applyAlignment="1">
      <alignment vertical="center"/>
    </xf>
    <xf numFmtId="180" fontId="47" fillId="24" borderId="45" xfId="44" applyNumberFormat="1" applyFont="1" applyFill="1" applyBorder="1" applyAlignment="1">
      <alignment vertical="center"/>
    </xf>
    <xf numFmtId="180" fontId="47" fillId="24" borderId="61" xfId="44" applyNumberFormat="1" applyFont="1" applyFill="1" applyBorder="1" applyAlignment="1">
      <alignment vertical="center"/>
    </xf>
    <xf numFmtId="3" fontId="62" fillId="24" borderId="103" xfId="44" applyNumberFormat="1" applyFont="1" applyFill="1" applyBorder="1" applyAlignment="1">
      <alignment vertical="center"/>
    </xf>
    <xf numFmtId="0" fontId="62" fillId="24" borderId="93" xfId="60" applyFont="1" applyFill="1" applyBorder="1" applyAlignment="1">
      <alignment vertical="center"/>
    </xf>
    <xf numFmtId="0" fontId="62" fillId="24" borderId="94" xfId="60" applyFont="1" applyFill="1" applyBorder="1" applyAlignment="1">
      <alignment vertical="center"/>
    </xf>
    <xf numFmtId="180" fontId="47" fillId="24" borderId="38" xfId="44" applyNumberFormat="1" applyFont="1" applyFill="1" applyBorder="1" applyAlignment="1">
      <alignment vertical="center"/>
    </xf>
    <xf numFmtId="180" fontId="47" fillId="24" borderId="39" xfId="44" applyNumberFormat="1" applyFont="1" applyFill="1" applyBorder="1" applyAlignment="1">
      <alignment vertical="center"/>
    </xf>
    <xf numFmtId="180" fontId="47" fillId="24" borderId="40" xfId="44" applyNumberFormat="1" applyFont="1" applyFill="1" applyBorder="1" applyAlignment="1">
      <alignment vertical="center"/>
    </xf>
    <xf numFmtId="180" fontId="47" fillId="24" borderId="121" xfId="44" applyNumberFormat="1" applyFont="1" applyFill="1" applyBorder="1" applyAlignment="1">
      <alignment vertical="center"/>
    </xf>
    <xf numFmtId="3" fontId="62" fillId="24" borderId="104" xfId="44" applyNumberFormat="1" applyFont="1" applyFill="1" applyBorder="1" applyAlignment="1">
      <alignment vertical="center"/>
    </xf>
    <xf numFmtId="0" fontId="62" fillId="24" borderId="105" xfId="60" applyFont="1" applyFill="1" applyBorder="1" applyAlignment="1">
      <alignment vertical="center"/>
    </xf>
    <xf numFmtId="0" fontId="62" fillId="24" borderId="106" xfId="60" applyFont="1" applyFill="1" applyBorder="1" applyAlignment="1">
      <alignment vertical="center"/>
    </xf>
    <xf numFmtId="0" fontId="62" fillId="24" borderId="107" xfId="60" applyFont="1" applyFill="1" applyBorder="1" applyAlignment="1">
      <alignment vertical="center"/>
    </xf>
    <xf numFmtId="180" fontId="47" fillId="24" borderId="122" xfId="44" applyNumberFormat="1" applyFont="1" applyFill="1" applyBorder="1" applyAlignment="1">
      <alignment vertical="center"/>
    </xf>
    <xf numFmtId="180" fontId="47" fillId="24" borderId="123" xfId="44" applyNumberFormat="1" applyFont="1" applyFill="1" applyBorder="1" applyAlignment="1">
      <alignment vertical="center"/>
    </xf>
    <xf numFmtId="180" fontId="47" fillId="24" borderId="124" xfId="44" applyNumberFormat="1" applyFont="1" applyFill="1" applyBorder="1" applyAlignment="1">
      <alignment vertical="center"/>
    </xf>
    <xf numFmtId="180" fontId="47" fillId="24" borderId="125" xfId="44" applyNumberFormat="1" applyFont="1" applyFill="1" applyBorder="1" applyAlignment="1">
      <alignment vertical="center"/>
    </xf>
    <xf numFmtId="3" fontId="62" fillId="24" borderId="108" xfId="44" applyNumberFormat="1" applyFont="1" applyFill="1" applyBorder="1" applyAlignment="1">
      <alignment vertical="center"/>
    </xf>
    <xf numFmtId="0" fontId="62" fillId="24" borderId="50" xfId="60" applyFont="1" applyFill="1" applyBorder="1" applyAlignment="1">
      <alignment vertical="center"/>
    </xf>
    <xf numFmtId="180" fontId="47" fillId="24" borderId="88" xfId="44" applyNumberFormat="1" applyFont="1" applyFill="1" applyBorder="1" applyAlignment="1">
      <alignment vertical="center"/>
    </xf>
    <xf numFmtId="180" fontId="47" fillId="24" borderId="46" xfId="44" applyNumberFormat="1" applyFont="1" applyFill="1" applyBorder="1" applyAlignment="1">
      <alignment vertical="center"/>
    </xf>
    <xf numFmtId="180" fontId="47" fillId="24" borderId="80" xfId="44" applyNumberFormat="1" applyFont="1" applyFill="1" applyBorder="1" applyAlignment="1">
      <alignment vertical="center"/>
    </xf>
    <xf numFmtId="180" fontId="47" fillId="24" borderId="78" xfId="44" applyNumberFormat="1" applyFont="1" applyFill="1" applyBorder="1" applyAlignment="1">
      <alignment horizontal="center" vertical="center"/>
    </xf>
    <xf numFmtId="3" fontId="62" fillId="24" borderId="0" xfId="44" applyNumberFormat="1" applyFont="1" applyFill="1" applyAlignment="1"/>
    <xf numFmtId="0" fontId="62" fillId="24" borderId="48" xfId="60" applyFont="1" applyFill="1" applyBorder="1" applyAlignment="1">
      <alignment vertical="center"/>
    </xf>
    <xf numFmtId="0" fontId="62" fillId="24" borderId="89" xfId="60" applyFont="1" applyFill="1" applyBorder="1" applyAlignment="1">
      <alignment vertical="center"/>
    </xf>
    <xf numFmtId="0" fontId="47" fillId="24" borderId="110" xfId="60" applyFont="1" applyFill="1" applyBorder="1" applyAlignment="1">
      <alignment horizontal="center" vertical="center"/>
    </xf>
    <xf numFmtId="0" fontId="47" fillId="24" borderId="69" xfId="60" applyFont="1" applyFill="1" applyBorder="1" applyAlignment="1">
      <alignment horizontal="center" vertical="center"/>
    </xf>
    <xf numFmtId="0" fontId="47" fillId="24" borderId="33" xfId="60" applyFont="1" applyFill="1" applyBorder="1" applyAlignment="1">
      <alignment horizontal="center" vertical="center"/>
    </xf>
    <xf numFmtId="0" fontId="47" fillId="24" borderId="126" xfId="60" applyFont="1" applyFill="1" applyBorder="1" applyAlignment="1">
      <alignment horizontal="center" vertical="center"/>
    </xf>
    <xf numFmtId="0" fontId="47" fillId="24" borderId="68" xfId="60" applyFont="1" applyFill="1" applyBorder="1" applyAlignment="1">
      <alignment horizontal="center" vertical="center"/>
    </xf>
    <xf numFmtId="3" fontId="47" fillId="24" borderId="76" xfId="44" applyNumberFormat="1" applyFont="1" applyFill="1" applyBorder="1" applyAlignment="1">
      <alignment vertical="center"/>
    </xf>
    <xf numFmtId="0" fontId="62" fillId="24" borderId="19" xfId="60" applyFont="1" applyFill="1" applyBorder="1" applyAlignment="1">
      <alignment vertical="center"/>
    </xf>
    <xf numFmtId="180" fontId="47" fillId="24" borderId="119" xfId="60" applyNumberFormat="1" applyFont="1" applyFill="1" applyBorder="1" applyAlignment="1">
      <alignment horizontal="right" vertical="center"/>
    </xf>
    <xf numFmtId="180" fontId="47" fillId="24" borderId="59" xfId="60" applyNumberFormat="1" applyFont="1" applyFill="1" applyBorder="1" applyAlignment="1">
      <alignment horizontal="right" vertical="center"/>
    </xf>
    <xf numFmtId="180" fontId="47" fillId="24" borderId="113" xfId="60" applyNumberFormat="1" applyFont="1" applyFill="1" applyBorder="1" applyAlignment="1">
      <alignment horizontal="right" vertical="center"/>
    </xf>
    <xf numFmtId="3" fontId="47" fillId="24" borderId="51" xfId="44" applyNumberFormat="1" applyFont="1" applyFill="1" applyBorder="1" applyAlignment="1">
      <alignment vertical="center"/>
    </xf>
    <xf numFmtId="0" fontId="62" fillId="24" borderId="109" xfId="60" applyFont="1" applyFill="1" applyBorder="1" applyAlignment="1">
      <alignment vertical="center"/>
    </xf>
    <xf numFmtId="0" fontId="62" fillId="24" borderId="16" xfId="60" applyFont="1" applyFill="1" applyBorder="1" applyAlignment="1">
      <alignment vertical="center"/>
    </xf>
    <xf numFmtId="0" fontId="62" fillId="24" borderId="56" xfId="60" applyFont="1" applyFill="1" applyBorder="1" applyAlignment="1">
      <alignment vertical="center"/>
    </xf>
    <xf numFmtId="180" fontId="47" fillId="24" borderId="109" xfId="60" applyNumberFormat="1" applyFont="1" applyFill="1" applyBorder="1" applyAlignment="1">
      <alignment horizontal="right" vertical="center"/>
    </xf>
    <xf numFmtId="180" fontId="47" fillId="24" borderId="45" xfId="60" applyNumberFormat="1" applyFont="1" applyFill="1" applyBorder="1" applyAlignment="1">
      <alignment horizontal="right" vertical="center"/>
    </xf>
    <xf numFmtId="180" fontId="47" fillId="24" borderId="61" xfId="60" applyNumberFormat="1" applyFont="1" applyFill="1" applyBorder="1" applyAlignment="1">
      <alignment horizontal="right" vertical="center"/>
    </xf>
    <xf numFmtId="0" fontId="62" fillId="24" borderId="2" xfId="60" applyFont="1" applyFill="1" applyBorder="1" applyAlignment="1">
      <alignment vertical="center"/>
    </xf>
    <xf numFmtId="0" fontId="47" fillId="24" borderId="70" xfId="60" applyFont="1" applyFill="1" applyBorder="1" applyAlignment="1">
      <alignment horizontal="center" vertical="center"/>
    </xf>
    <xf numFmtId="0" fontId="47" fillId="24" borderId="59" xfId="60" applyFont="1" applyFill="1" applyBorder="1" applyAlignment="1">
      <alignment horizontal="center" vertical="center"/>
    </xf>
    <xf numFmtId="0" fontId="47" fillId="24" borderId="113" xfId="60" applyFont="1" applyFill="1" applyBorder="1" applyAlignment="1">
      <alignment horizontal="center" vertical="center"/>
    </xf>
    <xf numFmtId="3" fontId="47" fillId="24" borderId="77" xfId="44" applyNumberFormat="1" applyFont="1" applyFill="1" applyBorder="1" applyAlignment="1">
      <alignment vertical="center"/>
    </xf>
    <xf numFmtId="0" fontId="47" fillId="24" borderId="119" xfId="60" applyFont="1" applyFill="1" applyBorder="1" applyAlignment="1">
      <alignment horizontal="center" vertical="center"/>
    </xf>
    <xf numFmtId="3" fontId="47" fillId="24" borderId="55" xfId="44" applyNumberFormat="1" applyFont="1" applyFill="1" applyBorder="1" applyAlignment="1">
      <alignment vertical="center"/>
    </xf>
    <xf numFmtId="0" fontId="62" fillId="24" borderId="102" xfId="60" applyFont="1" applyFill="1" applyBorder="1" applyAlignment="1">
      <alignment vertical="center"/>
    </xf>
    <xf numFmtId="3" fontId="47" fillId="24" borderId="52" xfId="44" applyNumberFormat="1" applyFont="1" applyFill="1" applyBorder="1" applyAlignment="1">
      <alignment vertical="center"/>
    </xf>
    <xf numFmtId="0" fontId="47" fillId="24" borderId="127" xfId="60" applyFont="1" applyFill="1" applyBorder="1" applyAlignment="1">
      <alignment horizontal="center" vertical="center"/>
    </xf>
    <xf numFmtId="0" fontId="47" fillId="24" borderId="36" xfId="60" applyFont="1" applyFill="1" applyBorder="1" applyAlignment="1">
      <alignment horizontal="center" vertical="center"/>
    </xf>
    <xf numFmtId="0" fontId="47" fillId="24" borderId="37" xfId="60" applyFont="1" applyFill="1" applyBorder="1" applyAlignment="1">
      <alignment horizontal="center" vertical="center"/>
    </xf>
    <xf numFmtId="180" fontId="47" fillId="24" borderId="21" xfId="44" applyNumberFormat="1" applyFont="1" applyFill="1" applyBorder="1" applyAlignment="1">
      <alignment vertical="center"/>
    </xf>
    <xf numFmtId="180" fontId="47" fillId="24" borderId="0" xfId="44" applyNumberFormat="1" applyFont="1" applyFill="1" applyBorder="1" applyAlignment="1">
      <alignment vertical="center"/>
    </xf>
    <xf numFmtId="180" fontId="47" fillId="24" borderId="19" xfId="44" applyNumberFormat="1" applyFont="1" applyFill="1" applyBorder="1" applyAlignment="1">
      <alignment vertical="center"/>
    </xf>
    <xf numFmtId="0" fontId="62" fillId="24" borderId="88" xfId="60" applyFont="1" applyFill="1" applyBorder="1" applyAlignment="1">
      <alignment vertical="center"/>
    </xf>
    <xf numFmtId="178" fontId="62" fillId="24" borderId="42" xfId="44" applyNumberFormat="1" applyFont="1" applyFill="1" applyBorder="1" applyAlignment="1">
      <alignment horizontal="left" vertical="center"/>
    </xf>
    <xf numFmtId="181" fontId="47" fillId="24" borderId="49" xfId="44" applyNumberFormat="1" applyFont="1" applyFill="1" applyBorder="1" applyAlignment="1">
      <alignment vertical="center"/>
    </xf>
    <xf numFmtId="181" fontId="47" fillId="24" borderId="46" xfId="44" applyNumberFormat="1" applyFont="1" applyFill="1" applyBorder="1" applyAlignment="1">
      <alignment vertical="center"/>
    </xf>
    <xf numFmtId="181" fontId="47" fillId="24" borderId="80" xfId="44" applyNumberFormat="1" applyFont="1" applyFill="1" applyBorder="1" applyAlignment="1">
      <alignment vertical="center"/>
    </xf>
    <xf numFmtId="3" fontId="47" fillId="24" borderId="78" xfId="44" applyNumberFormat="1" applyFont="1" applyFill="1" applyBorder="1" applyAlignment="1">
      <alignment vertical="center"/>
    </xf>
    <xf numFmtId="3" fontId="55" fillId="24" borderId="50" xfId="44" applyNumberFormat="1" applyFont="1" applyFill="1" applyBorder="1" applyAlignment="1"/>
    <xf numFmtId="0" fontId="62" fillId="0" borderId="110" xfId="60" applyFont="1" applyFill="1" applyBorder="1" applyAlignment="1">
      <alignment horizontal="center" vertical="center"/>
    </xf>
    <xf numFmtId="0" fontId="62" fillId="24" borderId="111" xfId="60" applyFont="1" applyFill="1" applyBorder="1" applyAlignment="1">
      <alignment horizontal="left" vertical="center"/>
    </xf>
    <xf numFmtId="0" fontId="62" fillId="24" borderId="89" xfId="60" applyFont="1" applyFill="1" applyBorder="1" applyAlignment="1">
      <alignment horizontal="center" vertical="center"/>
    </xf>
    <xf numFmtId="0" fontId="62" fillId="24" borderId="90" xfId="60" applyFont="1" applyFill="1" applyBorder="1" applyAlignment="1">
      <alignment horizontal="center" vertical="center"/>
    </xf>
    <xf numFmtId="180" fontId="47" fillId="24" borderId="31" xfId="44" applyNumberFormat="1" applyFont="1" applyFill="1" applyBorder="1" applyAlignment="1">
      <alignment horizontal="center" vertical="center"/>
    </xf>
    <xf numFmtId="3" fontId="47" fillId="24" borderId="46" xfId="44" applyNumberFormat="1" applyFont="1" applyFill="1" applyBorder="1" applyAlignment="1">
      <alignment vertical="center"/>
    </xf>
    <xf numFmtId="3" fontId="44" fillId="24" borderId="0" xfId="44" applyNumberFormat="1" applyFont="1" applyFill="1" applyBorder="1" applyAlignment="1"/>
    <xf numFmtId="3" fontId="62" fillId="24" borderId="0" xfId="44" applyNumberFormat="1" applyFont="1" applyFill="1" applyAlignment="1">
      <alignment vertical="top"/>
    </xf>
    <xf numFmtId="3" fontId="62" fillId="24" borderId="0" xfId="44" applyNumberFormat="1" applyFont="1" applyFill="1" applyBorder="1" applyAlignment="1">
      <alignment horizontal="right" vertical="top"/>
    </xf>
    <xf numFmtId="3" fontId="62" fillId="24" borderId="0" xfId="44" applyNumberFormat="1" applyFont="1" applyFill="1" applyBorder="1" applyAlignment="1">
      <alignment horizontal="left" vertical="top"/>
    </xf>
    <xf numFmtId="0" fontId="62" fillId="24" borderId="0" xfId="60" applyFont="1" applyFill="1" applyAlignment="1">
      <alignment vertical="top"/>
    </xf>
    <xf numFmtId="3" fontId="62" fillId="24" borderId="0" xfId="44" applyNumberFormat="1" applyFont="1" applyFill="1" applyAlignment="1">
      <alignment horizontal="left" vertical="top"/>
    </xf>
    <xf numFmtId="3" fontId="55" fillId="24" borderId="0" xfId="44" applyNumberFormat="1" applyFont="1" applyFill="1" applyAlignment="1">
      <alignment vertical="top"/>
    </xf>
    <xf numFmtId="0" fontId="55" fillId="24" borderId="0" xfId="60" applyFont="1" applyFill="1" applyAlignment="1">
      <alignment vertical="top"/>
    </xf>
    <xf numFmtId="0" fontId="44" fillId="24" borderId="0" xfId="61" applyFont="1" applyFill="1" applyBorder="1" applyAlignment="1">
      <alignment horizontal="justify" vertical="center" wrapText="1"/>
    </xf>
    <xf numFmtId="3" fontId="44" fillId="24" borderId="0" xfId="44" applyNumberFormat="1" applyFont="1" applyFill="1" applyBorder="1" applyAlignment="1">
      <alignment horizontal="left" vertical="top"/>
    </xf>
    <xf numFmtId="0" fontId="49" fillId="0" borderId="0" xfId="0" applyFont="1" applyAlignment="1">
      <alignment vertical="top"/>
    </xf>
    <xf numFmtId="0" fontId="44" fillId="24" borderId="0" xfId="62" applyFont="1" applyFill="1" applyAlignment="1">
      <alignment horizontal="left" vertical="top"/>
    </xf>
    <xf numFmtId="0" fontId="44" fillId="24" borderId="1" xfId="61" applyFont="1" applyFill="1" applyBorder="1" applyAlignment="1">
      <alignment horizontal="center" vertical="center" wrapText="1"/>
    </xf>
    <xf numFmtId="0" fontId="44" fillId="24" borderId="48" xfId="61" applyFont="1" applyFill="1" applyBorder="1" applyAlignment="1">
      <alignment horizontal="left" vertical="center" wrapText="1"/>
    </xf>
    <xf numFmtId="0" fontId="44" fillId="24" borderId="0" xfId="61" applyFont="1" applyFill="1" applyBorder="1" applyAlignment="1">
      <alignment horizontal="left" vertical="center" wrapText="1"/>
    </xf>
    <xf numFmtId="0" fontId="44" fillId="24" borderId="0" xfId="61" applyFont="1" applyFill="1" applyAlignment="1">
      <alignment vertical="center"/>
    </xf>
    <xf numFmtId="3" fontId="44" fillId="0" borderId="0" xfId="44" applyNumberFormat="1" applyFont="1" applyFill="1" applyBorder="1" applyAlignment="1">
      <alignment horizontal="left" vertical="top"/>
    </xf>
    <xf numFmtId="3" fontId="29" fillId="24" borderId="0" xfId="44" applyNumberFormat="1" applyFont="1" applyFill="1" applyBorder="1" applyAlignment="1">
      <alignment horizontal="left" vertical="top"/>
    </xf>
    <xf numFmtId="0" fontId="0" fillId="0" borderId="0" xfId="0" applyAlignment="1">
      <alignment vertical="top"/>
    </xf>
    <xf numFmtId="0" fontId="45" fillId="24" borderId="48" xfId="0" applyFont="1" applyFill="1" applyBorder="1" applyAlignment="1">
      <alignment horizontal="left" vertical="center"/>
    </xf>
    <xf numFmtId="0" fontId="45" fillId="24" borderId="87" xfId="61" applyFont="1" applyFill="1" applyBorder="1" applyAlignment="1">
      <alignment horizontal="justify" vertical="center" wrapText="1"/>
    </xf>
    <xf numFmtId="0" fontId="45" fillId="24" borderId="56" xfId="61" applyFont="1" applyFill="1" applyBorder="1" applyAlignment="1">
      <alignment horizontal="justify" vertical="center" wrapText="1"/>
    </xf>
    <xf numFmtId="0" fontId="44" fillId="0" borderId="60" xfId="63" applyFont="1" applyBorder="1" applyAlignment="1">
      <alignment horizontal="center" vertical="center"/>
    </xf>
    <xf numFmtId="0" fontId="44" fillId="0" borderId="72" xfId="63" applyFont="1" applyBorder="1" applyAlignment="1">
      <alignment horizontal="center" vertical="center"/>
    </xf>
    <xf numFmtId="0" fontId="44" fillId="0" borderId="71" xfId="63" applyFont="1" applyBorder="1" applyAlignment="1">
      <alignment horizontal="center" vertical="center"/>
    </xf>
    <xf numFmtId="0" fontId="44" fillId="0" borderId="0" xfId="61" applyFont="1" applyFill="1" applyBorder="1" applyAlignment="1">
      <alignment horizontal="justify" vertical="center" wrapText="1"/>
    </xf>
    <xf numFmtId="0" fontId="44" fillId="24" borderId="0" xfId="0" applyFont="1" applyFill="1" applyAlignment="1">
      <alignment horizontal="center" vertical="top"/>
    </xf>
    <xf numFmtId="0" fontId="29" fillId="24" borderId="45" xfId="59" applyFont="1" applyFill="1" applyBorder="1" applyAlignment="1">
      <alignment horizontal="center" vertical="center" wrapText="1"/>
    </xf>
    <xf numFmtId="3" fontId="44" fillId="24" borderId="0" xfId="44" applyNumberFormat="1" applyFont="1" applyFill="1" applyBorder="1" applyAlignment="1">
      <alignment horizontal="left" vertical="top"/>
    </xf>
    <xf numFmtId="3" fontId="44" fillId="0" borderId="0" xfId="44" applyNumberFormat="1" applyFont="1" applyFill="1" applyBorder="1" applyAlignment="1">
      <alignment horizontal="left" vertical="top"/>
    </xf>
    <xf numFmtId="0" fontId="45" fillId="24" borderId="48" xfId="61" applyFont="1" applyFill="1" applyBorder="1" applyAlignment="1">
      <alignment horizontal="left" vertical="center" wrapText="1"/>
    </xf>
    <xf numFmtId="0" fontId="45" fillId="24" borderId="21" xfId="61" applyFont="1" applyFill="1" applyBorder="1" applyAlignment="1">
      <alignment horizontal="left" vertical="center" wrapText="1"/>
    </xf>
    <xf numFmtId="0" fontId="45" fillId="24" borderId="60" xfId="61" applyFont="1" applyFill="1" applyBorder="1" applyAlignment="1">
      <alignment horizontal="right" vertical="center" wrapText="1"/>
    </xf>
    <xf numFmtId="177" fontId="44" fillId="24" borderId="68" xfId="61" applyNumberFormat="1" applyFont="1" applyFill="1" applyBorder="1" applyAlignment="1">
      <alignment vertical="center"/>
    </xf>
    <xf numFmtId="0" fontId="44" fillId="24" borderId="51" xfId="61" applyFont="1" applyFill="1" applyBorder="1" applyAlignment="1">
      <alignment horizontal="center" vertical="center" wrapText="1"/>
    </xf>
    <xf numFmtId="0" fontId="45" fillId="24" borderId="16" xfId="61" applyFont="1" applyFill="1" applyBorder="1" applyAlignment="1">
      <alignment horizontal="center" vertical="center" wrapText="1"/>
    </xf>
    <xf numFmtId="0" fontId="45" fillId="24" borderId="148" xfId="61" applyFont="1" applyFill="1" applyBorder="1" applyAlignment="1">
      <alignment horizontal="justify" vertical="center" wrapText="1"/>
    </xf>
    <xf numFmtId="0" fontId="45" fillId="24" borderId="149" xfId="61" applyFont="1" applyFill="1" applyBorder="1" applyAlignment="1">
      <alignment horizontal="justify" vertical="center" wrapText="1"/>
    </xf>
    <xf numFmtId="177" fontId="44" fillId="24" borderId="150" xfId="61" applyNumberFormat="1" applyFont="1" applyFill="1" applyBorder="1" applyAlignment="1">
      <alignment vertical="center"/>
    </xf>
    <xf numFmtId="0" fontId="45" fillId="24" borderId="2" xfId="61" applyFont="1" applyFill="1" applyBorder="1" applyAlignment="1">
      <alignment horizontal="justify" vertical="center" wrapText="1"/>
    </xf>
    <xf numFmtId="177" fontId="44" fillId="24" borderId="36" xfId="44" applyNumberFormat="1" applyFont="1" applyFill="1" applyBorder="1" applyAlignment="1">
      <alignment vertical="center"/>
    </xf>
    <xf numFmtId="0" fontId="57" fillId="24" borderId="77" xfId="61" applyFont="1" applyFill="1" applyBorder="1" applyAlignment="1">
      <alignment horizontal="justify" vertical="center" wrapText="1"/>
    </xf>
    <xf numFmtId="0" fontId="44" fillId="24" borderId="77" xfId="61" applyFont="1" applyFill="1" applyBorder="1" applyAlignment="1">
      <alignment horizontal="justify" vertical="center" wrapText="1"/>
    </xf>
    <xf numFmtId="177" fontId="44" fillId="24" borderId="151" xfId="61" applyNumberFormat="1" applyFont="1" applyFill="1" applyBorder="1" applyAlignment="1">
      <alignment vertical="center"/>
    </xf>
    <xf numFmtId="177" fontId="44" fillId="24" borderId="152" xfId="44" applyNumberFormat="1" applyFont="1" applyFill="1" applyBorder="1" applyAlignment="1">
      <alignment vertical="center"/>
    </xf>
    <xf numFmtId="177" fontId="44" fillId="24" borderId="141" xfId="44" applyNumberFormat="1" applyFont="1" applyFill="1" applyBorder="1" applyAlignment="1">
      <alignment vertical="center"/>
    </xf>
    <xf numFmtId="0" fontId="57" fillId="24" borderId="141" xfId="61" applyFont="1" applyFill="1" applyBorder="1" applyAlignment="1">
      <alignment horizontal="justify" vertical="center" wrapText="1"/>
    </xf>
    <xf numFmtId="0" fontId="44" fillId="24" borderId="77" xfId="61" applyFont="1" applyFill="1" applyBorder="1" applyAlignment="1">
      <alignment horizontal="center" vertical="center" wrapText="1"/>
    </xf>
    <xf numFmtId="0" fontId="44" fillId="24" borderId="141" xfId="61" applyFont="1" applyFill="1" applyBorder="1" applyAlignment="1">
      <alignment horizontal="justify" vertical="center" wrapText="1"/>
    </xf>
    <xf numFmtId="0" fontId="44" fillId="24" borderId="153" xfId="61" applyFont="1" applyFill="1" applyBorder="1" applyAlignment="1">
      <alignment horizontal="justify" vertical="center" wrapText="1"/>
    </xf>
    <xf numFmtId="0" fontId="44" fillId="24" borderId="143" xfId="61" applyFont="1" applyFill="1" applyBorder="1" applyAlignment="1">
      <alignment horizontal="justify" vertical="center" wrapText="1"/>
    </xf>
    <xf numFmtId="177" fontId="44" fillId="24" borderId="65" xfId="61" applyNumberFormat="1" applyFont="1" applyFill="1" applyBorder="1" applyAlignment="1">
      <alignment vertical="center"/>
    </xf>
    <xf numFmtId="177" fontId="44" fillId="24" borderId="61" xfId="44" applyNumberFormat="1" applyFont="1" applyFill="1" applyBorder="1" applyAlignment="1">
      <alignment vertical="center"/>
    </xf>
    <xf numFmtId="177" fontId="44" fillId="24" borderId="154" xfId="61" applyNumberFormat="1" applyFont="1" applyFill="1" applyBorder="1" applyAlignment="1">
      <alignment vertical="center"/>
    </xf>
    <xf numFmtId="177" fontId="44" fillId="24" borderId="37" xfId="44" applyNumberFormat="1" applyFont="1" applyFill="1" applyBorder="1" applyAlignment="1">
      <alignment vertical="center"/>
    </xf>
    <xf numFmtId="177" fontId="44" fillId="24" borderId="113" xfId="61" applyNumberFormat="1" applyFont="1" applyFill="1" applyBorder="1" applyAlignment="1">
      <alignment vertical="center"/>
    </xf>
    <xf numFmtId="177" fontId="44" fillId="24" borderId="61" xfId="61" applyNumberFormat="1" applyFont="1" applyFill="1" applyBorder="1" applyAlignment="1">
      <alignment vertical="center"/>
    </xf>
    <xf numFmtId="0" fontId="45" fillId="24" borderId="72" xfId="61" applyFont="1" applyFill="1" applyBorder="1" applyAlignment="1">
      <alignment horizontal="justify" vertical="center" wrapText="1"/>
    </xf>
    <xf numFmtId="0" fontId="44" fillId="24" borderId="55" xfId="61" applyFont="1" applyFill="1" applyBorder="1" applyAlignment="1">
      <alignment horizontal="center" vertical="center" wrapText="1"/>
    </xf>
    <xf numFmtId="0" fontId="45" fillId="24" borderId="21" xfId="61" applyFont="1" applyFill="1" applyBorder="1" applyAlignment="1">
      <alignment horizontal="justify" vertical="center" wrapText="1"/>
    </xf>
    <xf numFmtId="0" fontId="45" fillId="24" borderId="86" xfId="61" applyFont="1" applyFill="1" applyBorder="1" applyAlignment="1">
      <alignment horizontal="center" vertical="center" wrapText="1"/>
    </xf>
    <xf numFmtId="177" fontId="44" fillId="0" borderId="51" xfId="61" applyNumberFormat="1" applyFont="1" applyFill="1" applyBorder="1" applyAlignment="1">
      <alignment vertical="center"/>
    </xf>
    <xf numFmtId="0" fontId="44" fillId="0" borderId="112" xfId="61" applyFont="1" applyFill="1" applyBorder="1" applyAlignment="1">
      <alignment vertical="center"/>
    </xf>
    <xf numFmtId="0" fontId="44" fillId="0" borderId="25" xfId="61" applyFont="1" applyFill="1" applyBorder="1" applyAlignment="1">
      <alignment vertical="center"/>
    </xf>
    <xf numFmtId="176" fontId="44" fillId="0" borderId="141" xfId="63" applyNumberFormat="1" applyFont="1" applyBorder="1" applyAlignment="1">
      <alignment vertical="center"/>
    </xf>
    <xf numFmtId="0" fontId="44" fillId="0" borderId="76" xfId="63" applyFont="1" applyBorder="1" applyAlignment="1">
      <alignment horizontal="center" vertical="center"/>
    </xf>
    <xf numFmtId="0" fontId="44" fillId="0" borderId="141" xfId="63" applyFont="1" applyBorder="1" applyAlignment="1">
      <alignment horizontal="center" vertical="center"/>
    </xf>
    <xf numFmtId="0" fontId="44" fillId="0" borderId="151" xfId="63" applyFont="1" applyBorder="1" applyAlignment="1">
      <alignment horizontal="center" vertical="center"/>
    </xf>
    <xf numFmtId="176" fontId="44" fillId="0" borderId="151" xfId="63" applyNumberFormat="1" applyFont="1" applyBorder="1" applyAlignment="1">
      <alignment vertical="center"/>
    </xf>
    <xf numFmtId="0" fontId="44" fillId="0" borderId="134" xfId="63" applyFont="1" applyBorder="1" applyAlignment="1">
      <alignment horizontal="center" vertical="center"/>
    </xf>
    <xf numFmtId="176" fontId="44" fillId="0" borderId="143" xfId="63" applyNumberFormat="1" applyFont="1" applyBorder="1" applyAlignment="1">
      <alignment vertical="center"/>
    </xf>
    <xf numFmtId="177" fontId="44" fillId="24" borderId="52" xfId="61" applyNumberFormat="1" applyFont="1" applyFill="1" applyBorder="1" applyAlignment="1">
      <alignment vertical="center"/>
    </xf>
    <xf numFmtId="177" fontId="44" fillId="24" borderId="155" xfId="61" applyNumberFormat="1" applyFont="1" applyFill="1" applyBorder="1" applyAlignment="1">
      <alignment vertical="center"/>
    </xf>
    <xf numFmtId="0" fontId="44" fillId="24" borderId="141" xfId="61" applyFont="1" applyFill="1" applyBorder="1" applyAlignment="1">
      <alignment horizontal="center" vertical="center" wrapText="1"/>
    </xf>
    <xf numFmtId="177" fontId="44" fillId="0" borderId="28" xfId="0" applyNumberFormat="1" applyFont="1" applyFill="1" applyBorder="1" applyAlignment="1">
      <alignment vertical="center"/>
    </xf>
    <xf numFmtId="0" fontId="57" fillId="24" borderId="143" xfId="61" applyFont="1" applyFill="1" applyBorder="1" applyAlignment="1">
      <alignment horizontal="justify" vertical="center" wrapText="1"/>
    </xf>
    <xf numFmtId="0" fontId="57" fillId="24" borderId="151" xfId="61" applyFont="1" applyFill="1" applyBorder="1" applyAlignment="1">
      <alignment horizontal="justify" vertical="center" wrapText="1"/>
    </xf>
    <xf numFmtId="177" fontId="44" fillId="24" borderId="53" xfId="0" applyNumberFormat="1" applyFont="1" applyFill="1" applyBorder="1" applyAlignment="1">
      <alignment vertical="center"/>
    </xf>
    <xf numFmtId="177" fontId="44" fillId="24" borderId="44" xfId="0" applyNumberFormat="1" applyFont="1" applyFill="1" applyBorder="1" applyAlignment="1">
      <alignment vertical="center"/>
    </xf>
    <xf numFmtId="0" fontId="44" fillId="24" borderId="54" xfId="0" applyFont="1" applyFill="1" applyBorder="1" applyAlignment="1">
      <alignment horizontal="center" vertical="center"/>
    </xf>
    <xf numFmtId="0" fontId="63" fillId="24" borderId="0" xfId="58" applyFont="1" applyFill="1" applyAlignment="1">
      <alignment horizontal="left" vertical="top"/>
    </xf>
    <xf numFmtId="0" fontId="41" fillId="24" borderId="0" xfId="58" applyFont="1" applyFill="1" applyAlignment="1">
      <alignment horizontal="left" vertical="top"/>
    </xf>
    <xf numFmtId="177" fontId="44" fillId="24" borderId="153" xfId="44" applyNumberFormat="1" applyFont="1" applyFill="1" applyBorder="1" applyAlignment="1">
      <alignment vertical="center"/>
    </xf>
    <xf numFmtId="177" fontId="44" fillId="24" borderId="1" xfId="61" applyNumberFormat="1" applyFont="1" applyFill="1" applyBorder="1" applyAlignment="1">
      <alignment vertical="center"/>
    </xf>
    <xf numFmtId="0" fontId="57" fillId="24" borderId="1" xfId="61" applyFont="1" applyFill="1" applyBorder="1" applyAlignment="1">
      <alignment horizontal="justify" vertical="center" wrapText="1"/>
    </xf>
    <xf numFmtId="0" fontId="44" fillId="0" borderId="0" xfId="0" applyFont="1" applyBorder="1" applyAlignment="1">
      <alignment vertical="center"/>
    </xf>
    <xf numFmtId="177" fontId="44" fillId="24" borderId="54" xfId="61" applyNumberFormat="1" applyFont="1" applyFill="1" applyBorder="1" applyAlignment="1">
      <alignment vertical="center"/>
    </xf>
    <xf numFmtId="0" fontId="57" fillId="24" borderId="54" xfId="61" applyFont="1" applyFill="1" applyBorder="1" applyAlignment="1">
      <alignment horizontal="justify" vertical="center" wrapText="1"/>
    </xf>
    <xf numFmtId="0" fontId="45" fillId="24" borderId="138" xfId="61" applyFont="1" applyFill="1" applyBorder="1" applyAlignment="1">
      <alignment horizontal="right" vertical="center" wrapText="1"/>
    </xf>
    <xf numFmtId="0" fontId="45" fillId="24" borderId="139" xfId="61" applyFont="1" applyFill="1" applyBorder="1" applyAlignment="1">
      <alignment horizontal="right" vertical="center" wrapText="1"/>
    </xf>
    <xf numFmtId="0" fontId="45" fillId="24" borderId="140" xfId="61" applyFont="1" applyFill="1" applyBorder="1" applyAlignment="1">
      <alignment horizontal="right" vertical="center" wrapText="1"/>
    </xf>
    <xf numFmtId="0" fontId="45" fillId="24" borderId="156" xfId="0" applyFont="1" applyFill="1" applyBorder="1" applyAlignment="1">
      <alignment horizontal="left" vertical="center"/>
    </xf>
    <xf numFmtId="0" fontId="45" fillId="24" borderId="157" xfId="0" applyFont="1" applyFill="1" applyBorder="1" applyAlignment="1">
      <alignment horizontal="left" vertical="center"/>
    </xf>
    <xf numFmtId="0" fontId="45" fillId="24" borderId="158" xfId="0" applyFont="1" applyFill="1" applyBorder="1" applyAlignment="1">
      <alignment horizontal="left" vertical="center"/>
    </xf>
    <xf numFmtId="177" fontId="44" fillId="24" borderId="159" xfId="61" applyNumberFormat="1" applyFont="1" applyFill="1" applyBorder="1" applyAlignment="1">
      <alignment vertical="center"/>
    </xf>
    <xf numFmtId="0" fontId="44" fillId="24" borderId="152" xfId="61" applyFont="1" applyFill="1" applyBorder="1" applyAlignment="1">
      <alignment horizontal="justify" vertical="center" wrapText="1"/>
    </xf>
    <xf numFmtId="177" fontId="44" fillId="24" borderId="160" xfId="44" applyNumberFormat="1" applyFont="1" applyFill="1" applyBorder="1" applyAlignment="1">
      <alignment vertical="center"/>
    </xf>
    <xf numFmtId="177" fontId="44" fillId="24" borderId="58" xfId="61" applyNumberFormat="1" applyFont="1" applyFill="1" applyBorder="1" applyAlignment="1">
      <alignment vertical="center"/>
    </xf>
    <xf numFmtId="177" fontId="44" fillId="24" borderId="161" xfId="61" applyNumberFormat="1" applyFont="1" applyFill="1" applyBorder="1" applyAlignment="1">
      <alignment vertical="center"/>
    </xf>
    <xf numFmtId="0" fontId="53" fillId="0" borderId="79" xfId="63" applyFont="1" applyFill="1" applyBorder="1" applyAlignment="1">
      <alignment vertical="center"/>
    </xf>
    <xf numFmtId="0" fontId="53" fillId="0" borderId="1" xfId="63" applyFont="1" applyFill="1" applyBorder="1" applyAlignment="1">
      <alignment vertical="center"/>
    </xf>
    <xf numFmtId="0" fontId="53" fillId="0" borderId="132" xfId="63" applyFont="1" applyFill="1" applyBorder="1" applyAlignment="1">
      <alignment vertical="center" wrapText="1"/>
    </xf>
    <xf numFmtId="176" fontId="44" fillId="0" borderId="44" xfId="63" applyNumberFormat="1" applyFont="1" applyBorder="1" applyAlignment="1">
      <alignment vertical="center"/>
    </xf>
    <xf numFmtId="176" fontId="44" fillId="0" borderId="54" xfId="63" applyNumberFormat="1" applyFont="1" applyBorder="1" applyAlignment="1">
      <alignment vertical="center"/>
    </xf>
    <xf numFmtId="177" fontId="44" fillId="24" borderId="75" xfId="61" applyNumberFormat="1" applyFont="1" applyFill="1" applyBorder="1" applyAlignment="1">
      <alignment vertical="center"/>
    </xf>
    <xf numFmtId="177" fontId="44" fillId="24" borderId="81" xfId="61" applyNumberFormat="1" applyFont="1" applyFill="1" applyBorder="1" applyAlignment="1">
      <alignment vertical="center"/>
    </xf>
    <xf numFmtId="0" fontId="44" fillId="24" borderId="131" xfId="61" applyFont="1" applyFill="1" applyBorder="1" applyAlignment="1">
      <alignment horizontal="center" vertical="center" wrapText="1"/>
    </xf>
    <xf numFmtId="0" fontId="29" fillId="24" borderId="28" xfId="59" applyFont="1" applyFill="1" applyBorder="1" applyAlignment="1">
      <alignment horizontal="center" vertical="center"/>
    </xf>
    <xf numFmtId="3" fontId="62" fillId="24" borderId="101" xfId="44" applyNumberFormat="1" applyFont="1" applyFill="1" applyBorder="1" applyAlignment="1">
      <alignment horizontal="center" vertical="center"/>
    </xf>
    <xf numFmtId="0" fontId="47" fillId="24" borderId="101" xfId="60" applyFont="1" applyFill="1" applyBorder="1" applyAlignment="1">
      <alignment vertical="center"/>
    </xf>
    <xf numFmtId="0" fontId="47" fillId="24" borderId="48" xfId="60" applyFont="1" applyFill="1" applyBorder="1" applyAlignment="1">
      <alignment vertical="center"/>
    </xf>
    <xf numFmtId="0" fontId="47" fillId="24" borderId="127" xfId="60" applyFont="1" applyFill="1" applyBorder="1" applyAlignment="1">
      <alignment vertical="center"/>
    </xf>
    <xf numFmtId="0" fontId="47" fillId="24" borderId="59" xfId="60" applyFont="1" applyFill="1" applyBorder="1" applyAlignment="1">
      <alignment vertical="center"/>
    </xf>
    <xf numFmtId="0" fontId="47" fillId="24" borderId="69" xfId="60" applyFont="1" applyFill="1" applyBorder="1" applyAlignment="1">
      <alignment vertical="center"/>
    </xf>
    <xf numFmtId="0" fontId="47" fillId="24" borderId="36" xfId="60" applyFont="1" applyFill="1" applyBorder="1" applyAlignment="1">
      <alignment vertical="center"/>
    </xf>
    <xf numFmtId="0" fontId="47" fillId="23" borderId="43" xfId="0" applyFont="1" applyFill="1" applyBorder="1" applyAlignment="1">
      <alignment horizontal="center" vertical="center" wrapText="1"/>
    </xf>
    <xf numFmtId="0" fontId="47" fillId="23" borderId="32" xfId="60" applyFont="1" applyFill="1" applyBorder="1" applyAlignment="1">
      <alignment vertical="center"/>
    </xf>
    <xf numFmtId="182" fontId="62" fillId="25" borderId="28" xfId="44" applyNumberFormat="1" applyFont="1" applyFill="1" applyBorder="1" applyAlignment="1">
      <alignment vertical="center"/>
    </xf>
    <xf numFmtId="0" fontId="48" fillId="24" borderId="0" xfId="58" applyFont="1" applyFill="1" applyAlignment="1">
      <alignment horizontal="left" vertical="top"/>
    </xf>
    <xf numFmtId="3" fontId="55" fillId="24" borderId="60" xfId="44" applyNumberFormat="1" applyFont="1" applyFill="1" applyBorder="1" applyAlignment="1">
      <alignment vertical="center"/>
    </xf>
    <xf numFmtId="0" fontId="45" fillId="0" borderId="0" xfId="61" applyFont="1" applyFill="1" applyBorder="1" applyAlignment="1">
      <alignment horizontal="justify" vertical="center" wrapText="1"/>
    </xf>
    <xf numFmtId="0" fontId="45" fillId="0" borderId="0" xfId="0" applyFont="1" applyFill="1" applyBorder="1" applyAlignment="1">
      <alignment horizontal="right" vertical="center"/>
    </xf>
    <xf numFmtId="0" fontId="45" fillId="0" borderId="0" xfId="61" applyFont="1" applyFill="1" applyAlignment="1">
      <alignment vertical="center"/>
    </xf>
    <xf numFmtId="177" fontId="45" fillId="0" borderId="78" xfId="61" applyNumberFormat="1" applyFont="1" applyFill="1" applyBorder="1" applyAlignment="1">
      <alignment vertical="center"/>
    </xf>
    <xf numFmtId="0" fontId="45" fillId="0" borderId="54" xfId="61" applyFont="1" applyFill="1" applyBorder="1" applyAlignment="1">
      <alignment vertical="center"/>
    </xf>
    <xf numFmtId="0" fontId="53" fillId="0" borderId="0" xfId="61" applyFont="1" applyAlignment="1">
      <alignment vertical="center"/>
    </xf>
    <xf numFmtId="0" fontId="53" fillId="24" borderId="0" xfId="61" applyFont="1" applyFill="1" applyAlignment="1">
      <alignment vertical="center"/>
    </xf>
    <xf numFmtId="0" fontId="64" fillId="24" borderId="0" xfId="61" applyFont="1" applyFill="1" applyAlignment="1">
      <alignment horizontal="right" vertical="center"/>
    </xf>
    <xf numFmtId="0" fontId="45" fillId="24" borderId="24" xfId="61" applyFont="1" applyFill="1" applyBorder="1" applyAlignment="1">
      <alignment horizontal="right" vertical="center" wrapText="1"/>
    </xf>
    <xf numFmtId="0" fontId="64" fillId="24" borderId="25" xfId="61" applyFont="1" applyFill="1" applyBorder="1" applyAlignment="1">
      <alignment horizontal="justify" vertical="center" wrapText="1"/>
    </xf>
    <xf numFmtId="0" fontId="53" fillId="0" borderId="48" xfId="61" applyFont="1" applyBorder="1" applyAlignment="1">
      <alignment vertical="center"/>
    </xf>
    <xf numFmtId="0" fontId="45" fillId="24" borderId="16" xfId="61" applyFont="1" applyFill="1" applyBorder="1" applyAlignment="1">
      <alignment horizontal="right" vertical="center" wrapText="1"/>
    </xf>
    <xf numFmtId="0" fontId="64" fillId="24" borderId="17" xfId="61" applyFont="1" applyFill="1" applyBorder="1" applyAlignment="1">
      <alignment horizontal="justify" vertical="center" wrapText="1"/>
    </xf>
    <xf numFmtId="0" fontId="45" fillId="24" borderId="36" xfId="61" applyFont="1" applyFill="1" applyBorder="1" applyAlignment="1">
      <alignment horizontal="right" vertical="center" wrapText="1"/>
    </xf>
    <xf numFmtId="0" fontId="64" fillId="24" borderId="23" xfId="61" applyFont="1" applyFill="1" applyBorder="1" applyAlignment="1">
      <alignment horizontal="justify" vertical="center" wrapText="1"/>
    </xf>
    <xf numFmtId="0" fontId="64" fillId="24" borderId="20" xfId="61" applyFont="1" applyFill="1" applyBorder="1" applyAlignment="1">
      <alignment horizontal="justify" vertical="center" wrapText="1"/>
    </xf>
    <xf numFmtId="0" fontId="45" fillId="24" borderId="48" xfId="61" applyFont="1" applyFill="1" applyBorder="1" applyAlignment="1">
      <alignment vertical="center" wrapText="1"/>
    </xf>
    <xf numFmtId="0" fontId="45" fillId="24" borderId="21" xfId="61" applyFont="1" applyFill="1" applyBorder="1" applyAlignment="1">
      <alignment vertical="center" wrapText="1"/>
    </xf>
    <xf numFmtId="0" fontId="45" fillId="24" borderId="57" xfId="61" applyFont="1" applyFill="1" applyBorder="1" applyAlignment="1">
      <alignment horizontal="right" vertical="center" wrapText="1"/>
    </xf>
    <xf numFmtId="0" fontId="45" fillId="24" borderId="19" xfId="61" applyFont="1" applyFill="1" applyBorder="1" applyAlignment="1">
      <alignment horizontal="right" vertical="center" wrapText="1"/>
    </xf>
    <xf numFmtId="0" fontId="64" fillId="24" borderId="146" xfId="61" applyFont="1" applyFill="1" applyBorder="1" applyAlignment="1">
      <alignment horizontal="justify" vertical="center" wrapText="1"/>
    </xf>
    <xf numFmtId="0" fontId="64" fillId="24" borderId="22" xfId="61" applyFont="1" applyFill="1" applyBorder="1" applyAlignment="1">
      <alignment horizontal="justify" vertical="center" wrapText="1"/>
    </xf>
    <xf numFmtId="0" fontId="45" fillId="24" borderId="59" xfId="61" applyFont="1" applyFill="1" applyBorder="1" applyAlignment="1">
      <alignment horizontal="right" vertical="center" wrapText="1"/>
    </xf>
    <xf numFmtId="0" fontId="45" fillId="24" borderId="45" xfId="61" applyFont="1" applyFill="1" applyBorder="1" applyAlignment="1">
      <alignment vertical="center" wrapText="1"/>
    </xf>
    <xf numFmtId="0" fontId="45" fillId="24" borderId="147" xfId="61" applyFont="1" applyFill="1" applyBorder="1" applyAlignment="1">
      <alignment horizontal="right" vertical="center" wrapText="1"/>
    </xf>
    <xf numFmtId="0" fontId="45" fillId="24" borderId="45" xfId="61" applyFont="1" applyFill="1" applyBorder="1" applyAlignment="1">
      <alignment horizontal="right" vertical="center" wrapText="1"/>
    </xf>
    <xf numFmtId="0" fontId="45" fillId="24" borderId="18" xfId="61" applyFont="1" applyFill="1" applyBorder="1" applyAlignment="1">
      <alignment horizontal="right" vertical="center" wrapText="1"/>
    </xf>
    <xf numFmtId="0" fontId="53" fillId="0" borderId="49" xfId="61" applyFont="1" applyBorder="1" applyAlignment="1">
      <alignment vertical="center"/>
    </xf>
    <xf numFmtId="0" fontId="45" fillId="24" borderId="47" xfId="61" applyFont="1" applyFill="1" applyBorder="1" applyAlignment="1">
      <alignment horizontal="right" vertical="center" wrapText="1"/>
    </xf>
    <xf numFmtId="0" fontId="45" fillId="24" borderId="28" xfId="61" applyFont="1" applyFill="1" applyBorder="1" applyAlignment="1">
      <alignment horizontal="right" vertical="center" wrapText="1"/>
    </xf>
    <xf numFmtId="0" fontId="64" fillId="24" borderId="29" xfId="61" applyFont="1" applyFill="1" applyBorder="1" applyAlignment="1">
      <alignment horizontal="justify" vertical="center" wrapText="1"/>
    </xf>
    <xf numFmtId="0" fontId="45" fillId="24" borderId="21" xfId="61" applyFont="1" applyFill="1" applyBorder="1" applyAlignment="1">
      <alignment horizontal="right" vertical="center" wrapText="1"/>
    </xf>
    <xf numFmtId="0" fontId="53" fillId="0" borderId="51" xfId="61" applyFont="1" applyBorder="1" applyAlignment="1">
      <alignment vertical="center"/>
    </xf>
    <xf numFmtId="0" fontId="53" fillId="0" borderId="79" xfId="61" applyFont="1" applyBorder="1" applyAlignment="1">
      <alignment vertical="center"/>
    </xf>
    <xf numFmtId="0" fontId="45" fillId="0" borderId="0" xfId="61" applyFont="1" applyAlignment="1">
      <alignment vertical="center"/>
    </xf>
    <xf numFmtId="0" fontId="45" fillId="24" borderId="0" xfId="61" applyFont="1" applyFill="1" applyAlignment="1">
      <alignment vertical="center"/>
    </xf>
    <xf numFmtId="0" fontId="45" fillId="24" borderId="0" xfId="61" applyFont="1" applyFill="1" applyBorder="1" applyAlignment="1">
      <alignment horizontal="right" vertical="center"/>
    </xf>
    <xf numFmtId="0" fontId="64" fillId="24" borderId="0" xfId="61" applyFont="1" applyFill="1" applyAlignment="1">
      <alignment vertical="center"/>
    </xf>
    <xf numFmtId="0" fontId="45" fillId="24" borderId="0" xfId="61" applyFont="1" applyFill="1" applyAlignment="1">
      <alignment horizontal="right" vertical="center"/>
    </xf>
    <xf numFmtId="9" fontId="45" fillId="0" borderId="76" xfId="61" applyNumberFormat="1" applyFont="1" applyFill="1" applyBorder="1" applyAlignment="1">
      <alignment horizontal="center" vertical="center" wrapText="1"/>
    </xf>
    <xf numFmtId="0" fontId="45" fillId="24" borderId="30" xfId="61" applyFont="1" applyFill="1" applyBorder="1" applyAlignment="1">
      <alignment horizontal="right" vertical="center" wrapText="1"/>
    </xf>
    <xf numFmtId="0" fontId="45" fillId="24" borderId="32" xfId="61" applyFont="1" applyFill="1" applyBorder="1" applyAlignment="1">
      <alignment horizontal="right" vertical="center" wrapText="1"/>
    </xf>
    <xf numFmtId="0" fontId="45" fillId="24" borderId="34" xfId="61" applyFont="1" applyFill="1" applyBorder="1" applyAlignment="1">
      <alignment horizontal="right" vertical="center" wrapText="1"/>
    </xf>
    <xf numFmtId="9" fontId="45" fillId="0" borderId="77" xfId="61" applyNumberFormat="1" applyFont="1" applyFill="1" applyBorder="1" applyAlignment="1">
      <alignment horizontal="center" vertical="center" wrapText="1"/>
    </xf>
    <xf numFmtId="0" fontId="45" fillId="24" borderId="35" xfId="61" applyFont="1" applyFill="1" applyBorder="1" applyAlignment="1">
      <alignment horizontal="right" vertical="center" wrapText="1"/>
    </xf>
    <xf numFmtId="0" fontId="45" fillId="24" borderId="37" xfId="61" applyFont="1" applyFill="1" applyBorder="1" applyAlignment="1">
      <alignment horizontal="right" vertical="center" wrapText="1"/>
    </xf>
    <xf numFmtId="0" fontId="45" fillId="24" borderId="23" xfId="61" applyFont="1" applyFill="1" applyBorder="1" applyAlignment="1">
      <alignment horizontal="right" vertical="center" wrapText="1"/>
    </xf>
    <xf numFmtId="9" fontId="45" fillId="0" borderId="78" xfId="61" applyNumberFormat="1" applyFont="1" applyFill="1" applyBorder="1" applyAlignment="1">
      <alignment horizontal="center" vertical="center" wrapText="1"/>
    </xf>
    <xf numFmtId="0" fontId="45" fillId="24" borderId="75" xfId="61" applyFont="1" applyFill="1" applyBorder="1" applyAlignment="1">
      <alignment horizontal="right" vertical="center" wrapText="1"/>
    </xf>
    <xf numFmtId="0" fontId="45" fillId="24" borderId="81" xfId="61" applyFont="1" applyFill="1" applyBorder="1" applyAlignment="1">
      <alignment horizontal="right" vertical="center" wrapText="1"/>
    </xf>
    <xf numFmtId="0" fontId="45" fillId="24" borderId="26" xfId="61" applyFont="1" applyFill="1" applyBorder="1" applyAlignment="1">
      <alignment horizontal="right" vertical="center" wrapText="1"/>
    </xf>
    <xf numFmtId="0" fontId="65" fillId="0" borderId="0" xfId="0" applyFont="1" applyFill="1" applyAlignment="1">
      <alignment horizontal="center" vertical="top"/>
    </xf>
    <xf numFmtId="3" fontId="59" fillId="24" borderId="0" xfId="44" applyNumberFormat="1" applyFont="1" applyFill="1" applyAlignment="1">
      <alignment horizontal="center" vertical="center"/>
    </xf>
    <xf numFmtId="177" fontId="44" fillId="0" borderId="54" xfId="61" applyNumberFormat="1" applyFont="1" applyFill="1" applyBorder="1" applyAlignment="1">
      <alignment vertical="center"/>
    </xf>
    <xf numFmtId="177" fontId="44" fillId="0" borderId="126" xfId="61" applyNumberFormat="1" applyFont="1" applyFill="1" applyBorder="1" applyAlignment="1">
      <alignment vertical="center" wrapText="1"/>
    </xf>
    <xf numFmtId="177" fontId="44" fillId="0" borderId="44" xfId="61" applyNumberFormat="1" applyFont="1" applyFill="1" applyBorder="1" applyAlignment="1">
      <alignment vertical="center" wrapText="1"/>
    </xf>
    <xf numFmtId="0" fontId="47" fillId="23" borderId="24" xfId="60" applyFont="1" applyFill="1" applyBorder="1" applyAlignment="1">
      <alignment horizontal="center" vertical="center"/>
    </xf>
    <xf numFmtId="3" fontId="68" fillId="24" borderId="0" xfId="44" applyNumberFormat="1" applyFont="1" applyFill="1" applyAlignment="1">
      <alignment horizontal="right" vertical="center"/>
    </xf>
    <xf numFmtId="3" fontId="66" fillId="24" borderId="0" xfId="44" applyNumberFormat="1" applyFont="1" applyFill="1" applyBorder="1" applyAlignment="1">
      <alignment horizontal="left" vertical="center"/>
    </xf>
    <xf numFmtId="0" fontId="53" fillId="0" borderId="58" xfId="61" applyFont="1" applyFill="1" applyBorder="1" applyAlignment="1">
      <alignment horizontal="left" vertical="center"/>
    </xf>
    <xf numFmtId="0" fontId="53" fillId="0" borderId="73" xfId="61" applyFont="1" applyFill="1" applyBorder="1" applyAlignment="1">
      <alignment horizontal="left" vertical="center"/>
    </xf>
    <xf numFmtId="0" fontId="53" fillId="0" borderId="33" xfId="61" applyFont="1" applyFill="1" applyBorder="1" applyAlignment="1">
      <alignment horizontal="left" vertical="center"/>
    </xf>
    <xf numFmtId="0" fontId="45" fillId="24" borderId="48" xfId="61" applyFont="1" applyFill="1" applyBorder="1" applyAlignment="1">
      <alignment horizontal="left" vertical="center" wrapText="1"/>
    </xf>
    <xf numFmtId="0" fontId="45" fillId="24" borderId="0" xfId="61" applyFont="1" applyFill="1" applyBorder="1" applyAlignment="1">
      <alignment horizontal="left" vertical="center" wrapText="1"/>
    </xf>
    <xf numFmtId="0" fontId="45" fillId="24" borderId="68" xfId="61" applyFont="1" applyFill="1" applyBorder="1" applyAlignment="1">
      <alignment horizontal="left" vertical="center" wrapText="1"/>
    </xf>
    <xf numFmtId="0" fontId="45" fillId="24" borderId="19" xfId="61" applyFont="1" applyFill="1" applyBorder="1" applyAlignment="1">
      <alignment horizontal="left" vertical="center" wrapText="1"/>
    </xf>
    <xf numFmtId="0" fontId="45" fillId="24" borderId="57" xfId="61" applyFont="1" applyFill="1" applyBorder="1" applyAlignment="1">
      <alignment horizontal="left" vertical="center" wrapText="1"/>
    </xf>
    <xf numFmtId="0" fontId="45" fillId="24" borderId="113" xfId="61" applyFont="1" applyFill="1" applyBorder="1" applyAlignment="1">
      <alignment horizontal="left" vertical="center" wrapText="1"/>
    </xf>
    <xf numFmtId="0" fontId="45" fillId="24" borderId="138" xfId="61" applyFont="1" applyFill="1" applyBorder="1" applyAlignment="1">
      <alignment horizontal="left" vertical="center"/>
    </xf>
    <xf numFmtId="0" fontId="45" fillId="24" borderId="139" xfId="61" applyFont="1" applyFill="1" applyBorder="1" applyAlignment="1">
      <alignment horizontal="left" vertical="center"/>
    </xf>
    <xf numFmtId="0" fontId="45" fillId="24" borderId="142" xfId="61" applyFont="1" applyFill="1" applyBorder="1" applyAlignment="1">
      <alignment horizontal="left" vertical="center"/>
    </xf>
    <xf numFmtId="0" fontId="45" fillId="24" borderId="127" xfId="61" applyFont="1" applyFill="1" applyBorder="1" applyAlignment="1">
      <alignment vertical="center" wrapText="1"/>
    </xf>
    <xf numFmtId="0" fontId="45" fillId="24" borderId="2" xfId="61" applyFont="1" applyFill="1" applyBorder="1" applyAlignment="1">
      <alignment vertical="center" wrapText="1"/>
    </xf>
    <xf numFmtId="0" fontId="45" fillId="24" borderId="37" xfId="61" applyFont="1" applyFill="1" applyBorder="1" applyAlignment="1">
      <alignment vertical="center" wrapText="1"/>
    </xf>
    <xf numFmtId="0" fontId="45" fillId="24" borderId="109" xfId="61" applyFont="1" applyFill="1" applyBorder="1" applyAlignment="1">
      <alignment vertical="center" wrapText="1"/>
    </xf>
    <xf numFmtId="0" fontId="45" fillId="24" borderId="56" xfId="61" applyFont="1" applyFill="1" applyBorder="1" applyAlignment="1">
      <alignment vertical="center" wrapText="1"/>
    </xf>
    <xf numFmtId="0" fontId="45" fillId="24" borderId="61" xfId="61" applyFont="1" applyFill="1" applyBorder="1" applyAlignment="1">
      <alignment vertical="center" wrapText="1"/>
    </xf>
    <xf numFmtId="0" fontId="45" fillId="24" borderId="21" xfId="61" applyFont="1" applyFill="1" applyBorder="1" applyAlignment="1">
      <alignment horizontal="left" vertical="center" wrapText="1"/>
    </xf>
    <xf numFmtId="0" fontId="45" fillId="24" borderId="85" xfId="61" applyFont="1" applyFill="1" applyBorder="1" applyAlignment="1">
      <alignment horizontal="left" vertical="center" wrapText="1"/>
    </xf>
    <xf numFmtId="0" fontId="45" fillId="24" borderId="86" xfId="61" applyFont="1" applyFill="1" applyBorder="1" applyAlignment="1">
      <alignment horizontal="left" vertical="center" wrapText="1"/>
    </xf>
    <xf numFmtId="0" fontId="45" fillId="24" borderId="81" xfId="61" applyFont="1" applyFill="1" applyBorder="1" applyAlignment="1">
      <alignment horizontal="left" vertical="center" wrapText="1"/>
    </xf>
    <xf numFmtId="0" fontId="45" fillId="0" borderId="48" xfId="61" applyFont="1" applyFill="1" applyBorder="1" applyAlignment="1">
      <alignment horizontal="left" vertical="center" wrapText="1"/>
    </xf>
    <xf numFmtId="0" fontId="45" fillId="0" borderId="0" xfId="61" applyFont="1" applyFill="1" applyBorder="1" applyAlignment="1">
      <alignment horizontal="left" vertical="center" wrapText="1"/>
    </xf>
    <xf numFmtId="0" fontId="45" fillId="0" borderId="68" xfId="61" applyFont="1" applyFill="1" applyBorder="1" applyAlignment="1">
      <alignment horizontal="left" vertical="center" wrapText="1"/>
    </xf>
    <xf numFmtId="0" fontId="45" fillId="24" borderId="127" xfId="61" applyFont="1" applyFill="1" applyBorder="1" applyAlignment="1">
      <alignment horizontal="left" vertical="center" wrapText="1"/>
    </xf>
    <xf numFmtId="0" fontId="45" fillId="24" borderId="2" xfId="61" applyFont="1" applyFill="1" applyBorder="1" applyAlignment="1">
      <alignment horizontal="left" vertical="center" wrapText="1"/>
    </xf>
    <xf numFmtId="0" fontId="45" fillId="24" borderId="37" xfId="61" applyFont="1" applyFill="1" applyBorder="1" applyAlignment="1">
      <alignment horizontal="left" vertical="center" wrapText="1"/>
    </xf>
    <xf numFmtId="0" fontId="45" fillId="24" borderId="138" xfId="61" applyFont="1" applyFill="1" applyBorder="1" applyAlignment="1">
      <alignment horizontal="left" vertical="center" wrapText="1"/>
    </xf>
    <xf numFmtId="0" fontId="45" fillId="24" borderId="139" xfId="61" applyFont="1" applyFill="1" applyBorder="1" applyAlignment="1">
      <alignment horizontal="left" vertical="center" wrapText="1"/>
    </xf>
    <xf numFmtId="0" fontId="45" fillId="24" borderId="142" xfId="61" applyFont="1" applyFill="1" applyBorder="1" applyAlignment="1">
      <alignment horizontal="left" vertical="center" wrapText="1"/>
    </xf>
    <xf numFmtId="3" fontId="29" fillId="24" borderId="0" xfId="44" applyNumberFormat="1" applyFont="1" applyFill="1" applyAlignment="1">
      <alignment horizontal="left" vertical="top" wrapText="1"/>
    </xf>
    <xf numFmtId="0" fontId="45" fillId="23" borderId="112" xfId="0" applyFont="1" applyFill="1" applyBorder="1" applyAlignment="1">
      <alignment horizontal="center" vertical="center" wrapText="1"/>
    </xf>
    <xf numFmtId="0" fontId="45" fillId="0" borderId="78" xfId="0" applyFont="1" applyBorder="1" applyAlignment="1">
      <alignment horizontal="center" vertical="center"/>
    </xf>
    <xf numFmtId="0" fontId="45" fillId="23" borderId="58" xfId="59" applyFont="1" applyFill="1" applyBorder="1" applyAlignment="1">
      <alignment horizontal="center" vertical="center" wrapText="1"/>
    </xf>
    <xf numFmtId="0" fontId="49" fillId="0" borderId="49" xfId="0" applyFont="1" applyBorder="1" applyAlignment="1">
      <alignment horizontal="center" vertical="center" wrapText="1"/>
    </xf>
    <xf numFmtId="0" fontId="45" fillId="23" borderId="144" xfId="59" applyFont="1" applyFill="1" applyBorder="1" applyAlignment="1">
      <alignment horizontal="center" vertical="center" wrapText="1"/>
    </xf>
    <xf numFmtId="0" fontId="49" fillId="0" borderId="47" xfId="0" applyFont="1" applyBorder="1" applyAlignment="1">
      <alignment horizontal="center" vertical="center" wrapText="1"/>
    </xf>
    <xf numFmtId="0" fontId="45" fillId="23" borderId="27" xfId="59" applyFont="1" applyFill="1" applyBorder="1" applyAlignment="1">
      <alignment horizontal="center" vertical="center"/>
    </xf>
    <xf numFmtId="0" fontId="45" fillId="23" borderId="29" xfId="0" applyFont="1" applyFill="1" applyBorder="1" applyAlignment="1">
      <alignment horizontal="center" vertical="center"/>
    </xf>
    <xf numFmtId="3" fontId="44" fillId="24" borderId="0" xfId="44" applyNumberFormat="1" applyFont="1" applyFill="1" applyBorder="1" applyAlignment="1">
      <alignment horizontal="left" vertical="top"/>
    </xf>
    <xf numFmtId="0" fontId="49" fillId="0" borderId="0" xfId="0" applyFont="1" applyAlignment="1">
      <alignment vertical="top"/>
    </xf>
    <xf numFmtId="3" fontId="44" fillId="0" borderId="0" xfId="44" applyNumberFormat="1" applyFont="1" applyFill="1" applyBorder="1" applyAlignment="1">
      <alignment horizontal="left" vertical="top"/>
    </xf>
    <xf numFmtId="0" fontId="49" fillId="0" borderId="0" xfId="0" applyFont="1" applyFill="1" applyAlignment="1">
      <alignment vertical="top"/>
    </xf>
    <xf numFmtId="3" fontId="29" fillId="24" borderId="0" xfId="44" applyNumberFormat="1" applyFont="1" applyFill="1" applyBorder="1" applyAlignment="1">
      <alignment horizontal="left" vertical="top"/>
    </xf>
    <xf numFmtId="0" fontId="0" fillId="0" borderId="0" xfId="0" applyAlignment="1">
      <alignment vertical="top"/>
    </xf>
    <xf numFmtId="0" fontId="44" fillId="24" borderId="0" xfId="62" applyFont="1" applyFill="1" applyAlignment="1">
      <alignment horizontal="left" vertical="top"/>
    </xf>
    <xf numFmtId="0" fontId="45" fillId="23" borderId="58" xfId="61" applyFont="1" applyFill="1" applyBorder="1" applyAlignment="1">
      <alignment horizontal="center" vertical="center" wrapText="1"/>
    </xf>
    <xf numFmtId="0" fontId="45" fillId="23" borderId="73" xfId="61" applyFont="1" applyFill="1" applyBorder="1" applyAlignment="1">
      <alignment horizontal="center" vertical="center" wrapText="1"/>
    </xf>
    <xf numFmtId="0" fontId="45" fillId="23" borderId="74" xfId="61" applyFont="1" applyFill="1" applyBorder="1" applyAlignment="1">
      <alignment horizontal="center" vertical="center" wrapText="1"/>
    </xf>
    <xf numFmtId="0" fontId="45" fillId="23" borderId="49" xfId="61" applyFont="1" applyFill="1" applyBorder="1" applyAlignment="1">
      <alignment horizontal="center" vertical="center" wrapText="1"/>
    </xf>
    <xf numFmtId="0" fontId="45" fillId="23" borderId="50" xfId="61" applyFont="1" applyFill="1" applyBorder="1" applyAlignment="1">
      <alignment horizontal="center" vertical="center" wrapText="1"/>
    </xf>
    <xf numFmtId="0" fontId="45" fillId="23" borderId="42" xfId="61" applyFont="1" applyFill="1" applyBorder="1" applyAlignment="1">
      <alignment horizontal="center" vertical="center" wrapText="1"/>
    </xf>
    <xf numFmtId="0" fontId="45" fillId="24" borderId="58" xfId="61" applyFont="1" applyFill="1" applyBorder="1" applyAlignment="1">
      <alignment horizontal="center" vertical="center"/>
    </xf>
    <xf numFmtId="0" fontId="45" fillId="24" borderId="73" xfId="61" applyFont="1" applyFill="1" applyBorder="1" applyAlignment="1">
      <alignment horizontal="center" vertical="center"/>
    </xf>
    <xf numFmtId="0" fontId="45" fillId="24" borderId="74" xfId="61" applyFont="1" applyFill="1" applyBorder="1" applyAlignment="1">
      <alignment horizontal="center" vertical="center"/>
    </xf>
    <xf numFmtId="0" fontId="45" fillId="24" borderId="49" xfId="61" applyFont="1" applyFill="1" applyBorder="1" applyAlignment="1">
      <alignment horizontal="center" vertical="center"/>
    </xf>
    <xf numFmtId="0" fontId="45" fillId="24" borderId="50" xfId="61" applyFont="1" applyFill="1" applyBorder="1" applyAlignment="1">
      <alignment horizontal="center" vertical="center"/>
    </xf>
    <xf numFmtId="0" fontId="45" fillId="24" borderId="42" xfId="61" applyFont="1" applyFill="1" applyBorder="1" applyAlignment="1">
      <alignment horizontal="center" vertical="center"/>
    </xf>
    <xf numFmtId="0" fontId="45" fillId="24" borderId="58" xfId="61" applyFont="1" applyFill="1" applyBorder="1" applyAlignment="1">
      <alignment horizontal="left" vertical="center" wrapText="1"/>
    </xf>
    <xf numFmtId="0" fontId="45" fillId="24" borderId="73" xfId="61" applyFont="1" applyFill="1" applyBorder="1" applyAlignment="1">
      <alignment horizontal="left" vertical="center" wrapText="1"/>
    </xf>
    <xf numFmtId="0" fontId="45" fillId="24" borderId="33" xfId="61" applyFont="1" applyFill="1" applyBorder="1" applyAlignment="1">
      <alignment horizontal="left" vertical="center" wrapText="1"/>
    </xf>
    <xf numFmtId="0" fontId="45" fillId="24" borderId="35" xfId="61" applyFont="1" applyFill="1" applyBorder="1" applyAlignment="1">
      <alignment horizontal="left" vertical="center" wrapText="1"/>
    </xf>
    <xf numFmtId="0" fontId="45" fillId="24" borderId="36" xfId="61" applyFont="1" applyFill="1" applyBorder="1" applyAlignment="1">
      <alignment horizontal="left" vertical="center" wrapText="1"/>
    </xf>
    <xf numFmtId="0" fontId="45" fillId="24" borderId="19" xfId="61" applyFont="1" applyFill="1" applyBorder="1" applyAlignment="1">
      <alignment horizontal="left" vertical="center"/>
    </xf>
    <xf numFmtId="0" fontId="45" fillId="24" borderId="57" xfId="61" applyFont="1" applyFill="1" applyBorder="1" applyAlignment="1">
      <alignment horizontal="left" vertical="center"/>
    </xf>
    <xf numFmtId="0" fontId="45" fillId="24" borderId="113" xfId="61" applyFont="1" applyFill="1" applyBorder="1" applyAlignment="1">
      <alignment horizontal="left" vertical="center"/>
    </xf>
    <xf numFmtId="0" fontId="41" fillId="24" borderId="0" xfId="59" applyFont="1" applyFill="1" applyAlignment="1">
      <alignment horizontal="center" vertical="top"/>
    </xf>
    <xf numFmtId="0" fontId="45" fillId="23" borderId="126" xfId="59" applyFont="1" applyFill="1" applyBorder="1" applyAlignment="1">
      <alignment horizontal="center" vertical="center" wrapText="1"/>
    </xf>
    <xf numFmtId="0" fontId="49" fillId="0" borderId="46" xfId="0" applyFont="1" applyBorder="1" applyAlignment="1">
      <alignment horizontal="center" vertical="center" wrapText="1"/>
    </xf>
    <xf numFmtId="0" fontId="45" fillId="23" borderId="144" xfId="59" applyFont="1" applyFill="1" applyBorder="1" applyAlignment="1">
      <alignment horizontal="center" vertical="center"/>
    </xf>
    <xf numFmtId="0" fontId="45" fillId="23" borderId="47" xfId="0" applyFont="1" applyFill="1" applyBorder="1" applyAlignment="1">
      <alignment horizontal="center" vertical="center"/>
    </xf>
    <xf numFmtId="0" fontId="64" fillId="23" borderId="27" xfId="61" applyFont="1" applyFill="1" applyBorder="1" applyAlignment="1">
      <alignment horizontal="center" vertical="center" wrapText="1"/>
    </xf>
    <xf numFmtId="0" fontId="64" fillId="23" borderId="29" xfId="0" applyFont="1" applyFill="1" applyBorder="1" applyAlignment="1">
      <alignment horizontal="center" vertical="center"/>
    </xf>
    <xf numFmtId="0" fontId="45" fillId="24" borderId="50" xfId="61" applyFont="1" applyFill="1" applyBorder="1" applyAlignment="1">
      <alignment vertical="center"/>
    </xf>
    <xf numFmtId="0" fontId="45" fillId="24" borderId="1" xfId="61" applyFont="1" applyFill="1" applyBorder="1" applyAlignment="1">
      <alignment horizontal="center" vertical="center" wrapText="1"/>
    </xf>
    <xf numFmtId="0" fontId="49" fillId="0" borderId="53" xfId="0" applyFont="1" applyBorder="1" applyAlignment="1">
      <alignment horizontal="center" vertical="center" wrapText="1"/>
    </xf>
    <xf numFmtId="0" fontId="45" fillId="24" borderId="79" xfId="61" applyFont="1" applyFill="1" applyBorder="1" applyAlignment="1">
      <alignment horizontal="center" vertical="center"/>
    </xf>
    <xf numFmtId="0" fontId="45" fillId="24" borderId="1" xfId="61" applyFont="1" applyFill="1" applyBorder="1" applyAlignment="1">
      <alignment horizontal="center" vertical="center"/>
    </xf>
    <xf numFmtId="0" fontId="45" fillId="24" borderId="132" xfId="61" applyFont="1" applyFill="1" applyBorder="1" applyAlignment="1">
      <alignment horizontal="center" vertical="center"/>
    </xf>
    <xf numFmtId="0" fontId="45" fillId="24" borderId="0" xfId="61" applyFont="1" applyFill="1" applyBorder="1" applyAlignment="1">
      <alignment horizontal="justify" vertical="center" wrapText="1"/>
    </xf>
    <xf numFmtId="0" fontId="45" fillId="0" borderId="79" xfId="61" applyFont="1" applyFill="1" applyBorder="1" applyAlignment="1">
      <alignment horizontal="left" vertical="center"/>
    </xf>
    <xf numFmtId="0" fontId="45" fillId="0" borderId="1" xfId="61" applyFont="1" applyFill="1" applyBorder="1" applyAlignment="1">
      <alignment horizontal="left" vertical="center"/>
    </xf>
    <xf numFmtId="0" fontId="45" fillId="0" borderId="53" xfId="61" applyFont="1" applyFill="1" applyBorder="1" applyAlignment="1">
      <alignment horizontal="left" vertical="center"/>
    </xf>
    <xf numFmtId="0" fontId="53" fillId="0" borderId="79" xfId="61" applyFont="1" applyFill="1" applyBorder="1" applyAlignment="1">
      <alignment horizontal="center" vertical="center" wrapText="1"/>
    </xf>
    <xf numFmtId="0" fontId="53" fillId="0" borderId="1" xfId="0" applyFont="1" applyFill="1" applyBorder="1" applyAlignment="1">
      <alignment horizontal="center" vertical="center" wrapText="1"/>
    </xf>
    <xf numFmtId="0" fontId="53" fillId="0" borderId="132" xfId="0" applyFont="1" applyFill="1" applyBorder="1" applyAlignment="1">
      <alignment horizontal="center" vertical="center" wrapText="1"/>
    </xf>
    <xf numFmtId="0" fontId="45" fillId="24" borderId="58" xfId="0" applyFont="1" applyFill="1" applyBorder="1" applyAlignment="1">
      <alignment horizontal="center" vertical="center" wrapText="1"/>
    </xf>
    <xf numFmtId="0" fontId="45" fillId="24" borderId="33" xfId="0" applyFont="1" applyFill="1" applyBorder="1" applyAlignment="1">
      <alignment horizontal="center" vertical="center"/>
    </xf>
    <xf numFmtId="0" fontId="45" fillId="24" borderId="48" xfId="0" applyFont="1" applyFill="1" applyBorder="1" applyAlignment="1">
      <alignment horizontal="center" vertical="center"/>
    </xf>
    <xf numFmtId="0" fontId="45" fillId="24" borderId="68" xfId="0" applyFont="1" applyFill="1" applyBorder="1" applyAlignment="1">
      <alignment horizontal="center" vertical="center"/>
    </xf>
    <xf numFmtId="0" fontId="45" fillId="24" borderId="79" xfId="0" applyFont="1" applyFill="1" applyBorder="1" applyAlignment="1">
      <alignment horizontal="center" vertical="center"/>
    </xf>
    <xf numFmtId="0" fontId="45" fillId="24" borderId="1" xfId="0" applyFont="1" applyFill="1" applyBorder="1" applyAlignment="1">
      <alignment horizontal="center" vertical="center"/>
    </xf>
    <xf numFmtId="0" fontId="45" fillId="24" borderId="132" xfId="0" applyFont="1" applyFill="1" applyBorder="1" applyAlignment="1">
      <alignment horizontal="center" vertical="center"/>
    </xf>
    <xf numFmtId="0" fontId="45" fillId="23" borderId="33" xfId="61" applyFont="1" applyFill="1" applyBorder="1" applyAlignment="1">
      <alignment horizontal="center" vertical="center" wrapText="1"/>
    </xf>
    <xf numFmtId="0" fontId="45" fillId="0" borderId="0" xfId="61" applyFont="1" applyFill="1" applyBorder="1" applyAlignment="1">
      <alignment horizontal="justify" vertical="center" wrapText="1"/>
    </xf>
    <xf numFmtId="0" fontId="63" fillId="24" borderId="0" xfId="0" applyFont="1" applyFill="1" applyAlignment="1">
      <alignment horizontal="center" vertical="center"/>
    </xf>
    <xf numFmtId="0" fontId="63" fillId="24" borderId="0" xfId="0" applyFont="1" applyFill="1" applyAlignment="1">
      <alignment vertical="center"/>
    </xf>
    <xf numFmtId="0" fontId="45" fillId="24" borderId="69" xfId="61" applyFont="1" applyFill="1" applyBorder="1" applyAlignment="1">
      <alignment horizontal="center" vertical="center" wrapText="1"/>
    </xf>
    <xf numFmtId="0" fontId="49" fillId="0" borderId="69" xfId="0" applyFont="1" applyBorder="1" applyAlignment="1">
      <alignment horizontal="center" vertical="center" wrapText="1"/>
    </xf>
    <xf numFmtId="0" fontId="49" fillId="0" borderId="45" xfId="0" applyFont="1" applyBorder="1" applyAlignment="1">
      <alignment vertical="center" wrapText="1"/>
    </xf>
    <xf numFmtId="0" fontId="45" fillId="24" borderId="59" xfId="61" applyFont="1" applyFill="1" applyBorder="1" applyAlignment="1">
      <alignment horizontal="center" vertical="center" wrapText="1"/>
    </xf>
    <xf numFmtId="0" fontId="49" fillId="0" borderId="16" xfId="0" applyFont="1" applyBorder="1" applyAlignment="1">
      <alignment vertical="center" wrapText="1"/>
    </xf>
    <xf numFmtId="0" fontId="44" fillId="23" borderId="79" xfId="0" applyFont="1" applyFill="1" applyBorder="1" applyAlignment="1">
      <alignment horizontal="center" vertical="center" wrapText="1"/>
    </xf>
    <xf numFmtId="0" fontId="44" fillId="23" borderId="1" xfId="0" applyFont="1" applyFill="1" applyBorder="1" applyAlignment="1">
      <alignment horizontal="center" vertical="center" wrapText="1"/>
    </xf>
    <xf numFmtId="0" fontId="49" fillId="23" borderId="1" xfId="0" applyFont="1" applyFill="1" applyBorder="1" applyAlignment="1">
      <alignment horizontal="center" vertical="center" wrapText="1"/>
    </xf>
    <xf numFmtId="0" fontId="49" fillId="0" borderId="132" xfId="0" applyFont="1" applyBorder="1" applyAlignment="1">
      <alignment horizontal="center" vertical="center" wrapText="1"/>
    </xf>
    <xf numFmtId="0" fontId="45" fillId="24" borderId="0" xfId="0" applyFont="1" applyFill="1" applyBorder="1" applyAlignment="1">
      <alignment horizontal="left" vertical="center" wrapText="1"/>
    </xf>
    <xf numFmtId="0" fontId="45" fillId="24" borderId="48" xfId="0" applyFont="1" applyFill="1" applyBorder="1" applyAlignment="1">
      <alignment horizontal="left" vertical="center" wrapText="1"/>
    </xf>
    <xf numFmtId="0" fontId="49" fillId="0" borderId="48" xfId="0" applyFont="1" applyBorder="1" applyAlignment="1">
      <alignment horizontal="left" vertical="center" wrapText="1"/>
    </xf>
    <xf numFmtId="0" fontId="49" fillId="0" borderId="0" xfId="0" applyFont="1" applyBorder="1" applyAlignment="1">
      <alignment horizontal="left" vertical="center" wrapText="1"/>
    </xf>
    <xf numFmtId="0" fontId="49" fillId="0" borderId="109" xfId="0" applyFont="1" applyBorder="1" applyAlignment="1">
      <alignment horizontal="left" vertical="center" wrapText="1"/>
    </xf>
    <xf numFmtId="0" fontId="49" fillId="0" borderId="56" xfId="0" applyFont="1" applyBorder="1" applyAlignment="1">
      <alignment horizontal="left" vertical="center" wrapText="1"/>
    </xf>
    <xf numFmtId="0" fontId="45" fillId="24" borderId="101" xfId="61" applyFont="1" applyFill="1" applyBorder="1" applyAlignment="1">
      <alignment horizontal="left" vertical="center" wrapText="1"/>
    </xf>
    <xf numFmtId="0" fontId="44" fillId="24" borderId="79" xfId="61" applyFont="1" applyFill="1" applyBorder="1" applyAlignment="1">
      <alignment horizontal="center" vertical="center" wrapText="1"/>
    </xf>
    <xf numFmtId="0" fontId="44" fillId="24" borderId="1" xfId="61" applyFont="1" applyFill="1" applyBorder="1" applyAlignment="1">
      <alignment horizontal="center" vertical="center" wrapText="1"/>
    </xf>
    <xf numFmtId="0" fontId="44" fillId="24" borderId="132" xfId="61" applyFont="1" applyFill="1" applyBorder="1" applyAlignment="1">
      <alignment horizontal="center" vertical="center" wrapText="1"/>
    </xf>
    <xf numFmtId="0" fontId="45" fillId="24" borderId="73" xfId="0" applyFont="1" applyFill="1" applyBorder="1" applyAlignment="1">
      <alignment horizontal="left" vertical="center" wrapText="1"/>
    </xf>
    <xf numFmtId="0" fontId="45" fillId="24" borderId="126" xfId="61" applyFont="1" applyFill="1" applyBorder="1" applyAlignment="1">
      <alignment horizontal="center" vertical="center" wrapText="1"/>
    </xf>
    <xf numFmtId="0" fontId="51" fillId="24" borderId="0" xfId="0" applyFont="1" applyFill="1" applyAlignment="1">
      <alignment horizontal="center" vertical="center"/>
    </xf>
    <xf numFmtId="0" fontId="51" fillId="24" borderId="0" xfId="0" applyFont="1" applyFill="1" applyAlignment="1">
      <alignment vertical="center"/>
    </xf>
    <xf numFmtId="0" fontId="44" fillId="0" borderId="43" xfId="61" applyFont="1" applyFill="1" applyBorder="1" applyAlignment="1">
      <alignment horizontal="left" vertical="center"/>
    </xf>
    <xf numFmtId="0" fontId="44" fillId="0" borderId="44" xfId="61" applyFont="1" applyFill="1" applyBorder="1" applyAlignment="1">
      <alignment horizontal="left" vertical="center"/>
    </xf>
    <xf numFmtId="0" fontId="44" fillId="0" borderId="58" xfId="61" applyFont="1" applyFill="1" applyBorder="1" applyAlignment="1">
      <alignment horizontal="left" vertical="center"/>
    </xf>
    <xf numFmtId="0" fontId="44" fillId="0" borderId="73" xfId="61" applyFont="1" applyFill="1" applyBorder="1" applyAlignment="1">
      <alignment horizontal="left" vertical="center"/>
    </xf>
    <xf numFmtId="0" fontId="44" fillId="0" borderId="33" xfId="61" applyFont="1" applyFill="1" applyBorder="1" applyAlignment="1">
      <alignment horizontal="left" vertical="center"/>
    </xf>
    <xf numFmtId="0" fontId="45" fillId="23" borderId="79" xfId="0" applyFont="1" applyFill="1" applyBorder="1" applyAlignment="1">
      <alignment horizontal="center" vertical="center" wrapText="1"/>
    </xf>
    <xf numFmtId="0" fontId="45" fillId="23" borderId="1" xfId="0" applyFont="1" applyFill="1" applyBorder="1" applyAlignment="1">
      <alignment horizontal="center" vertical="center" wrapText="1"/>
    </xf>
    <xf numFmtId="0" fontId="45" fillId="23" borderId="132" xfId="0" applyFont="1" applyFill="1" applyBorder="1" applyAlignment="1">
      <alignment horizontal="center" vertical="center" wrapText="1"/>
    </xf>
    <xf numFmtId="0" fontId="45" fillId="24" borderId="127" xfId="61" applyFont="1" applyFill="1" applyBorder="1" applyAlignment="1">
      <alignment horizontal="left" vertical="center"/>
    </xf>
    <xf numFmtId="0" fontId="45" fillId="24" borderId="2" xfId="61" applyFont="1" applyFill="1" applyBorder="1" applyAlignment="1">
      <alignment horizontal="left" vertical="center"/>
    </xf>
    <xf numFmtId="0" fontId="45" fillId="24" borderId="84" xfId="61" applyFont="1" applyFill="1" applyBorder="1" applyAlignment="1">
      <alignment horizontal="left" vertical="center"/>
    </xf>
    <xf numFmtId="0" fontId="53" fillId="0" borderId="1" xfId="61" applyFont="1" applyFill="1" applyBorder="1" applyAlignment="1">
      <alignment horizontal="center" vertical="center" wrapText="1"/>
    </xf>
    <xf numFmtId="0" fontId="53" fillId="0" borderId="132" xfId="61" applyFont="1" applyFill="1" applyBorder="1" applyAlignment="1">
      <alignment horizontal="center" vertical="center" wrapText="1"/>
    </xf>
    <xf numFmtId="0" fontId="44" fillId="0" borderId="0" xfId="61" applyFont="1" applyFill="1" applyBorder="1" applyAlignment="1">
      <alignment horizontal="justify" vertical="center" wrapText="1"/>
    </xf>
    <xf numFmtId="0" fontId="45" fillId="24" borderId="56" xfId="61" applyFont="1" applyFill="1" applyBorder="1" applyAlignment="1">
      <alignment horizontal="justify" vertical="center" wrapText="1"/>
    </xf>
    <xf numFmtId="0" fontId="49" fillId="0" borderId="72" xfId="0" applyFont="1" applyBorder="1" applyAlignment="1">
      <alignment horizontal="justify" vertical="center" wrapText="1"/>
    </xf>
    <xf numFmtId="0" fontId="44" fillId="24" borderId="0" xfId="61" applyFont="1" applyFill="1" applyBorder="1" applyAlignment="1">
      <alignment horizontal="justify" vertical="center" wrapText="1"/>
    </xf>
    <xf numFmtId="0" fontId="45" fillId="23" borderId="30" xfId="61" applyFont="1" applyFill="1" applyBorder="1" applyAlignment="1">
      <alignment horizontal="center" vertical="center" wrapText="1"/>
    </xf>
    <xf numFmtId="0" fontId="45" fillId="23" borderId="31" xfId="61" applyFont="1" applyFill="1" applyBorder="1" applyAlignment="1">
      <alignment horizontal="center" vertical="center" wrapText="1"/>
    </xf>
    <xf numFmtId="0" fontId="45" fillId="24" borderId="66" xfId="61" applyFont="1" applyFill="1" applyBorder="1" applyAlignment="1">
      <alignment horizontal="justify" vertical="center" wrapText="1"/>
    </xf>
    <xf numFmtId="0" fontId="49" fillId="0" borderId="87" xfId="0" applyFont="1" applyBorder="1" applyAlignment="1">
      <alignment horizontal="justify" vertical="center" wrapText="1"/>
    </xf>
    <xf numFmtId="0" fontId="54" fillId="23" borderId="79" xfId="0" applyFont="1" applyFill="1" applyBorder="1" applyAlignment="1">
      <alignment horizontal="left" vertical="center" wrapText="1"/>
    </xf>
    <xf numFmtId="0" fontId="54" fillId="23" borderId="1" xfId="0" applyFont="1" applyFill="1" applyBorder="1" applyAlignment="1">
      <alignment horizontal="left" vertical="center" wrapText="1"/>
    </xf>
    <xf numFmtId="0" fontId="56" fillId="23" borderId="1" xfId="0" applyFont="1" applyFill="1" applyBorder="1" applyAlignment="1">
      <alignment horizontal="left" vertical="center" wrapText="1"/>
    </xf>
    <xf numFmtId="0" fontId="56" fillId="0" borderId="132" xfId="0" applyFont="1" applyBorder="1" applyAlignment="1">
      <alignment horizontal="left" vertical="center" wrapText="1"/>
    </xf>
    <xf numFmtId="0" fontId="44" fillId="24" borderId="0" xfId="0" applyFont="1" applyFill="1" applyAlignment="1">
      <alignment horizontal="center" vertical="top"/>
    </xf>
    <xf numFmtId="0" fontId="45" fillId="24" borderId="0" xfId="0" applyFont="1" applyFill="1" applyAlignment="1">
      <alignment horizontal="center" vertical="top"/>
    </xf>
    <xf numFmtId="0" fontId="45" fillId="0" borderId="85" xfId="61" applyFont="1" applyFill="1" applyBorder="1" applyAlignment="1">
      <alignment horizontal="center" vertical="center"/>
    </xf>
    <xf numFmtId="0" fontId="45" fillId="0" borderId="86" xfId="61" applyFont="1" applyFill="1" applyBorder="1" applyAlignment="1">
      <alignment horizontal="center" vertical="center"/>
    </xf>
    <xf numFmtId="0" fontId="45" fillId="0" borderId="81" xfId="61" applyFont="1" applyFill="1" applyBorder="1" applyAlignment="1">
      <alignment horizontal="center" vertical="center"/>
    </xf>
    <xf numFmtId="0" fontId="45" fillId="24" borderId="0" xfId="61" applyFont="1" applyFill="1" applyAlignment="1">
      <alignment vertical="center"/>
    </xf>
    <xf numFmtId="0" fontId="45" fillId="0" borderId="0" xfId="0" applyFont="1" applyAlignment="1">
      <alignment vertical="center"/>
    </xf>
    <xf numFmtId="0" fontId="45" fillId="0" borderId="73" xfId="0" applyFont="1" applyBorder="1" applyAlignment="1">
      <alignment horizontal="center" vertical="center" wrapText="1"/>
    </xf>
    <xf numFmtId="0" fontId="45" fillId="0" borderId="33" xfId="0" applyFont="1" applyBorder="1" applyAlignment="1">
      <alignment horizontal="center" vertical="center" wrapText="1"/>
    </xf>
    <xf numFmtId="0" fontId="45" fillId="0" borderId="48" xfId="0" applyFont="1" applyBorder="1" applyAlignment="1">
      <alignment horizontal="center" vertical="center" wrapText="1"/>
    </xf>
    <xf numFmtId="0" fontId="45" fillId="0" borderId="0" xfId="0" applyFont="1" applyBorder="1" applyAlignment="1">
      <alignment horizontal="center" vertical="center" wrapText="1"/>
    </xf>
    <xf numFmtId="0" fontId="45" fillId="0" borderId="68" xfId="0" applyFont="1" applyBorder="1" applyAlignment="1">
      <alignment horizontal="center" vertical="center" wrapText="1"/>
    </xf>
    <xf numFmtId="0" fontId="45" fillId="23" borderId="126" xfId="0" applyFont="1" applyFill="1" applyBorder="1" applyAlignment="1">
      <alignment horizontal="center" vertical="center" wrapText="1"/>
    </xf>
    <xf numFmtId="0" fontId="45" fillId="0" borderId="69" xfId="0" applyFont="1" applyBorder="1" applyAlignment="1">
      <alignment horizontal="center" vertical="center"/>
    </xf>
    <xf numFmtId="0" fontId="45" fillId="23" borderId="22" xfId="0" applyFont="1" applyFill="1" applyBorder="1" applyAlignment="1">
      <alignment horizontal="center" vertical="center"/>
    </xf>
    <xf numFmtId="0" fontId="45" fillId="24" borderId="58" xfId="61" applyFont="1" applyFill="1" applyBorder="1" applyAlignment="1">
      <alignment horizontal="left" vertical="center"/>
    </xf>
    <xf numFmtId="0" fontId="45" fillId="24" borderId="73" xfId="61" applyFont="1" applyFill="1" applyBorder="1" applyAlignment="1">
      <alignment horizontal="left" vertical="center"/>
    </xf>
    <xf numFmtId="0" fontId="45" fillId="24" borderId="74" xfId="61" applyFont="1" applyFill="1" applyBorder="1" applyAlignment="1">
      <alignment horizontal="left" vertical="center"/>
    </xf>
    <xf numFmtId="0" fontId="45" fillId="24" borderId="48" xfId="61" applyFont="1" applyFill="1" applyBorder="1" applyAlignment="1">
      <alignment horizontal="left" vertical="center"/>
    </xf>
    <xf numFmtId="0" fontId="45" fillId="24" borderId="0" xfId="61" applyFont="1" applyFill="1" applyBorder="1" applyAlignment="1">
      <alignment horizontal="left" vertical="center"/>
    </xf>
    <xf numFmtId="0" fontId="45" fillId="24" borderId="60" xfId="61" applyFont="1" applyFill="1" applyBorder="1" applyAlignment="1">
      <alignment horizontal="left" vertical="center"/>
    </xf>
    <xf numFmtId="0" fontId="45" fillId="24" borderId="75" xfId="61" applyFont="1" applyFill="1" applyBorder="1" applyAlignment="1">
      <alignment horizontal="left" vertical="center"/>
    </xf>
    <xf numFmtId="0" fontId="45" fillId="24" borderId="81" xfId="61" applyFont="1" applyFill="1" applyBorder="1" applyAlignment="1">
      <alignment horizontal="left" vertical="center"/>
    </xf>
    <xf numFmtId="0" fontId="45" fillId="24" borderId="28" xfId="0" applyFont="1" applyFill="1" applyBorder="1" applyAlignment="1">
      <alignment horizontal="left" vertical="center"/>
    </xf>
    <xf numFmtId="0" fontId="45" fillId="24" borderId="130" xfId="0" applyFont="1" applyFill="1" applyBorder="1" applyAlignment="1">
      <alignment horizontal="left" vertical="center"/>
    </xf>
    <xf numFmtId="0" fontId="29" fillId="24" borderId="69" xfId="59" applyFont="1" applyFill="1" applyBorder="1" applyAlignment="1">
      <alignment horizontal="center" vertical="center" wrapText="1"/>
    </xf>
    <xf numFmtId="0" fontId="29" fillId="24" borderId="46" xfId="59" applyFont="1" applyFill="1" applyBorder="1" applyAlignment="1">
      <alignment horizontal="center" vertical="center" wrapText="1"/>
    </xf>
    <xf numFmtId="177" fontId="29" fillId="24" borderId="144" xfId="59" applyNumberFormat="1" applyFont="1" applyFill="1" applyBorder="1" applyAlignment="1">
      <alignment horizontal="center" vertical="center"/>
    </xf>
    <xf numFmtId="177" fontId="29" fillId="24" borderId="73" xfId="59" applyNumberFormat="1" applyFont="1" applyFill="1" applyBorder="1" applyAlignment="1">
      <alignment horizontal="center" vertical="center"/>
    </xf>
    <xf numFmtId="177" fontId="29" fillId="24" borderId="21" xfId="59" applyNumberFormat="1" applyFont="1" applyFill="1" applyBorder="1" applyAlignment="1">
      <alignment horizontal="center" vertical="center"/>
    </xf>
    <xf numFmtId="177" fontId="29" fillId="24" borderId="0" xfId="59" applyNumberFormat="1" applyFont="1" applyFill="1" applyBorder="1" applyAlignment="1">
      <alignment horizontal="center" vertical="center"/>
    </xf>
    <xf numFmtId="177" fontId="29" fillId="24" borderId="16" xfId="59" applyNumberFormat="1" applyFont="1" applyFill="1" applyBorder="1" applyAlignment="1">
      <alignment horizontal="center" vertical="center"/>
    </xf>
    <xf numFmtId="177" fontId="29" fillId="24" borderId="56" xfId="59" applyNumberFormat="1" applyFont="1" applyFill="1" applyBorder="1" applyAlignment="1">
      <alignment horizontal="center" vertical="center"/>
    </xf>
    <xf numFmtId="0" fontId="29" fillId="24" borderId="126" xfId="59" applyFont="1" applyFill="1" applyBorder="1" applyAlignment="1">
      <alignment horizontal="center" vertical="center" wrapText="1"/>
    </xf>
    <xf numFmtId="0" fontId="29" fillId="24" borderId="45" xfId="59" applyFont="1" applyFill="1" applyBorder="1" applyAlignment="1">
      <alignment horizontal="center" vertical="center" wrapText="1"/>
    </xf>
    <xf numFmtId="177" fontId="29" fillId="24" borderId="19" xfId="59" applyNumberFormat="1" applyFont="1" applyFill="1" applyBorder="1" applyAlignment="1">
      <alignment horizontal="center" vertical="center"/>
    </xf>
    <xf numFmtId="177" fontId="29" fillId="24" borderId="57" xfId="59" applyNumberFormat="1" applyFont="1" applyFill="1" applyBorder="1" applyAlignment="1">
      <alignment horizontal="center" vertical="center"/>
    </xf>
    <xf numFmtId="177" fontId="29" fillId="24" borderId="47" xfId="59" applyNumberFormat="1" applyFont="1" applyFill="1" applyBorder="1" applyAlignment="1">
      <alignment horizontal="center" vertical="center"/>
    </xf>
    <xf numFmtId="177" fontId="29" fillId="24" borderId="50" xfId="59" applyNumberFormat="1" applyFont="1" applyFill="1" applyBorder="1" applyAlignment="1">
      <alignment horizontal="center" vertical="center"/>
    </xf>
    <xf numFmtId="0" fontId="29" fillId="24" borderId="70" xfId="59" applyFont="1" applyFill="1" applyBorder="1" applyAlignment="1">
      <alignment horizontal="center" vertical="center"/>
    </xf>
    <xf numFmtId="0" fontId="29" fillId="24" borderId="88" xfId="59" applyFont="1" applyFill="1" applyBorder="1" applyAlignment="1">
      <alignment horizontal="center" vertical="center"/>
    </xf>
    <xf numFmtId="0" fontId="29" fillId="24" borderId="110" xfId="59" applyFont="1" applyFill="1" applyBorder="1" applyAlignment="1">
      <alignment horizontal="center" vertical="center"/>
    </xf>
    <xf numFmtId="0" fontId="29" fillId="24" borderId="102" xfId="59" applyFont="1" applyFill="1" applyBorder="1" applyAlignment="1">
      <alignment horizontal="center" vertical="center"/>
    </xf>
    <xf numFmtId="0" fontId="29" fillId="24" borderId="119" xfId="59" applyFont="1" applyFill="1" applyBorder="1" applyAlignment="1">
      <alignment horizontal="center" vertical="center"/>
    </xf>
    <xf numFmtId="0" fontId="29" fillId="24" borderId="59" xfId="59" applyFont="1" applyFill="1" applyBorder="1" applyAlignment="1">
      <alignment horizontal="center" vertical="center" wrapText="1"/>
    </xf>
    <xf numFmtId="0" fontId="29" fillId="23" borderId="24" xfId="59" applyFont="1" applyFill="1" applyBorder="1" applyAlignment="1">
      <alignment horizontal="center" vertical="center" wrapText="1"/>
    </xf>
    <xf numFmtId="0" fontId="29" fillId="23" borderId="53" xfId="59" applyFont="1" applyFill="1" applyBorder="1" applyAlignment="1">
      <alignment vertical="center"/>
    </xf>
    <xf numFmtId="0" fontId="29" fillId="24" borderId="0" xfId="59" applyFont="1" applyFill="1" applyAlignment="1">
      <alignment horizontal="left" vertical="top" wrapText="1"/>
    </xf>
    <xf numFmtId="0" fontId="29" fillId="24" borderId="0" xfId="59" applyFont="1" applyFill="1" applyAlignment="1">
      <alignment horizontal="left" vertical="top"/>
    </xf>
    <xf numFmtId="0" fontId="42" fillId="24" borderId="36" xfId="59" applyFont="1" applyFill="1" applyBorder="1" applyAlignment="1">
      <alignment horizontal="center" vertical="center"/>
    </xf>
    <xf numFmtId="177" fontId="29" fillId="24" borderId="79" xfId="59" applyNumberFormat="1" applyFont="1" applyFill="1" applyBorder="1" applyAlignment="1">
      <alignment vertical="center"/>
    </xf>
    <xf numFmtId="177" fontId="29" fillId="24" borderId="1" xfId="59" applyNumberFormat="1" applyFont="1" applyFill="1" applyBorder="1" applyAlignment="1">
      <alignment vertical="center"/>
    </xf>
    <xf numFmtId="0" fontId="29" fillId="23" borderId="79" xfId="59" applyFont="1" applyFill="1" applyBorder="1" applyAlignment="1">
      <alignment horizontal="center" vertical="center"/>
    </xf>
    <xf numFmtId="0" fontId="29" fillId="23" borderId="1" xfId="59" applyFont="1" applyFill="1" applyBorder="1" applyAlignment="1">
      <alignment horizontal="center" vertical="center"/>
    </xf>
    <xf numFmtId="0" fontId="29" fillId="23" borderId="132" xfId="59" applyFont="1" applyFill="1" applyBorder="1" applyAlignment="1">
      <alignment horizontal="center" vertical="center"/>
    </xf>
    <xf numFmtId="179" fontId="29" fillId="24" borderId="18" xfId="44" applyNumberFormat="1" applyFont="1" applyFill="1" applyBorder="1" applyAlignment="1">
      <alignment horizontal="center" vertical="center"/>
    </xf>
    <xf numFmtId="179" fontId="29" fillId="24" borderId="37" xfId="44" applyNumberFormat="1" applyFont="1" applyFill="1" applyBorder="1" applyAlignment="1">
      <alignment horizontal="center" vertical="center"/>
    </xf>
    <xf numFmtId="179" fontId="29" fillId="24" borderId="145" xfId="44" applyNumberFormat="1" applyFont="1" applyFill="1" applyBorder="1" applyAlignment="1">
      <alignment vertical="center"/>
    </xf>
    <xf numFmtId="179" fontId="29" fillId="24" borderId="116" xfId="44" applyNumberFormat="1" applyFont="1" applyFill="1" applyBorder="1" applyAlignment="1">
      <alignment vertical="center"/>
    </xf>
    <xf numFmtId="0" fontId="29" fillId="23" borderId="47" xfId="59" applyFont="1" applyFill="1" applyBorder="1" applyAlignment="1">
      <alignment horizontal="center" vertical="center"/>
    </xf>
    <xf numFmtId="0" fontId="29" fillId="23" borderId="80" xfId="59" applyFont="1" applyFill="1" applyBorder="1" applyAlignment="1">
      <alignment horizontal="center" vertical="center"/>
    </xf>
    <xf numFmtId="179" fontId="29" fillId="24" borderId="111" xfId="44" applyNumberFormat="1" applyFont="1" applyFill="1" applyBorder="1" applyAlignment="1">
      <alignment horizontal="center" vertical="center"/>
    </xf>
    <xf numFmtId="179" fontId="29" fillId="24" borderId="32" xfId="44" applyNumberFormat="1" applyFont="1" applyFill="1" applyBorder="1" applyAlignment="1">
      <alignment horizontal="center" vertical="center"/>
    </xf>
    <xf numFmtId="0" fontId="29" fillId="24" borderId="49" xfId="59" applyFont="1" applyFill="1" applyBorder="1" applyAlignment="1">
      <alignment horizontal="center" vertical="center"/>
    </xf>
    <xf numFmtId="0" fontId="29" fillId="24" borderId="50" xfId="59" applyFont="1" applyFill="1" applyBorder="1" applyAlignment="1">
      <alignment horizontal="center" vertical="center"/>
    </xf>
    <xf numFmtId="0" fontId="29" fillId="24" borderId="80" xfId="59" applyFont="1" applyFill="1" applyBorder="1" applyAlignment="1">
      <alignment horizontal="center" vertical="center"/>
    </xf>
    <xf numFmtId="179" fontId="29" fillId="24" borderId="92" xfId="44" applyNumberFormat="1" applyFont="1" applyFill="1" applyBorder="1" applyAlignment="1">
      <alignment horizontal="center" vertical="center"/>
    </xf>
    <xf numFmtId="179" fontId="29" fillId="24" borderId="40" xfId="44" applyNumberFormat="1" applyFont="1" applyFill="1" applyBorder="1" applyAlignment="1">
      <alignment horizontal="center" vertical="center"/>
    </xf>
    <xf numFmtId="0" fontId="29" fillId="23" borderId="1" xfId="59" applyFont="1" applyFill="1" applyBorder="1" applyAlignment="1">
      <alignment horizontal="center" vertical="center" wrapText="1"/>
    </xf>
    <xf numFmtId="0" fontId="30" fillId="0" borderId="132" xfId="59" applyFont="1" applyBorder="1" applyAlignment="1">
      <alignment vertical="center" wrapText="1"/>
    </xf>
    <xf numFmtId="0" fontId="41" fillId="24" borderId="0" xfId="59" applyFont="1" applyFill="1" applyAlignment="1">
      <alignment horizontal="center" vertical="center"/>
    </xf>
    <xf numFmtId="0" fontId="29" fillId="23" borderId="110" xfId="59" applyFont="1" applyFill="1" applyBorder="1" applyAlignment="1">
      <alignment horizontal="center" vertical="center"/>
    </xf>
    <xf numFmtId="0" fontId="29" fillId="23" borderId="88" xfId="59" applyFont="1" applyFill="1" applyBorder="1" applyAlignment="1">
      <alignment horizontal="center" vertical="center"/>
    </xf>
    <xf numFmtId="0" fontId="29" fillId="23" borderId="111" xfId="59" applyFont="1" applyFill="1" applyBorder="1" applyAlignment="1">
      <alignment horizontal="center" vertical="center"/>
    </xf>
    <xf numFmtId="0" fontId="29" fillId="23" borderId="89" xfId="59" applyFont="1" applyFill="1" applyBorder="1" applyAlignment="1">
      <alignment horizontal="center" vertical="center"/>
    </xf>
    <xf numFmtId="0" fontId="29" fillId="23" borderId="32" xfId="59" applyFont="1" applyFill="1" applyBorder="1" applyAlignment="1">
      <alignment horizontal="center" vertical="center"/>
    </xf>
    <xf numFmtId="0" fontId="29" fillId="23" borderId="130" xfId="59" applyFont="1" applyFill="1" applyBorder="1" applyAlignment="1">
      <alignment horizontal="center" vertical="center" wrapText="1"/>
    </xf>
    <xf numFmtId="0" fontId="29" fillId="23" borderId="81" xfId="59" applyFont="1" applyFill="1" applyBorder="1" applyAlignment="1">
      <alignment horizontal="center" vertical="center" wrapText="1"/>
    </xf>
    <xf numFmtId="0" fontId="29" fillId="23" borderId="144" xfId="59" applyFont="1" applyFill="1" applyBorder="1" applyAlignment="1">
      <alignment horizontal="center" vertical="center"/>
    </xf>
    <xf numFmtId="0" fontId="29" fillId="23" borderId="33" xfId="59" applyFont="1" applyFill="1" applyBorder="1" applyAlignment="1">
      <alignment horizontal="center" vertical="center"/>
    </xf>
    <xf numFmtId="0" fontId="29" fillId="24" borderId="60" xfId="44" applyNumberFormat="1" applyFont="1" applyFill="1" applyBorder="1" applyAlignment="1">
      <alignment vertical="center"/>
    </xf>
    <xf numFmtId="0" fontId="29" fillId="24" borderId="60" xfId="59" applyNumberFormat="1" applyFont="1" applyFill="1" applyBorder="1" applyAlignment="1">
      <alignment vertical="center"/>
    </xf>
    <xf numFmtId="0" fontId="29" fillId="24" borderId="42" xfId="44" applyNumberFormat="1" applyFont="1" applyFill="1" applyBorder="1" applyAlignment="1">
      <alignment vertical="center"/>
    </xf>
    <xf numFmtId="0" fontId="29" fillId="24" borderId="74" xfId="44" applyNumberFormat="1" applyFont="1" applyFill="1" applyBorder="1" applyAlignment="1">
      <alignment vertical="center"/>
    </xf>
    <xf numFmtId="0" fontId="29" fillId="24" borderId="72" xfId="44" applyNumberFormat="1" applyFont="1" applyFill="1" applyBorder="1" applyAlignment="1">
      <alignment vertical="center"/>
    </xf>
    <xf numFmtId="0" fontId="29" fillId="24" borderId="71" xfId="44" applyNumberFormat="1" applyFont="1" applyFill="1" applyBorder="1" applyAlignment="1">
      <alignment horizontal="left" vertical="center"/>
    </xf>
    <xf numFmtId="0" fontId="29" fillId="24" borderId="60" xfId="44" applyNumberFormat="1" applyFont="1" applyFill="1" applyBorder="1" applyAlignment="1">
      <alignment horizontal="left" vertical="center"/>
    </xf>
    <xf numFmtId="0" fontId="29" fillId="24" borderId="72" xfId="44" applyNumberFormat="1" applyFont="1" applyFill="1" applyBorder="1" applyAlignment="1">
      <alignment horizontal="left" vertical="center"/>
    </xf>
    <xf numFmtId="0" fontId="29" fillId="24" borderId="71" xfId="44" applyNumberFormat="1" applyFont="1" applyFill="1" applyBorder="1" applyAlignment="1">
      <alignment vertical="center"/>
    </xf>
    <xf numFmtId="0" fontId="47" fillId="23" borderId="112" xfId="60" applyFont="1" applyFill="1" applyBorder="1" applyAlignment="1">
      <alignment horizontal="center" vertical="center"/>
    </xf>
    <xf numFmtId="0" fontId="47" fillId="23" borderId="78" xfId="60" applyFont="1" applyFill="1" applyBorder="1" applyAlignment="1">
      <alignment horizontal="center" vertical="center"/>
    </xf>
    <xf numFmtId="0" fontId="47" fillId="23" borderId="79" xfId="60" applyFont="1" applyFill="1" applyBorder="1" applyAlignment="1">
      <alignment horizontal="center" vertical="center"/>
    </xf>
    <xf numFmtId="0" fontId="47" fillId="23" borderId="1" xfId="60" applyFont="1" applyFill="1" applyBorder="1" applyAlignment="1">
      <alignment horizontal="center" vertical="center"/>
    </xf>
    <xf numFmtId="0" fontId="55" fillId="24" borderId="0" xfId="59" applyFont="1" applyFill="1" applyAlignment="1">
      <alignment horizontal="left" vertical="top"/>
    </xf>
    <xf numFmtId="0" fontId="47" fillId="23" borderId="89" xfId="60" applyFont="1" applyFill="1" applyBorder="1" applyAlignment="1">
      <alignment horizontal="center" vertical="center"/>
    </xf>
    <xf numFmtId="3" fontId="60" fillId="24" borderId="0" xfId="44" applyNumberFormat="1" applyFont="1" applyFill="1" applyAlignment="1">
      <alignment horizontal="center" vertical="center"/>
    </xf>
    <xf numFmtId="3" fontId="62" fillId="23" borderId="58" xfId="44" applyNumberFormat="1" applyFont="1" applyFill="1" applyBorder="1" applyAlignment="1">
      <alignment horizontal="center" vertical="center"/>
    </xf>
    <xf numFmtId="3" fontId="62" fillId="23" borderId="73" xfId="44" applyNumberFormat="1" applyFont="1" applyFill="1" applyBorder="1" applyAlignment="1">
      <alignment horizontal="center" vertical="center"/>
    </xf>
    <xf numFmtId="3" fontId="62" fillId="23" borderId="74" xfId="44" applyNumberFormat="1" applyFont="1" applyFill="1" applyBorder="1" applyAlignment="1">
      <alignment horizontal="center" vertical="center"/>
    </xf>
    <xf numFmtId="3" fontId="62" fillId="23" borderId="49" xfId="44" applyNumberFormat="1" applyFont="1" applyFill="1" applyBorder="1" applyAlignment="1">
      <alignment horizontal="center" vertical="center"/>
    </xf>
    <xf numFmtId="3" fontId="62" fillId="23" borderId="50" xfId="44" applyNumberFormat="1" applyFont="1" applyFill="1" applyBorder="1" applyAlignment="1">
      <alignment horizontal="center" vertical="center"/>
    </xf>
    <xf numFmtId="3" fontId="62" fillId="23" borderId="42" xfId="44" applyNumberFormat="1" applyFont="1" applyFill="1" applyBorder="1" applyAlignment="1">
      <alignment horizontal="center" vertical="center"/>
    </xf>
    <xf numFmtId="3" fontId="62" fillId="24" borderId="2" xfId="44" applyNumberFormat="1" applyFont="1" applyFill="1" applyBorder="1" applyAlignment="1">
      <alignment vertical="center"/>
    </xf>
    <xf numFmtId="0" fontId="62" fillId="24" borderId="18" xfId="60" applyFont="1" applyFill="1" applyBorder="1" applyAlignment="1">
      <alignment horizontal="left" vertical="center"/>
    </xf>
    <xf numFmtId="0" fontId="62" fillId="24" borderId="2" xfId="60" applyFont="1" applyFill="1" applyBorder="1" applyAlignment="1">
      <alignment horizontal="left" vertical="center"/>
    </xf>
    <xf numFmtId="0" fontId="62" fillId="24" borderId="84" xfId="60" applyFont="1" applyFill="1" applyBorder="1" applyAlignment="1">
      <alignment horizontal="left" vertical="center"/>
    </xf>
  </cellXfs>
  <cellStyles count="6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entry" xfId="20" xr:uid="{00000000-0005-0000-0000-000013000000}"/>
    <cellStyle name="Header1" xfId="21" xr:uid="{00000000-0005-0000-0000-000014000000}"/>
    <cellStyle name="Header2" xfId="22"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36" builtinId="28" customBuiltin="1"/>
    <cellStyle name="パーセント" xfId="37" builtinId="5"/>
    <cellStyle name="ヘッダー" xfId="38" xr:uid="{00000000-0005-0000-0000-000025000000}"/>
    <cellStyle name="メモ" xfId="39" builtinId="10" customBuiltin="1"/>
    <cellStyle name="リンク セル" xfId="40" builtinId="24" customBuiltin="1"/>
    <cellStyle name="悪い" xfId="41" builtinId="27" customBuiltin="1"/>
    <cellStyle name="計算" xfId="42" builtinId="22" customBuiltin="1"/>
    <cellStyle name="警告文" xfId="43" builtinId="11" customBuiltin="1"/>
    <cellStyle name="桁区切り" xfId="44" builtinId="6"/>
    <cellStyle name="見出し 1" xfId="45" builtinId="16" customBuiltin="1"/>
    <cellStyle name="見出し 2" xfId="46" builtinId="17" customBuiltin="1"/>
    <cellStyle name="見出し 3" xfId="47" builtinId="18" customBuiltin="1"/>
    <cellStyle name="見出し 4" xfId="48" builtinId="19" customBuiltin="1"/>
    <cellStyle name="工事費(小)" xfId="49" xr:uid="{00000000-0005-0000-0000-000030000000}"/>
    <cellStyle name="工事費(大)" xfId="50" xr:uid="{00000000-0005-0000-0000-000031000000}"/>
    <cellStyle name="集計" xfId="51" builtinId="25" customBuiltin="1"/>
    <cellStyle name="出力" xfId="52" builtinId="21" customBuiltin="1"/>
    <cellStyle name="説明文" xfId="53" builtinId="53" customBuiltin="1"/>
    <cellStyle name="坪価(小)" xfId="54" xr:uid="{00000000-0005-0000-0000-000035000000}"/>
    <cellStyle name="坪価(大)" xfId="55" xr:uid="{00000000-0005-0000-0000-000036000000}"/>
    <cellStyle name="入力" xfId="56" builtinId="20" customBuiltin="1"/>
    <cellStyle name="標準" xfId="0" builtinId="0"/>
    <cellStyle name="標準 2" xfId="57" xr:uid="{00000000-0005-0000-0000-000039000000}"/>
    <cellStyle name="標準_（一宮）様式集　エクセル指定" xfId="58" xr:uid="{00000000-0005-0000-0000-00003A000000}"/>
    <cellStyle name="標準_【岡崎市】様式13-2（別紙）121010" xfId="59" xr:uid="{00000000-0005-0000-0000-00003B000000}"/>
    <cellStyle name="標準_【岡崎市】様式13-2（別紙）130118" xfId="60" xr:uid="{00000000-0005-0000-0000-00003C000000}"/>
    <cellStyle name="標準_030828　様式集（第9-17・第10-6・第11-8号様式）" xfId="61" xr:uid="{00000000-0005-0000-0000-00003D000000}"/>
    <cellStyle name="標準_080521：様式集" xfId="62" xr:uid="{00000000-0005-0000-0000-00003E000000}"/>
    <cellStyle name="標準_様式：水道光熱費の内訳130228" xfId="63" xr:uid="{00000000-0005-0000-0000-00003F000000}"/>
    <cellStyle name="未定義" xfId="64" xr:uid="{00000000-0005-0000-0000-000040000000}"/>
    <cellStyle name="良い" xfId="6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editAs="oneCell">
    <xdr:from>
      <xdr:col>5</xdr:col>
      <xdr:colOff>523056</xdr:colOff>
      <xdr:row>30</xdr:row>
      <xdr:rowOff>57150</xdr:rowOff>
    </xdr:from>
    <xdr:to>
      <xdr:col>5</xdr:col>
      <xdr:colOff>600326</xdr:colOff>
      <xdr:row>31</xdr:row>
      <xdr:rowOff>37505</xdr:rowOff>
    </xdr:to>
    <xdr:sp macro="" textlink="" fLocksText="0">
      <xdr:nvSpPr>
        <xdr:cNvPr id="83" name="Text Box 8">
          <a:extLst>
            <a:ext uri="{FF2B5EF4-FFF2-40B4-BE49-F238E27FC236}">
              <a16:creationId xmlns:a16="http://schemas.microsoft.com/office/drawing/2014/main" id="{00000000-0008-0000-0100-000053000000}"/>
            </a:ext>
          </a:extLst>
        </xdr:cNvPr>
        <xdr:cNvSpPr txBox="1"/>
      </xdr:nvSpPr>
      <xdr:spPr bwMode="auto">
        <a:xfrm>
          <a:off x="3609975" y="8991600"/>
          <a:ext cx="76200" cy="209550"/>
        </a:xfrm>
        <a:prstGeom prst="rect">
          <a:avLst/>
        </a:prstGeom>
        <a:noFill/>
        <a:ln>
          <a:noFill/>
        </a:ln>
      </xdr:spPr>
      <xdr:txBody>
        <a:bodyPr lIns="91440" tIns="45720" rIns="91440" bIns="45720"/>
        <a:lstStyle/>
        <a:p>
          <a:endParaRPr/>
        </a:p>
      </xdr:txBody>
    </xdr:sp>
    <xdr:clientData/>
  </xdr:twoCellAnchor>
  <xdr:twoCellAnchor editAs="oneCell">
    <xdr:from>
      <xdr:col>5</xdr:col>
      <xdr:colOff>523056</xdr:colOff>
      <xdr:row>34</xdr:row>
      <xdr:rowOff>57150</xdr:rowOff>
    </xdr:from>
    <xdr:to>
      <xdr:col>5</xdr:col>
      <xdr:colOff>600326</xdr:colOff>
      <xdr:row>35</xdr:row>
      <xdr:rowOff>57151</xdr:rowOff>
    </xdr:to>
    <xdr:sp macro="" textlink="" fLocksText="0">
      <xdr:nvSpPr>
        <xdr:cNvPr id="84" name="Text Box 8">
          <a:extLst>
            <a:ext uri="{FF2B5EF4-FFF2-40B4-BE49-F238E27FC236}">
              <a16:creationId xmlns:a16="http://schemas.microsoft.com/office/drawing/2014/main" id="{00000000-0008-0000-0100-000054000000}"/>
            </a:ext>
          </a:extLst>
        </xdr:cNvPr>
        <xdr:cNvSpPr txBox="1"/>
      </xdr:nvSpPr>
      <xdr:spPr bwMode="auto">
        <a:xfrm>
          <a:off x="3609975" y="10363200"/>
          <a:ext cx="76200" cy="228600"/>
        </a:xfrm>
        <a:prstGeom prst="rect">
          <a:avLst/>
        </a:prstGeom>
        <a:noFill/>
        <a:ln>
          <a:noFill/>
        </a:ln>
      </xdr:spPr>
      <xdr:txBody>
        <a:bodyPr lIns="91440" tIns="45720" rIns="91440" bIns="45720"/>
        <a:lstStyle/>
        <a:p>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523056</xdr:colOff>
      <xdr:row>20</xdr:row>
      <xdr:rowOff>57150</xdr:rowOff>
    </xdr:from>
    <xdr:to>
      <xdr:col>5</xdr:col>
      <xdr:colOff>600326</xdr:colOff>
      <xdr:row>21</xdr:row>
      <xdr:rowOff>37504</xdr:rowOff>
    </xdr:to>
    <xdr:sp macro="" textlink="" fLocksText="0">
      <xdr:nvSpPr>
        <xdr:cNvPr id="2" name="Text Box 8">
          <a:extLst>
            <a:ext uri="{FF2B5EF4-FFF2-40B4-BE49-F238E27FC236}">
              <a16:creationId xmlns:a16="http://schemas.microsoft.com/office/drawing/2014/main" id="{A8A607BA-CA22-4296-A546-B2E61270BD8F}"/>
            </a:ext>
          </a:extLst>
        </xdr:cNvPr>
        <xdr:cNvSpPr txBox="1"/>
      </xdr:nvSpPr>
      <xdr:spPr bwMode="auto">
        <a:xfrm>
          <a:off x="3609156" y="8991600"/>
          <a:ext cx="77270" cy="208955"/>
        </a:xfrm>
        <a:prstGeom prst="rect">
          <a:avLst/>
        </a:prstGeom>
        <a:noFill/>
        <a:ln>
          <a:noFill/>
        </a:ln>
      </xdr:spPr>
      <xdr:txBody>
        <a:bodyPr lIns="91440" tIns="45720" rIns="91440" bIns="45720"/>
        <a:lstStyle/>
        <a:p>
          <a:endParaRPr/>
        </a:p>
      </xdr:txBody>
    </xdr:sp>
    <xdr:clientData/>
  </xdr:twoCellAnchor>
  <xdr:twoCellAnchor editAs="oneCell">
    <xdr:from>
      <xdr:col>5</xdr:col>
      <xdr:colOff>523056</xdr:colOff>
      <xdr:row>24</xdr:row>
      <xdr:rowOff>57150</xdr:rowOff>
    </xdr:from>
    <xdr:to>
      <xdr:col>5</xdr:col>
      <xdr:colOff>600326</xdr:colOff>
      <xdr:row>25</xdr:row>
      <xdr:rowOff>57150</xdr:rowOff>
    </xdr:to>
    <xdr:sp macro="" textlink="" fLocksText="0">
      <xdr:nvSpPr>
        <xdr:cNvPr id="3" name="Text Box 8">
          <a:extLst>
            <a:ext uri="{FF2B5EF4-FFF2-40B4-BE49-F238E27FC236}">
              <a16:creationId xmlns:a16="http://schemas.microsoft.com/office/drawing/2014/main" id="{67482923-4ABB-4187-BC03-6DA60975E338}"/>
            </a:ext>
          </a:extLst>
        </xdr:cNvPr>
        <xdr:cNvSpPr txBox="1"/>
      </xdr:nvSpPr>
      <xdr:spPr bwMode="auto">
        <a:xfrm>
          <a:off x="3609156" y="10363200"/>
          <a:ext cx="77270" cy="228600"/>
        </a:xfrm>
        <a:prstGeom prst="rect">
          <a:avLst/>
        </a:prstGeom>
        <a:noFill/>
        <a:ln>
          <a:noFill/>
        </a:ln>
      </xdr:spPr>
      <xdr:txBody>
        <a:bodyPr lIns="91440" tIns="45720" rIns="91440" bIns="45720"/>
        <a:lstStyle/>
        <a:p>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0</xdr:colOff>
      <xdr:row>88</xdr:row>
      <xdr:rowOff>0</xdr:rowOff>
    </xdr:from>
    <xdr:to>
      <xdr:col>25</xdr:col>
      <xdr:colOff>0</xdr:colOff>
      <xdr:row>88</xdr:row>
      <xdr:rowOff>0</xdr:rowOff>
    </xdr:to>
    <xdr:sp macro="" textlink="">
      <xdr:nvSpPr>
        <xdr:cNvPr id="89" name="Text Box 1">
          <a:extLst>
            <a:ext uri="{FF2B5EF4-FFF2-40B4-BE49-F238E27FC236}">
              <a16:creationId xmlns:a16="http://schemas.microsoft.com/office/drawing/2014/main" id="{00000000-0008-0000-0500-000059000000}"/>
            </a:ext>
          </a:extLst>
        </xdr:cNvPr>
        <xdr:cNvSpPr txBox="1"/>
      </xdr:nvSpPr>
      <xdr:spPr bwMode="auto">
        <a:xfrm>
          <a:off x="31413450" y="23669625"/>
          <a:ext cx="0" cy="0"/>
        </a:xfrm>
        <a:prstGeom prst="rect">
          <a:avLst/>
        </a:prstGeom>
        <a:noFill/>
        <a:ln>
          <a:noFill/>
        </a:ln>
      </xdr:spPr>
      <xdr:txBody>
        <a:bodyPr vertOverflow="clip" wrap="square" lIns="18288" tIns="18288" rIns="0" bIns="0" anchor="t" upright="1"/>
        <a:lstStyle/>
        <a:p>
          <a:pPr algn="l" rtl="0"/>
          <a:r>
            <a:rPr lang="ja-JP" altLang="en-US" sz="800" b="0" i="0" u="none" baseline="0">
              <a:solidFill>
                <a:srgbClr val="000000"/>
              </a:solidFill>
              <a:latin typeface="ＭＳ ゴシック"/>
              <a:ea typeface="ＭＳ ゴシック"/>
            </a:rPr>
            <a:t>[Ａ]</a:t>
          </a:r>
        </a:p>
      </xdr:txBody>
    </xdr:sp>
    <xdr:clientData/>
  </xdr:twoCellAnchor>
  <xdr:twoCellAnchor>
    <xdr:from>
      <xdr:col>25</xdr:col>
      <xdr:colOff>0</xdr:colOff>
      <xdr:row>88</xdr:row>
      <xdr:rowOff>0</xdr:rowOff>
    </xdr:from>
    <xdr:to>
      <xdr:col>25</xdr:col>
      <xdr:colOff>0</xdr:colOff>
      <xdr:row>88</xdr:row>
      <xdr:rowOff>0</xdr:rowOff>
    </xdr:to>
    <xdr:sp macro="" textlink="">
      <xdr:nvSpPr>
        <xdr:cNvPr id="90" name="Text Box 2">
          <a:extLst>
            <a:ext uri="{FF2B5EF4-FFF2-40B4-BE49-F238E27FC236}">
              <a16:creationId xmlns:a16="http://schemas.microsoft.com/office/drawing/2014/main" id="{00000000-0008-0000-0500-00005A000000}"/>
            </a:ext>
          </a:extLst>
        </xdr:cNvPr>
        <xdr:cNvSpPr txBox="1"/>
      </xdr:nvSpPr>
      <xdr:spPr bwMode="auto">
        <a:xfrm>
          <a:off x="31413450" y="23669625"/>
          <a:ext cx="0" cy="0"/>
        </a:xfrm>
        <a:prstGeom prst="rect">
          <a:avLst/>
        </a:prstGeom>
        <a:noFill/>
        <a:ln>
          <a:noFill/>
        </a:ln>
      </xdr:spPr>
      <xdr:txBody>
        <a:bodyPr vertOverflow="clip" wrap="square" lIns="18288" tIns="18288" rIns="0" bIns="0" anchor="t" upright="1"/>
        <a:lstStyle/>
        <a:p>
          <a:pPr algn="l" rtl="0"/>
          <a:r>
            <a:rPr lang="ja-JP" altLang="en-US" sz="800" b="0" i="0" u="none" baseline="0">
              <a:solidFill>
                <a:srgbClr val="000000"/>
              </a:solidFill>
              <a:latin typeface="ＭＳ ゴシック"/>
              <a:ea typeface="ＭＳ ゴシック"/>
            </a:rPr>
            <a:t>[Ｂ]</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A1:P44"/>
  <sheetViews>
    <sheetView tabSelected="1" zoomScale="85" zoomScaleNormal="85" workbookViewId="0"/>
  </sheetViews>
  <sheetFormatPr defaultRowHeight="12.75" x14ac:dyDescent="0.15"/>
  <cols>
    <col min="1" max="1" width="3.875" style="4" customWidth="1"/>
    <col min="2" max="3" width="3.25" style="4" customWidth="1"/>
    <col min="4" max="4" width="1.875" style="4" customWidth="1"/>
    <col min="5" max="5" width="28.25" style="4" customWidth="1"/>
    <col min="6" max="6" width="26.625" style="4" customWidth="1"/>
    <col min="7" max="9" width="13.625" style="4" customWidth="1"/>
    <col min="10" max="10" width="18.75" style="4" customWidth="1"/>
    <col min="11" max="16384" width="9" style="4"/>
  </cols>
  <sheetData>
    <row r="1" spans="1:16" s="1" customFormat="1" ht="26.25" customHeight="1" x14ac:dyDescent="0.15">
      <c r="A1" s="528" t="s">
        <v>211</v>
      </c>
      <c r="C1" s="64"/>
      <c r="D1" s="10"/>
      <c r="E1" s="11"/>
      <c r="F1" s="11"/>
      <c r="G1" s="11"/>
      <c r="H1" s="11"/>
      <c r="I1" s="11"/>
      <c r="J1" s="12"/>
      <c r="K1" s="2"/>
      <c r="L1" s="2"/>
      <c r="M1" s="2"/>
      <c r="N1" s="2"/>
    </row>
    <row r="2" spans="1:16" s="1" customFormat="1" ht="27.75" customHeight="1" x14ac:dyDescent="0.15">
      <c r="B2" s="693" t="s">
        <v>218</v>
      </c>
      <c r="C2" s="693"/>
      <c r="D2" s="693"/>
      <c r="E2" s="693"/>
      <c r="F2" s="693"/>
      <c r="G2" s="693"/>
      <c r="H2" s="693"/>
      <c r="I2" s="693"/>
      <c r="J2" s="693"/>
      <c r="K2" s="3"/>
      <c r="L2" s="3"/>
      <c r="M2" s="3"/>
      <c r="N2" s="3"/>
      <c r="O2" s="3"/>
      <c r="P2" s="3"/>
    </row>
    <row r="3" spans="1:16" ht="18" customHeight="1" x14ac:dyDescent="0.15">
      <c r="A3" s="73"/>
      <c r="B3" s="74"/>
      <c r="C3" s="74"/>
      <c r="D3" s="74"/>
      <c r="E3" s="74"/>
      <c r="F3" s="74"/>
      <c r="G3" s="74"/>
      <c r="H3" s="74"/>
      <c r="I3" s="74"/>
      <c r="J3" s="13"/>
    </row>
    <row r="4" spans="1:16" ht="18" customHeight="1" thickBot="1" x14ac:dyDescent="0.2">
      <c r="A4" s="700" t="s">
        <v>14</v>
      </c>
      <c r="B4" s="700"/>
      <c r="C4" s="700"/>
      <c r="D4" s="700"/>
      <c r="E4" s="700"/>
      <c r="F4" s="700"/>
      <c r="G4" s="573"/>
      <c r="H4" s="573"/>
      <c r="I4" s="573"/>
      <c r="J4" s="574" t="s">
        <v>90</v>
      </c>
    </row>
    <row r="5" spans="1:16" s="16" customFormat="1" ht="18" customHeight="1" x14ac:dyDescent="0.15">
      <c r="A5" s="673" t="s">
        <v>108</v>
      </c>
      <c r="B5" s="674"/>
      <c r="C5" s="674"/>
      <c r="D5" s="674"/>
      <c r="E5" s="674"/>
      <c r="F5" s="674"/>
      <c r="G5" s="694" t="s">
        <v>175</v>
      </c>
      <c r="H5" s="694" t="s">
        <v>174</v>
      </c>
      <c r="I5" s="696" t="s">
        <v>111</v>
      </c>
      <c r="J5" s="698" t="s">
        <v>57</v>
      </c>
    </row>
    <row r="6" spans="1:16" s="16" customFormat="1" ht="18" customHeight="1" thickBot="1" x14ac:dyDescent="0.2">
      <c r="A6" s="676"/>
      <c r="B6" s="677"/>
      <c r="C6" s="677"/>
      <c r="D6" s="677"/>
      <c r="E6" s="677"/>
      <c r="F6" s="677"/>
      <c r="G6" s="695"/>
      <c r="H6" s="695"/>
      <c r="I6" s="697"/>
      <c r="J6" s="699"/>
    </row>
    <row r="7" spans="1:16" s="16" customFormat="1" ht="18" customHeight="1" thickBot="1" x14ac:dyDescent="0.2">
      <c r="A7" s="626" t="s">
        <v>222</v>
      </c>
      <c r="B7" s="627"/>
      <c r="C7" s="627"/>
      <c r="D7" s="627"/>
      <c r="E7" s="627"/>
      <c r="F7" s="628"/>
      <c r="G7" s="575">
        <f>G8+G9+G11+G10+G20+G21</f>
        <v>0</v>
      </c>
      <c r="H7" s="575">
        <f t="shared" ref="H7:I7" si="0">H8+H9+H11+H10+H20+H21</f>
        <v>0</v>
      </c>
      <c r="I7" s="575">
        <f t="shared" si="0"/>
        <v>0</v>
      </c>
      <c r="J7" s="576"/>
    </row>
    <row r="8" spans="1:16" s="16" customFormat="1" ht="18" customHeight="1" x14ac:dyDescent="0.15">
      <c r="A8" s="577"/>
      <c r="B8" s="685" t="s">
        <v>151</v>
      </c>
      <c r="C8" s="686"/>
      <c r="D8" s="686"/>
      <c r="E8" s="686"/>
      <c r="F8" s="687"/>
      <c r="G8" s="578"/>
      <c r="H8" s="578"/>
      <c r="I8" s="578">
        <f>SUM(G8:H8)</f>
        <v>0</v>
      </c>
      <c r="J8" s="579"/>
    </row>
    <row r="9" spans="1:16" s="16" customFormat="1" ht="18" customHeight="1" x14ac:dyDescent="0.15">
      <c r="A9" s="577"/>
      <c r="B9" s="688" t="s">
        <v>176</v>
      </c>
      <c r="C9" s="689"/>
      <c r="D9" s="689"/>
      <c r="E9" s="689"/>
      <c r="F9" s="689"/>
      <c r="G9" s="578"/>
      <c r="H9" s="578"/>
      <c r="I9" s="580">
        <f>SUM(G9:H9)</f>
        <v>0</v>
      </c>
      <c r="J9" s="579"/>
    </row>
    <row r="10" spans="1:16" s="16" customFormat="1" ht="18" customHeight="1" x14ac:dyDescent="0.15">
      <c r="A10" s="577"/>
      <c r="B10" s="629" t="s">
        <v>177</v>
      </c>
      <c r="C10" s="630"/>
      <c r="D10" s="630"/>
      <c r="E10" s="630"/>
      <c r="F10" s="631"/>
      <c r="G10" s="580">
        <f>G11+G14+G17</f>
        <v>0</v>
      </c>
      <c r="H10" s="580">
        <f>H11+H14+H17</f>
        <v>0</v>
      </c>
      <c r="I10" s="580">
        <f>SUM(G10:H10)</f>
        <v>0</v>
      </c>
      <c r="J10" s="581"/>
    </row>
    <row r="11" spans="1:16" s="16" customFormat="1" ht="18" customHeight="1" x14ac:dyDescent="0.15">
      <c r="A11" s="577"/>
      <c r="B11" s="477"/>
      <c r="C11" s="632" t="s">
        <v>0</v>
      </c>
      <c r="D11" s="633"/>
      <c r="E11" s="633"/>
      <c r="F11" s="634"/>
      <c r="G11" s="580">
        <f>SUM(G12:G13)</f>
        <v>0</v>
      </c>
      <c r="H11" s="580">
        <f>SUM(H12:H13)</f>
        <v>0</v>
      </c>
      <c r="I11" s="580">
        <f>SUM(G11:H11)</f>
        <v>0</v>
      </c>
      <c r="J11" s="582"/>
    </row>
    <row r="12" spans="1:16" s="16" customFormat="1" ht="18" customHeight="1" x14ac:dyDescent="0.15">
      <c r="A12" s="577"/>
      <c r="B12" s="583"/>
      <c r="C12" s="584"/>
      <c r="D12" s="690" t="s">
        <v>223</v>
      </c>
      <c r="E12" s="691"/>
      <c r="F12" s="692"/>
      <c r="G12" s="585"/>
      <c r="H12" s="586"/>
      <c r="I12" s="586"/>
      <c r="J12" s="582"/>
    </row>
    <row r="13" spans="1:16" s="16" customFormat="1" ht="18" customHeight="1" x14ac:dyDescent="0.15">
      <c r="A13" s="577"/>
      <c r="B13" s="583"/>
      <c r="C13" s="584"/>
      <c r="D13" s="635" t="s">
        <v>109</v>
      </c>
      <c r="E13" s="636"/>
      <c r="F13" s="637"/>
      <c r="G13" s="536"/>
      <c r="H13" s="535"/>
      <c r="I13" s="535"/>
      <c r="J13" s="587"/>
    </row>
    <row r="14" spans="1:16" s="16" customFormat="1" ht="18" customHeight="1" x14ac:dyDescent="0.15">
      <c r="A14" s="577"/>
      <c r="B14" s="583"/>
      <c r="C14" s="632" t="s">
        <v>152</v>
      </c>
      <c r="D14" s="633"/>
      <c r="E14" s="633"/>
      <c r="F14" s="634"/>
      <c r="G14" s="580">
        <f>G15+G16</f>
        <v>0</v>
      </c>
      <c r="H14" s="580">
        <f>H15+H16</f>
        <v>0</v>
      </c>
      <c r="I14" s="580">
        <f>SUM(G14:H14)</f>
        <v>0</v>
      </c>
      <c r="J14" s="588"/>
    </row>
    <row r="15" spans="1:16" s="16" customFormat="1" ht="18" customHeight="1" x14ac:dyDescent="0.15">
      <c r="A15" s="577"/>
      <c r="B15" s="583"/>
      <c r="C15" s="478"/>
      <c r="D15" s="632" t="s">
        <v>153</v>
      </c>
      <c r="E15" s="633"/>
      <c r="F15" s="634"/>
      <c r="G15" s="586"/>
      <c r="H15" s="589"/>
      <c r="I15" s="585"/>
      <c r="J15" s="582"/>
    </row>
    <row r="16" spans="1:16" s="16" customFormat="1" ht="18" customHeight="1" x14ac:dyDescent="0.15">
      <c r="A16" s="577"/>
      <c r="B16" s="583"/>
      <c r="C16" s="590"/>
      <c r="D16" s="654" t="s">
        <v>154</v>
      </c>
      <c r="E16" s="655"/>
      <c r="F16" s="656"/>
      <c r="G16" s="535"/>
      <c r="H16" s="591"/>
      <c r="I16" s="536"/>
      <c r="J16" s="587"/>
    </row>
    <row r="17" spans="1:10" s="16" customFormat="1" ht="18" customHeight="1" x14ac:dyDescent="0.15">
      <c r="A17" s="577"/>
      <c r="B17" s="583"/>
      <c r="C17" s="644" t="s">
        <v>155</v>
      </c>
      <c r="D17" s="630"/>
      <c r="E17" s="630"/>
      <c r="F17" s="631"/>
      <c r="G17" s="578"/>
      <c r="H17" s="592"/>
      <c r="I17" s="580">
        <f>SUM(G17:H17)</f>
        <v>0</v>
      </c>
      <c r="J17" s="579"/>
    </row>
    <row r="18" spans="1:10" s="16" customFormat="1" ht="18" customHeight="1" x14ac:dyDescent="0.15">
      <c r="A18" s="577"/>
      <c r="B18" s="638" t="s">
        <v>225</v>
      </c>
      <c r="C18" s="639"/>
      <c r="D18" s="639"/>
      <c r="E18" s="639"/>
      <c r="F18" s="640"/>
      <c r="G18" s="578"/>
      <c r="H18" s="592"/>
      <c r="I18" s="580"/>
      <c r="J18" s="579"/>
    </row>
    <row r="19" spans="1:10" s="16" customFormat="1" ht="18" customHeight="1" x14ac:dyDescent="0.15">
      <c r="A19" s="577"/>
      <c r="B19" s="641" t="s">
        <v>224</v>
      </c>
      <c r="C19" s="642"/>
      <c r="D19" s="642"/>
      <c r="E19" s="642"/>
      <c r="F19" s="643"/>
      <c r="G19" s="578"/>
      <c r="H19" s="592"/>
      <c r="I19" s="580"/>
      <c r="J19" s="579"/>
    </row>
    <row r="20" spans="1:10" s="16" customFormat="1" ht="18" customHeight="1" x14ac:dyDescent="0.15">
      <c r="A20" s="577"/>
      <c r="B20" s="651" t="s">
        <v>226</v>
      </c>
      <c r="C20" s="652"/>
      <c r="D20" s="652"/>
      <c r="E20" s="652"/>
      <c r="F20" s="653"/>
      <c r="G20" s="592"/>
      <c r="H20" s="592"/>
      <c r="I20" s="580">
        <f t="shared" ref="I20:I27" si="1">SUM(G20:H20)</f>
        <v>0</v>
      </c>
      <c r="J20" s="579"/>
    </row>
    <row r="21" spans="1:10" s="16" customFormat="1" ht="30.75" customHeight="1" x14ac:dyDescent="0.15">
      <c r="A21" s="577"/>
      <c r="B21" s="651" t="s">
        <v>227</v>
      </c>
      <c r="C21" s="652"/>
      <c r="D21" s="652"/>
      <c r="E21" s="652"/>
      <c r="F21" s="653"/>
      <c r="G21" s="593"/>
      <c r="H21" s="593"/>
      <c r="I21" s="580">
        <f t="shared" si="1"/>
        <v>0</v>
      </c>
      <c r="J21" s="579"/>
    </row>
    <row r="22" spans="1:10" s="16" customFormat="1" ht="18" customHeight="1" thickBot="1" x14ac:dyDescent="0.2">
      <c r="A22" s="594"/>
      <c r="B22" s="645"/>
      <c r="C22" s="646"/>
      <c r="D22" s="646"/>
      <c r="E22" s="646"/>
      <c r="F22" s="647"/>
      <c r="G22" s="595"/>
      <c r="H22" s="595"/>
      <c r="I22" s="596">
        <f t="shared" si="1"/>
        <v>0</v>
      </c>
      <c r="J22" s="597"/>
    </row>
    <row r="23" spans="1:10" s="16" customFormat="1" ht="29.25" customHeight="1" x14ac:dyDescent="0.15">
      <c r="A23" s="648" t="s">
        <v>219</v>
      </c>
      <c r="B23" s="649"/>
      <c r="C23" s="649"/>
      <c r="D23" s="649"/>
      <c r="E23" s="649"/>
      <c r="F23" s="650"/>
      <c r="G23" s="598">
        <f>G24+G25+G26</f>
        <v>0</v>
      </c>
      <c r="H23" s="598">
        <f>H24+H25+H26</f>
        <v>0</v>
      </c>
      <c r="I23" s="598">
        <f t="shared" si="1"/>
        <v>0</v>
      </c>
      <c r="J23" s="588"/>
    </row>
    <row r="24" spans="1:10" s="16" customFormat="1" ht="18" customHeight="1" x14ac:dyDescent="0.15">
      <c r="A24" s="599"/>
      <c r="B24" s="651" t="s">
        <v>67</v>
      </c>
      <c r="C24" s="652"/>
      <c r="D24" s="652"/>
      <c r="E24" s="652"/>
      <c r="F24" s="653"/>
      <c r="G24" s="593"/>
      <c r="H24" s="593"/>
      <c r="I24" s="593">
        <f t="shared" si="1"/>
        <v>0</v>
      </c>
      <c r="J24" s="581"/>
    </row>
    <row r="25" spans="1:10" s="16" customFormat="1" ht="18" customHeight="1" x14ac:dyDescent="0.15">
      <c r="A25" s="577"/>
      <c r="B25" s="651" t="s">
        <v>156</v>
      </c>
      <c r="C25" s="652"/>
      <c r="D25" s="652"/>
      <c r="E25" s="652"/>
      <c r="F25" s="653"/>
      <c r="G25" s="593"/>
      <c r="H25" s="593"/>
      <c r="I25" s="593">
        <f t="shared" si="1"/>
        <v>0</v>
      </c>
      <c r="J25" s="581"/>
    </row>
    <row r="26" spans="1:10" s="16" customFormat="1" ht="18" customHeight="1" thickBot="1" x14ac:dyDescent="0.2">
      <c r="A26" s="577"/>
      <c r="B26" s="629" t="s">
        <v>156</v>
      </c>
      <c r="C26" s="630"/>
      <c r="D26" s="630"/>
      <c r="E26" s="630"/>
      <c r="F26" s="631"/>
      <c r="G26" s="578"/>
      <c r="H26" s="578"/>
      <c r="I26" s="578">
        <f t="shared" si="1"/>
        <v>0</v>
      </c>
      <c r="J26" s="579"/>
    </row>
    <row r="27" spans="1:10" s="16" customFormat="1" ht="18" customHeight="1" thickBot="1" x14ac:dyDescent="0.2">
      <c r="A27" s="600"/>
      <c r="B27" s="701" t="s">
        <v>1</v>
      </c>
      <c r="C27" s="701"/>
      <c r="D27" s="701"/>
      <c r="E27" s="701"/>
      <c r="F27" s="702"/>
      <c r="G27" s="575">
        <f>G7+G23</f>
        <v>0</v>
      </c>
      <c r="H27" s="575">
        <f>H7+H23</f>
        <v>0</v>
      </c>
      <c r="I27" s="575">
        <f t="shared" si="1"/>
        <v>0</v>
      </c>
      <c r="J27" s="576"/>
    </row>
    <row r="28" spans="1:10" s="62" customFormat="1" ht="18" customHeight="1" x14ac:dyDescent="0.15">
      <c r="A28" s="601"/>
      <c r="B28" s="602"/>
      <c r="C28" s="602"/>
      <c r="D28" s="602"/>
      <c r="E28" s="602"/>
      <c r="F28" s="104"/>
      <c r="G28" s="104"/>
      <c r="H28" s="104"/>
      <c r="I28" s="603"/>
      <c r="J28" s="604"/>
    </row>
    <row r="29" spans="1:10" s="62" customFormat="1" ht="18" customHeight="1" thickBot="1" x14ac:dyDescent="0.2">
      <c r="A29" s="706" t="s">
        <v>60</v>
      </c>
      <c r="B29" s="706"/>
      <c r="C29" s="706"/>
      <c r="D29" s="706"/>
      <c r="E29" s="706"/>
      <c r="F29" s="104"/>
      <c r="G29" s="104"/>
      <c r="H29" s="104"/>
      <c r="I29" s="605" t="s">
        <v>90</v>
      </c>
      <c r="J29" s="604"/>
    </row>
    <row r="30" spans="1:10" s="62" customFormat="1" ht="18" customHeight="1" x14ac:dyDescent="0.15">
      <c r="A30" s="673" t="s">
        <v>62</v>
      </c>
      <c r="B30" s="674"/>
      <c r="C30" s="674"/>
      <c r="D30" s="674"/>
      <c r="E30" s="675"/>
      <c r="F30" s="658" t="s">
        <v>26</v>
      </c>
      <c r="G30" s="660" t="s">
        <v>209</v>
      </c>
      <c r="H30" s="662" t="s">
        <v>178</v>
      </c>
      <c r="I30" s="664" t="s">
        <v>111</v>
      </c>
      <c r="J30" s="604"/>
    </row>
    <row r="31" spans="1:10" s="62" customFormat="1" ht="18" customHeight="1" thickBot="1" x14ac:dyDescent="0.2">
      <c r="A31" s="676"/>
      <c r="B31" s="677"/>
      <c r="C31" s="677"/>
      <c r="D31" s="677"/>
      <c r="E31" s="678"/>
      <c r="F31" s="659"/>
      <c r="G31" s="661"/>
      <c r="H31" s="663"/>
      <c r="I31" s="665"/>
      <c r="J31" s="604"/>
    </row>
    <row r="32" spans="1:10" s="62" customFormat="1" ht="27" customHeight="1" x14ac:dyDescent="0.15">
      <c r="A32" s="679" t="s">
        <v>107</v>
      </c>
      <c r="B32" s="680"/>
      <c r="C32" s="680"/>
      <c r="D32" s="680"/>
      <c r="E32" s="681"/>
      <c r="F32" s="606" t="s">
        <v>220</v>
      </c>
      <c r="G32" s="607">
        <f>G7*90%</f>
        <v>0</v>
      </c>
      <c r="H32" s="608">
        <f>H7*90%</f>
        <v>0</v>
      </c>
      <c r="I32" s="609">
        <f>SUM(G32:H32)</f>
        <v>0</v>
      </c>
      <c r="J32" s="604"/>
    </row>
    <row r="33" spans="1:11" s="62" customFormat="1" ht="36.75" customHeight="1" thickBot="1" x14ac:dyDescent="0.2">
      <c r="A33" s="682"/>
      <c r="B33" s="683"/>
      <c r="C33" s="683"/>
      <c r="D33" s="683"/>
      <c r="E33" s="684"/>
      <c r="F33" s="610" t="s">
        <v>162</v>
      </c>
      <c r="G33" s="611">
        <f>(G32+G34)*10%</f>
        <v>0</v>
      </c>
      <c r="H33" s="612">
        <f>(H32+H34)*10%</f>
        <v>0</v>
      </c>
      <c r="I33" s="613">
        <f>SUM(G33:H33)</f>
        <v>0</v>
      </c>
      <c r="J33" s="604"/>
    </row>
    <row r="34" spans="1:11" s="62" customFormat="1" ht="44.25" customHeight="1" thickBot="1" x14ac:dyDescent="0.2">
      <c r="A34" s="703" t="s">
        <v>157</v>
      </c>
      <c r="B34" s="704"/>
      <c r="C34" s="704"/>
      <c r="D34" s="704"/>
      <c r="E34" s="705"/>
      <c r="F34" s="614" t="s">
        <v>221</v>
      </c>
      <c r="G34" s="615">
        <f>G7*0.1+G23</f>
        <v>0</v>
      </c>
      <c r="H34" s="616">
        <f>H7*0.1+H23</f>
        <v>0</v>
      </c>
      <c r="I34" s="617">
        <f>SUM(G34:H34)</f>
        <v>0</v>
      </c>
      <c r="J34" s="604"/>
    </row>
    <row r="35" spans="1:11" s="62" customFormat="1" ht="18" customHeight="1" x14ac:dyDescent="0.15">
      <c r="A35" s="82"/>
      <c r="B35" s="83"/>
      <c r="C35" s="83"/>
      <c r="D35" s="83"/>
      <c r="E35" s="83"/>
      <c r="F35" s="84"/>
      <c r="G35" s="85"/>
      <c r="H35" s="85"/>
      <c r="I35" s="75"/>
      <c r="J35" s="18"/>
    </row>
    <row r="36" spans="1:11" s="65" customFormat="1" ht="36" customHeight="1" x14ac:dyDescent="0.15">
      <c r="A36" s="86"/>
      <c r="B36" s="87"/>
      <c r="C36" s="87"/>
      <c r="D36" s="87"/>
      <c r="E36" s="87"/>
      <c r="F36" s="87"/>
      <c r="G36" s="87"/>
      <c r="H36" s="87"/>
      <c r="I36" s="88" t="s">
        <v>122</v>
      </c>
      <c r="J36" s="66"/>
    </row>
    <row r="37" spans="1:11" s="62" customFormat="1" ht="17.100000000000001" customHeight="1" x14ac:dyDescent="0.15">
      <c r="A37" s="76"/>
      <c r="B37" s="89" t="s">
        <v>158</v>
      </c>
      <c r="C37" s="89"/>
      <c r="D37" s="672" t="s">
        <v>100</v>
      </c>
      <c r="E37" s="672"/>
      <c r="F37" s="667"/>
      <c r="G37" s="667"/>
      <c r="H37" s="667"/>
      <c r="I37" s="90"/>
      <c r="J37" s="14"/>
      <c r="K37" s="14"/>
    </row>
    <row r="38" spans="1:11" s="62" customFormat="1" ht="17.100000000000001" customHeight="1" x14ac:dyDescent="0.15">
      <c r="A38" s="76"/>
      <c r="B38" s="91" t="s">
        <v>7</v>
      </c>
      <c r="C38" s="91"/>
      <c r="D38" s="666" t="s">
        <v>6</v>
      </c>
      <c r="E38" s="666"/>
      <c r="F38" s="667"/>
      <c r="G38" s="667"/>
      <c r="H38" s="667"/>
      <c r="I38" s="92"/>
      <c r="J38" s="15"/>
      <c r="K38" s="15"/>
    </row>
    <row r="39" spans="1:11" s="62" customFormat="1" ht="17.100000000000001" customHeight="1" x14ac:dyDescent="0.15">
      <c r="A39" s="76"/>
      <c r="B39" s="91" t="s">
        <v>159</v>
      </c>
      <c r="C39" s="91"/>
      <c r="D39" s="666" t="s">
        <v>8</v>
      </c>
      <c r="E39" s="666"/>
      <c r="F39" s="667"/>
      <c r="G39" s="667"/>
      <c r="H39" s="667"/>
      <c r="I39" s="92"/>
      <c r="J39" s="15"/>
      <c r="K39" s="15"/>
    </row>
    <row r="40" spans="1:11" s="62" customFormat="1" ht="17.100000000000001" customHeight="1" x14ac:dyDescent="0.15">
      <c r="A40" s="76"/>
      <c r="B40" s="91" t="s">
        <v>160</v>
      </c>
      <c r="C40" s="91"/>
      <c r="D40" s="666" t="s">
        <v>91</v>
      </c>
      <c r="E40" s="666"/>
      <c r="F40" s="667"/>
      <c r="G40" s="667"/>
      <c r="H40" s="667"/>
      <c r="I40" s="92"/>
      <c r="J40" s="15"/>
      <c r="K40" s="15"/>
    </row>
    <row r="41" spans="1:11" s="62" customFormat="1" ht="17.100000000000001" customHeight="1" x14ac:dyDescent="0.15">
      <c r="A41" s="76"/>
      <c r="B41" s="91" t="s">
        <v>7</v>
      </c>
      <c r="C41" s="91"/>
      <c r="D41" s="668" t="s">
        <v>206</v>
      </c>
      <c r="E41" s="668"/>
      <c r="F41" s="669"/>
      <c r="G41" s="669"/>
      <c r="H41" s="669"/>
      <c r="I41" s="669"/>
      <c r="J41" s="15"/>
      <c r="K41" s="15"/>
    </row>
    <row r="42" spans="1:11" s="62" customFormat="1" ht="17.100000000000001" customHeight="1" x14ac:dyDescent="0.15">
      <c r="B42" s="20" t="s">
        <v>160</v>
      </c>
      <c r="C42" s="20"/>
      <c r="D42" s="670" t="s">
        <v>92</v>
      </c>
      <c r="E42" s="670"/>
      <c r="F42" s="671"/>
      <c r="G42" s="671"/>
      <c r="H42" s="671"/>
      <c r="I42" s="15"/>
      <c r="J42" s="15"/>
      <c r="K42" s="15"/>
    </row>
    <row r="43" spans="1:11" s="62" customFormat="1" ht="27" customHeight="1" x14ac:dyDescent="0.15">
      <c r="B43" s="20" t="s">
        <v>161</v>
      </c>
      <c r="C43" s="20"/>
      <c r="D43" s="657" t="s">
        <v>150</v>
      </c>
      <c r="E43" s="657"/>
      <c r="F43" s="657"/>
      <c r="G43" s="657"/>
      <c r="H43" s="657"/>
      <c r="I43" s="657"/>
      <c r="J43" s="657"/>
      <c r="K43" s="68"/>
    </row>
    <row r="44" spans="1:11" s="16" customFormat="1" ht="12" x14ac:dyDescent="0.15">
      <c r="B44" s="17"/>
      <c r="C44" s="17"/>
      <c r="D44" s="17"/>
      <c r="E44" s="17"/>
      <c r="F44" s="17"/>
      <c r="G44" s="17"/>
      <c r="H44" s="17"/>
      <c r="I44" s="17"/>
      <c r="J44" s="17"/>
    </row>
  </sheetData>
  <mergeCells count="43">
    <mergeCell ref="B24:F24"/>
    <mergeCell ref="B27:F27"/>
    <mergeCell ref="B26:F26"/>
    <mergeCell ref="B25:F25"/>
    <mergeCell ref="A34:E34"/>
    <mergeCell ref="A29:E29"/>
    <mergeCell ref="B2:J2"/>
    <mergeCell ref="G5:G6"/>
    <mergeCell ref="H5:H6"/>
    <mergeCell ref="I5:I6"/>
    <mergeCell ref="J5:J6"/>
    <mergeCell ref="A5:F6"/>
    <mergeCell ref="A4:F4"/>
    <mergeCell ref="D43:J43"/>
    <mergeCell ref="F30:F31"/>
    <mergeCell ref="G30:G31"/>
    <mergeCell ref="H30:H31"/>
    <mergeCell ref="I30:I31"/>
    <mergeCell ref="D38:H38"/>
    <mergeCell ref="D40:H40"/>
    <mergeCell ref="D41:I41"/>
    <mergeCell ref="D42:H42"/>
    <mergeCell ref="D39:H39"/>
    <mergeCell ref="D37:H37"/>
    <mergeCell ref="A30:E31"/>
    <mergeCell ref="A32:E33"/>
    <mergeCell ref="B19:F19"/>
    <mergeCell ref="C17:F17"/>
    <mergeCell ref="B22:F22"/>
    <mergeCell ref="A23:F23"/>
    <mergeCell ref="B21:F21"/>
    <mergeCell ref="B20:F20"/>
    <mergeCell ref="A7:F7"/>
    <mergeCell ref="B10:F10"/>
    <mergeCell ref="D15:F15"/>
    <mergeCell ref="D13:F13"/>
    <mergeCell ref="B18:F18"/>
    <mergeCell ref="D16:F16"/>
    <mergeCell ref="C11:F11"/>
    <mergeCell ref="C14:F14"/>
    <mergeCell ref="B8:F8"/>
    <mergeCell ref="B9:F9"/>
    <mergeCell ref="D12:F12"/>
  </mergeCells>
  <phoneticPr fontId="3"/>
  <printOptions horizontalCentered="1"/>
  <pageMargins left="0.78740157480314965" right="0.78740157480314965" top="0.78740157480314965" bottom="0.78740157480314965" header="0.51181102362204722" footer="0.51181102362204722"/>
  <pageSetup paperSize="9" scale="48" orientation="portrait" r:id="rId1"/>
  <headerFooter alignWithMargins="0"/>
  <colBreaks count="1" manualBreakCount="1">
    <brk id="6" max="4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B050"/>
    <pageSetUpPr fitToPage="1"/>
  </sheetPr>
  <dimension ref="A1:K52"/>
  <sheetViews>
    <sheetView zoomScale="90" zoomScaleNormal="90" workbookViewId="0">
      <selection activeCell="G39" sqref="G39"/>
    </sheetView>
  </sheetViews>
  <sheetFormatPr defaultRowHeight="13.5" x14ac:dyDescent="0.15"/>
  <cols>
    <col min="1" max="1" width="2.125" style="95" customWidth="1"/>
    <col min="2" max="2" width="3.625" style="95" customWidth="1"/>
    <col min="3" max="3" width="13.375" style="95" customWidth="1"/>
    <col min="4" max="4" width="10.25" style="95" bestFit="1" customWidth="1"/>
    <col min="5" max="5" width="13.625" style="95" customWidth="1"/>
    <col min="6" max="6" width="15.625" style="95" customWidth="1"/>
    <col min="7" max="8" width="17.625" style="95" customWidth="1"/>
    <col min="9" max="9" width="25.625" style="95" customWidth="1"/>
    <col min="10" max="10" width="2.625" style="93" customWidth="1"/>
    <col min="11" max="16384" width="9" style="95"/>
  </cols>
  <sheetData>
    <row r="1" spans="1:10" ht="24" x14ac:dyDescent="0.15">
      <c r="B1" s="527" t="s">
        <v>212</v>
      </c>
      <c r="C1" s="93"/>
      <c r="D1" s="93"/>
      <c r="E1" s="93"/>
      <c r="F1" s="93"/>
      <c r="G1" s="93"/>
      <c r="H1" s="93"/>
      <c r="I1" s="93"/>
    </row>
    <row r="2" spans="1:10" ht="24" x14ac:dyDescent="0.15">
      <c r="A2" s="93"/>
      <c r="B2" s="722" t="s">
        <v>228</v>
      </c>
      <c r="C2" s="723"/>
      <c r="D2" s="723"/>
      <c r="E2" s="723"/>
      <c r="F2" s="723"/>
      <c r="G2" s="723"/>
      <c r="H2" s="723"/>
      <c r="I2" s="96"/>
    </row>
    <row r="3" spans="1:10" x14ac:dyDescent="0.15">
      <c r="A3" s="93"/>
      <c r="B3" s="97"/>
      <c r="C3" s="97"/>
      <c r="D3" s="97"/>
      <c r="E3" s="97"/>
      <c r="F3" s="97"/>
      <c r="G3" s="97"/>
      <c r="H3" s="97"/>
      <c r="I3" s="97"/>
    </row>
    <row r="4" spans="1:10" ht="14.25" thickBot="1" x14ac:dyDescent="0.2">
      <c r="A4" s="93"/>
      <c r="B4" s="97"/>
      <c r="C4" s="97"/>
      <c r="D4" s="97"/>
      <c r="E4" s="97"/>
      <c r="F4" s="97"/>
      <c r="G4" s="97"/>
      <c r="H4" s="98" t="s">
        <v>98</v>
      </c>
      <c r="I4" s="98"/>
    </row>
    <row r="5" spans="1:10" s="103" customFormat="1" ht="18" customHeight="1" thickBot="1" x14ac:dyDescent="0.2">
      <c r="A5" s="99"/>
      <c r="B5" s="729" t="s">
        <v>20</v>
      </c>
      <c r="C5" s="730"/>
      <c r="D5" s="731"/>
      <c r="E5" s="731"/>
      <c r="F5" s="732"/>
      <c r="G5" s="100" t="s">
        <v>181</v>
      </c>
      <c r="H5" s="101" t="s">
        <v>111</v>
      </c>
      <c r="I5" s="101" t="s">
        <v>63</v>
      </c>
      <c r="J5" s="102"/>
    </row>
    <row r="6" spans="1:10" s="103" customFormat="1" ht="18" customHeight="1" x14ac:dyDescent="0.15">
      <c r="A6" s="99"/>
      <c r="B6" s="739" t="s">
        <v>253</v>
      </c>
      <c r="C6" s="634"/>
      <c r="D6" s="727" t="s">
        <v>229</v>
      </c>
      <c r="E6" s="123" t="s">
        <v>58</v>
      </c>
      <c r="F6" s="125"/>
      <c r="G6" s="502"/>
      <c r="H6" s="127">
        <f t="shared" ref="H6:H15" si="0">SUM(G6:G6)</f>
        <v>0</v>
      </c>
      <c r="I6" s="223"/>
      <c r="J6" s="102"/>
    </row>
    <row r="7" spans="1:10" s="103" customFormat="1" ht="18" customHeight="1" x14ac:dyDescent="0.15">
      <c r="A7" s="99"/>
      <c r="B7" s="629"/>
      <c r="C7" s="631"/>
      <c r="D7" s="724"/>
      <c r="E7" s="224" t="s">
        <v>61</v>
      </c>
      <c r="F7" s="467"/>
      <c r="G7" s="498"/>
      <c r="H7" s="111">
        <f t="shared" si="0"/>
        <v>0</v>
      </c>
      <c r="I7" s="493"/>
      <c r="J7" s="102"/>
    </row>
    <row r="8" spans="1:10" s="103" customFormat="1" ht="18" customHeight="1" x14ac:dyDescent="0.15">
      <c r="A8" s="99"/>
      <c r="B8" s="629"/>
      <c r="C8" s="631"/>
      <c r="D8" s="724"/>
      <c r="E8" s="129"/>
      <c r="F8" s="504"/>
      <c r="G8" s="503"/>
      <c r="H8" s="107">
        <f t="shared" si="0"/>
        <v>0</v>
      </c>
      <c r="I8" s="225"/>
      <c r="J8" s="102"/>
    </row>
    <row r="9" spans="1:10" s="103" customFormat="1" ht="18" customHeight="1" x14ac:dyDescent="0.15">
      <c r="A9" s="99"/>
      <c r="B9" s="629"/>
      <c r="C9" s="631"/>
      <c r="D9" s="482"/>
      <c r="E9" s="131"/>
      <c r="F9" s="113" t="s">
        <v>22</v>
      </c>
      <c r="G9" s="119">
        <f t="shared" ref="G9" si="1">SUBTOTAL(9,G6:G8)</f>
        <v>0</v>
      </c>
      <c r="H9" s="120">
        <f t="shared" si="0"/>
        <v>0</v>
      </c>
      <c r="I9" s="488"/>
      <c r="J9" s="102"/>
    </row>
    <row r="10" spans="1:10" s="103" customFormat="1" ht="18" customHeight="1" x14ac:dyDescent="0.15">
      <c r="A10" s="99"/>
      <c r="B10" s="629"/>
      <c r="C10" s="631"/>
      <c r="D10" s="727" t="s">
        <v>204</v>
      </c>
      <c r="E10" s="123" t="s">
        <v>58</v>
      </c>
      <c r="F10" s="125"/>
      <c r="G10" s="502"/>
      <c r="H10" s="127">
        <f t="shared" si="0"/>
        <v>0</v>
      </c>
      <c r="I10" s="223"/>
      <c r="J10" s="102"/>
    </row>
    <row r="11" spans="1:10" s="103" customFormat="1" ht="18" customHeight="1" x14ac:dyDescent="0.15">
      <c r="A11" s="99"/>
      <c r="B11" s="629"/>
      <c r="C11" s="631"/>
      <c r="D11" s="724"/>
      <c r="E11" s="224" t="s">
        <v>61</v>
      </c>
      <c r="F11" s="467"/>
      <c r="G11" s="498"/>
      <c r="H11" s="111">
        <f t="shared" si="0"/>
        <v>0</v>
      </c>
      <c r="I11" s="493"/>
      <c r="J11" s="102"/>
    </row>
    <row r="12" spans="1:10" s="103" customFormat="1" ht="18" customHeight="1" x14ac:dyDescent="0.15">
      <c r="A12" s="99"/>
      <c r="B12" s="629"/>
      <c r="C12" s="631"/>
      <c r="D12" s="724"/>
      <c r="E12" s="129"/>
      <c r="F12" s="504"/>
      <c r="G12" s="503"/>
      <c r="H12" s="112">
        <f t="shared" si="0"/>
        <v>0</v>
      </c>
      <c r="I12" s="225"/>
      <c r="J12" s="102"/>
    </row>
    <row r="13" spans="1:10" s="103" customFormat="1" ht="18" customHeight="1" x14ac:dyDescent="0.15">
      <c r="A13" s="99"/>
      <c r="B13" s="629"/>
      <c r="C13" s="631"/>
      <c r="D13" s="227"/>
      <c r="E13" s="81"/>
      <c r="F13" s="113" t="s">
        <v>22</v>
      </c>
      <c r="G13" s="119">
        <f t="shared" ref="G13" si="2">SUBTOTAL(9,G10:G12)</f>
        <v>0</v>
      </c>
      <c r="H13" s="120">
        <f t="shared" si="0"/>
        <v>0</v>
      </c>
      <c r="I13" s="488"/>
      <c r="J13" s="102"/>
    </row>
    <row r="14" spans="1:10" s="103" customFormat="1" ht="18" customHeight="1" thickBot="1" x14ac:dyDescent="0.2">
      <c r="A14" s="99"/>
      <c r="B14" s="460"/>
      <c r="C14" s="461"/>
      <c r="D14" s="632"/>
      <c r="E14" s="633"/>
      <c r="F14" s="479"/>
      <c r="G14" s="127"/>
      <c r="H14" s="127">
        <f t="shared" si="0"/>
        <v>0</v>
      </c>
      <c r="I14" s="223"/>
      <c r="J14" s="102"/>
    </row>
    <row r="15" spans="1:10" s="103" customFormat="1" ht="18" customHeight="1" thickBot="1" x14ac:dyDescent="0.2">
      <c r="A15" s="99"/>
      <c r="B15" s="740" t="s">
        <v>230</v>
      </c>
      <c r="C15" s="741"/>
      <c r="D15" s="741"/>
      <c r="E15" s="741"/>
      <c r="F15" s="742"/>
      <c r="G15" s="533">
        <f>SUM(G9,G13:G14)</f>
        <v>0</v>
      </c>
      <c r="H15" s="533">
        <f t="shared" si="0"/>
        <v>0</v>
      </c>
      <c r="I15" s="534"/>
      <c r="J15" s="102"/>
    </row>
    <row r="16" spans="1:10" s="532" customFormat="1" ht="18" customHeight="1" thickBot="1" x14ac:dyDescent="0.2">
      <c r="A16" s="99"/>
      <c r="B16" s="459"/>
      <c r="C16" s="459"/>
      <c r="D16" s="459"/>
      <c r="E16" s="459"/>
      <c r="F16" s="459"/>
      <c r="G16" s="530"/>
      <c r="H16" s="530"/>
      <c r="I16" s="531"/>
      <c r="J16" s="99"/>
    </row>
    <row r="17" spans="1:10" s="103" customFormat="1" ht="18" customHeight="1" x14ac:dyDescent="0.15">
      <c r="A17" s="99"/>
      <c r="B17" s="629" t="s">
        <v>254</v>
      </c>
      <c r="C17" s="733"/>
      <c r="D17" s="724" t="s">
        <v>19</v>
      </c>
      <c r="E17" s="506" t="s">
        <v>58</v>
      </c>
      <c r="F17" s="105"/>
      <c r="G17" s="480"/>
      <c r="H17" s="529">
        <f>SUM(G17)</f>
        <v>0</v>
      </c>
      <c r="I17" s="108"/>
      <c r="J17" s="102"/>
    </row>
    <row r="18" spans="1:10" s="103" customFormat="1" ht="18" customHeight="1" x14ac:dyDescent="0.15">
      <c r="A18" s="99"/>
      <c r="B18" s="629"/>
      <c r="C18" s="733"/>
      <c r="D18" s="724"/>
      <c r="E18" s="224" t="s">
        <v>61</v>
      </c>
      <c r="F18" s="467"/>
      <c r="G18" s="498"/>
      <c r="H18" s="529">
        <f t="shared" ref="H18:H20" si="3">SUM(G18)</f>
        <v>0</v>
      </c>
      <c r="I18" s="495"/>
      <c r="J18" s="102"/>
    </row>
    <row r="19" spans="1:10" s="103" customFormat="1" ht="18" customHeight="1" x14ac:dyDescent="0.15">
      <c r="A19" s="99"/>
      <c r="B19" s="734"/>
      <c r="C19" s="733"/>
      <c r="D19" s="725"/>
      <c r="E19" s="224"/>
      <c r="F19" s="467"/>
      <c r="G19" s="498"/>
      <c r="H19" s="529">
        <f t="shared" si="3"/>
        <v>0</v>
      </c>
      <c r="I19" s="495"/>
      <c r="J19" s="102"/>
    </row>
    <row r="20" spans="1:10" s="103" customFormat="1" ht="18" customHeight="1" x14ac:dyDescent="0.15">
      <c r="A20" s="99"/>
      <c r="B20" s="734"/>
      <c r="C20" s="733"/>
      <c r="D20" s="726"/>
      <c r="E20" s="468"/>
      <c r="F20" s="113" t="s">
        <v>22</v>
      </c>
      <c r="G20" s="499">
        <f t="shared" ref="G20" si="4">SUM(G17:G19)</f>
        <v>0</v>
      </c>
      <c r="H20" s="529">
        <f t="shared" si="3"/>
        <v>0</v>
      </c>
      <c r="I20" s="497"/>
      <c r="J20" s="102"/>
    </row>
    <row r="21" spans="1:10" s="103" customFormat="1" ht="18" customHeight="1" x14ac:dyDescent="0.15">
      <c r="A21" s="99"/>
      <c r="B21" s="735"/>
      <c r="C21" s="736"/>
      <c r="D21" s="727" t="s">
        <v>27</v>
      </c>
      <c r="E21" s="104" t="s">
        <v>58</v>
      </c>
      <c r="F21" s="105"/>
      <c r="G21" s="480"/>
      <c r="H21" s="490">
        <f>SUM(G21:G21)</f>
        <v>0</v>
      </c>
      <c r="I21" s="496"/>
      <c r="J21" s="102"/>
    </row>
    <row r="22" spans="1:10" s="103" customFormat="1" ht="18" customHeight="1" x14ac:dyDescent="0.15">
      <c r="A22" s="99"/>
      <c r="B22" s="735"/>
      <c r="C22" s="736"/>
      <c r="D22" s="724"/>
      <c r="E22" s="109" t="s">
        <v>61</v>
      </c>
      <c r="F22" s="467"/>
      <c r="G22" s="498"/>
      <c r="H22" s="111">
        <f>SUM(G22:G22)</f>
        <v>0</v>
      </c>
      <c r="I22" s="495"/>
      <c r="J22" s="102"/>
    </row>
    <row r="23" spans="1:10" s="103" customFormat="1" ht="18" customHeight="1" x14ac:dyDescent="0.15">
      <c r="A23" s="99"/>
      <c r="B23" s="735"/>
      <c r="C23" s="736"/>
      <c r="D23" s="725"/>
      <c r="E23" s="483"/>
      <c r="F23" s="484"/>
      <c r="G23" s="500"/>
      <c r="H23" s="132">
        <f>SUM(G23:G23)</f>
        <v>0</v>
      </c>
      <c r="I23" s="108"/>
      <c r="J23" s="102"/>
    </row>
    <row r="24" spans="1:10" s="103" customFormat="1" ht="18" customHeight="1" x14ac:dyDescent="0.15">
      <c r="A24" s="99"/>
      <c r="B24" s="735"/>
      <c r="C24" s="736"/>
      <c r="D24" s="728"/>
      <c r="E24" s="486"/>
      <c r="F24" s="118" t="s">
        <v>22</v>
      </c>
      <c r="G24" s="501">
        <f t="shared" ref="G24" si="5">SUM(G21:G23)</f>
        <v>0</v>
      </c>
      <c r="H24" s="120">
        <f>SUM(G24:G24)</f>
        <v>0</v>
      </c>
      <c r="I24" s="489"/>
      <c r="J24" s="102"/>
    </row>
    <row r="25" spans="1:10" s="122" customFormat="1" ht="18" customHeight="1" thickBot="1" x14ac:dyDescent="0.2">
      <c r="A25" s="116"/>
      <c r="B25" s="737"/>
      <c r="C25" s="738"/>
      <c r="D25" s="117"/>
      <c r="E25" s="117"/>
      <c r="F25" s="118" t="s">
        <v>119</v>
      </c>
      <c r="G25" s="119">
        <f>G20+G24</f>
        <v>0</v>
      </c>
      <c r="H25" s="120">
        <f>SUM(G25:G25)</f>
        <v>0</v>
      </c>
      <c r="I25" s="494"/>
      <c r="J25" s="121"/>
    </row>
    <row r="26" spans="1:10" s="103" customFormat="1" ht="18" customHeight="1" thickBot="1" x14ac:dyDescent="0.2">
      <c r="A26" s="99"/>
      <c r="B26" s="710" t="s">
        <v>255</v>
      </c>
      <c r="C26" s="711"/>
      <c r="D26" s="711"/>
      <c r="E26" s="711"/>
      <c r="F26" s="712"/>
      <c r="G26" s="524">
        <f>SUM(G25)</f>
        <v>0</v>
      </c>
      <c r="H26" s="525">
        <f>G26</f>
        <v>0</v>
      </c>
      <c r="I26" s="526" t="s">
        <v>24</v>
      </c>
      <c r="J26" s="102"/>
    </row>
    <row r="27" spans="1:10" s="103" customFormat="1" ht="18" customHeight="1" thickBot="1" x14ac:dyDescent="0.2">
      <c r="A27" s="99"/>
      <c r="B27" s="136"/>
      <c r="C27" s="99"/>
      <c r="D27" s="99"/>
      <c r="E27" s="99"/>
      <c r="F27" s="99"/>
      <c r="G27" s="99"/>
      <c r="H27" s="98"/>
      <c r="J27" s="102"/>
    </row>
    <row r="28" spans="1:10" s="103" customFormat="1" ht="18" customHeight="1" x14ac:dyDescent="0.15">
      <c r="A28" s="99"/>
      <c r="B28" s="713" t="s">
        <v>285</v>
      </c>
      <c r="C28" s="714"/>
      <c r="D28" s="538"/>
      <c r="E28" s="539"/>
      <c r="F28" s="540"/>
      <c r="G28" s="541"/>
      <c r="H28" s="544">
        <f>SUM(G28)</f>
        <v>0</v>
      </c>
      <c r="I28" s="542"/>
      <c r="J28" s="102"/>
    </row>
    <row r="29" spans="1:10" s="103" customFormat="1" ht="18" customHeight="1" x14ac:dyDescent="0.15">
      <c r="A29" s="99"/>
      <c r="B29" s="715"/>
      <c r="C29" s="716"/>
      <c r="D29" s="535"/>
      <c r="E29" s="536"/>
      <c r="F29" s="537"/>
      <c r="G29" s="543"/>
      <c r="H29" s="132">
        <f t="shared" ref="H29:H30" si="6">SUM(G29)</f>
        <v>0</v>
      </c>
      <c r="I29" s="497"/>
      <c r="J29" s="102"/>
    </row>
    <row r="30" spans="1:10" s="103" customFormat="1" ht="18" customHeight="1" thickBot="1" x14ac:dyDescent="0.2">
      <c r="A30" s="99"/>
      <c r="B30" s="466"/>
      <c r="C30" s="133"/>
      <c r="D30" s="75"/>
      <c r="E30" s="75"/>
      <c r="F30" s="134"/>
      <c r="G30" s="480">
        <f>SUM(G28:G29)</f>
        <v>0</v>
      </c>
      <c r="H30" s="545">
        <f t="shared" si="6"/>
        <v>0</v>
      </c>
      <c r="I30" s="108"/>
      <c r="J30" s="102"/>
    </row>
    <row r="31" spans="1:10" s="103" customFormat="1" ht="18" customHeight="1" thickBot="1" x14ac:dyDescent="0.2">
      <c r="A31" s="99"/>
      <c r="B31" s="717" t="s">
        <v>256</v>
      </c>
      <c r="C31" s="718"/>
      <c r="D31" s="718"/>
      <c r="E31" s="718"/>
      <c r="F31" s="719"/>
      <c r="G31" s="533">
        <f>G30</f>
        <v>0</v>
      </c>
      <c r="H31" s="533">
        <f>H30</f>
        <v>0</v>
      </c>
      <c r="I31" s="526" t="s">
        <v>24</v>
      </c>
      <c r="J31" s="102"/>
    </row>
    <row r="32" spans="1:10" s="103" customFormat="1" ht="18" customHeight="1" x14ac:dyDescent="0.15">
      <c r="A32" s="99"/>
      <c r="B32" s="136"/>
      <c r="C32" s="99"/>
      <c r="D32" s="99"/>
      <c r="E32" s="99"/>
      <c r="F32" s="99"/>
      <c r="G32" s="99"/>
      <c r="H32" s="98"/>
      <c r="J32" s="102"/>
    </row>
    <row r="33" spans="1:11" s="76" customFormat="1" ht="18" customHeight="1" thickBot="1" x14ac:dyDescent="0.2">
      <c r="A33" s="202"/>
      <c r="B33" s="721" t="s">
        <v>60</v>
      </c>
      <c r="C33" s="721"/>
      <c r="D33" s="721"/>
      <c r="E33" s="721"/>
      <c r="F33" s="567"/>
      <c r="G33" s="567"/>
      <c r="H33" s="568" t="s">
        <v>98</v>
      </c>
      <c r="I33" s="569"/>
    </row>
    <row r="34" spans="1:11" s="76" customFormat="1" ht="18" customHeight="1" thickBot="1" x14ac:dyDescent="0.2">
      <c r="B34" s="673" t="s">
        <v>62</v>
      </c>
      <c r="C34" s="674"/>
      <c r="D34" s="674"/>
      <c r="E34" s="674"/>
      <c r="F34" s="720"/>
      <c r="G34" s="137" t="s">
        <v>181</v>
      </c>
      <c r="H34" s="138" t="s">
        <v>111</v>
      </c>
      <c r="I34" s="138" t="s">
        <v>63</v>
      </c>
    </row>
    <row r="35" spans="1:11" s="76" customFormat="1" ht="18" customHeight="1" thickBot="1" x14ac:dyDescent="0.2">
      <c r="B35" s="707" t="s">
        <v>252</v>
      </c>
      <c r="C35" s="708"/>
      <c r="D35" s="708"/>
      <c r="E35" s="708"/>
      <c r="F35" s="709"/>
      <c r="G35" s="570">
        <f>G15</f>
        <v>0</v>
      </c>
      <c r="H35" s="570">
        <f>SUM(G35:G35)</f>
        <v>0</v>
      </c>
      <c r="I35" s="571"/>
    </row>
    <row r="36" spans="1:11" s="76" customFormat="1" ht="18" customHeight="1" thickBot="1" x14ac:dyDescent="0.2">
      <c r="B36" s="707" t="s">
        <v>257</v>
      </c>
      <c r="C36" s="708"/>
      <c r="D36" s="708"/>
      <c r="E36" s="708"/>
      <c r="F36" s="709"/>
      <c r="G36" s="570">
        <f>G26</f>
        <v>0</v>
      </c>
      <c r="H36" s="570">
        <f>SUM(G36:G36)</f>
        <v>0</v>
      </c>
      <c r="I36" s="571"/>
    </row>
    <row r="37" spans="1:11" s="76" customFormat="1" ht="18" customHeight="1" thickBot="1" x14ac:dyDescent="0.2">
      <c r="B37" s="707" t="s">
        <v>258</v>
      </c>
      <c r="C37" s="708"/>
      <c r="D37" s="708"/>
      <c r="E37" s="708"/>
      <c r="F37" s="709"/>
      <c r="G37" s="570">
        <f>G31</f>
        <v>0</v>
      </c>
      <c r="H37" s="570">
        <f>SUM(G37:G37)</f>
        <v>0</v>
      </c>
      <c r="I37" s="571"/>
    </row>
    <row r="38" spans="1:11" s="102" customFormat="1" ht="18" customHeight="1" x14ac:dyDescent="0.15">
      <c r="B38" s="204" t="s">
        <v>15</v>
      </c>
      <c r="C38" s="90" t="s">
        <v>231</v>
      </c>
      <c r="D38" s="90"/>
      <c r="E38" s="90"/>
      <c r="F38" s="90"/>
      <c r="G38" s="90"/>
      <c r="H38" s="90"/>
      <c r="I38" s="90"/>
      <c r="J38" s="90"/>
      <c r="K38" s="90"/>
    </row>
    <row r="39" spans="1:11" s="102" customFormat="1" ht="18" customHeight="1" x14ac:dyDescent="0.15">
      <c r="B39" s="204" t="s">
        <v>16</v>
      </c>
      <c r="C39" s="90" t="s">
        <v>6</v>
      </c>
      <c r="D39" s="92"/>
      <c r="E39" s="92"/>
      <c r="F39" s="92"/>
      <c r="G39" s="92"/>
      <c r="H39" s="92"/>
      <c r="I39" s="92"/>
      <c r="J39" s="92"/>
      <c r="K39" s="92"/>
    </row>
    <row r="40" spans="1:11" s="102" customFormat="1" ht="18" customHeight="1" x14ac:dyDescent="0.15">
      <c r="B40" s="204" t="s">
        <v>17</v>
      </c>
      <c r="C40" s="90" t="s">
        <v>8</v>
      </c>
      <c r="D40" s="92"/>
      <c r="E40" s="92"/>
      <c r="F40" s="92"/>
      <c r="G40" s="92"/>
      <c r="H40" s="92"/>
      <c r="I40" s="92"/>
      <c r="J40" s="92"/>
      <c r="K40" s="92"/>
    </row>
    <row r="41" spans="1:11" s="93" customFormat="1" ht="18" customHeight="1" x14ac:dyDescent="0.15">
      <c r="A41" s="209"/>
      <c r="B41" s="210" t="s">
        <v>18</v>
      </c>
      <c r="C41" s="211" t="s">
        <v>23</v>
      </c>
      <c r="D41" s="209"/>
      <c r="E41" s="209"/>
      <c r="F41" s="209"/>
      <c r="G41" s="209"/>
    </row>
    <row r="42" spans="1:11" s="102" customFormat="1" ht="18" customHeight="1" x14ac:dyDescent="0.15">
      <c r="A42" s="212"/>
      <c r="B42" s="210" t="s">
        <v>18</v>
      </c>
      <c r="C42" s="211" t="s">
        <v>205</v>
      </c>
      <c r="D42" s="213"/>
      <c r="E42" s="213"/>
      <c r="F42" s="213"/>
      <c r="G42" s="213"/>
      <c r="H42" s="92"/>
      <c r="I42" s="92"/>
      <c r="J42" s="92"/>
      <c r="K42" s="92"/>
    </row>
    <row r="43" spans="1:11" s="102" customFormat="1" ht="18" customHeight="1" x14ac:dyDescent="0.15">
      <c r="A43" s="212"/>
      <c r="B43" s="210" t="s">
        <v>18</v>
      </c>
      <c r="C43" s="211" t="s">
        <v>246</v>
      </c>
      <c r="D43" s="213"/>
      <c r="E43" s="213"/>
      <c r="F43" s="213"/>
      <c r="G43" s="213"/>
      <c r="H43" s="92"/>
      <c r="I43" s="92"/>
      <c r="J43" s="92"/>
      <c r="K43" s="92"/>
    </row>
    <row r="44" spans="1:11" s="102" customFormat="1" ht="18" customHeight="1" x14ac:dyDescent="0.15">
      <c r="A44" s="212"/>
      <c r="B44" s="210"/>
      <c r="C44" s="211" t="s">
        <v>247</v>
      </c>
      <c r="D44" s="463"/>
      <c r="E44" s="463"/>
      <c r="F44" s="463"/>
      <c r="G44" s="463"/>
      <c r="H44" s="456"/>
      <c r="I44" s="456"/>
      <c r="J44" s="456"/>
      <c r="K44" s="456"/>
    </row>
    <row r="45" spans="1:11" s="102" customFormat="1" ht="18" customHeight="1" x14ac:dyDescent="0.15">
      <c r="A45" s="212"/>
      <c r="B45" s="210" t="s">
        <v>13</v>
      </c>
      <c r="C45" s="211" t="s">
        <v>25</v>
      </c>
      <c r="D45" s="213"/>
      <c r="E45" s="213"/>
      <c r="F45" s="213"/>
      <c r="G45" s="213"/>
      <c r="H45" s="92"/>
      <c r="I45" s="205"/>
      <c r="J45" s="206"/>
      <c r="K45" s="92"/>
    </row>
    <row r="46" spans="1:11" s="102" customFormat="1" ht="18" customHeight="1" x14ac:dyDescent="0.15">
      <c r="A46" s="212"/>
      <c r="B46" s="210" t="s">
        <v>7</v>
      </c>
      <c r="C46" s="211" t="s">
        <v>248</v>
      </c>
      <c r="D46" s="213"/>
      <c r="E46" s="213"/>
      <c r="F46" s="213"/>
      <c r="G46" s="213"/>
      <c r="H46" s="92"/>
      <c r="I46" s="205"/>
      <c r="J46" s="206"/>
      <c r="K46" s="92"/>
    </row>
    <row r="47" spans="1:11" s="102" customFormat="1" ht="18" customHeight="1" x14ac:dyDescent="0.15">
      <c r="A47" s="212"/>
      <c r="B47" s="210"/>
      <c r="C47" s="211" t="s">
        <v>249</v>
      </c>
      <c r="D47" s="463"/>
      <c r="E47" s="463"/>
      <c r="F47" s="463"/>
      <c r="G47" s="463"/>
      <c r="H47" s="456"/>
      <c r="I47" s="205"/>
      <c r="J47" s="206"/>
      <c r="K47" s="456"/>
    </row>
    <row r="48" spans="1:11" s="102" customFormat="1" ht="18" customHeight="1" x14ac:dyDescent="0.15">
      <c r="A48" s="212"/>
      <c r="B48" s="210" t="s">
        <v>7</v>
      </c>
      <c r="C48" s="211" t="s">
        <v>250</v>
      </c>
      <c r="D48" s="214"/>
      <c r="E48" s="214"/>
      <c r="F48" s="214"/>
      <c r="G48" s="214"/>
      <c r="H48" s="207"/>
      <c r="I48" s="207"/>
      <c r="J48" s="208"/>
      <c r="K48" s="208"/>
    </row>
    <row r="49" spans="3:7" x14ac:dyDescent="0.15">
      <c r="C49" s="95" t="s">
        <v>251</v>
      </c>
    </row>
    <row r="52" spans="3:7" x14ac:dyDescent="0.15">
      <c r="G52" s="93"/>
    </row>
  </sheetData>
  <mergeCells count="18">
    <mergeCell ref="B2:H2"/>
    <mergeCell ref="D17:D20"/>
    <mergeCell ref="D21:D24"/>
    <mergeCell ref="B5:F5"/>
    <mergeCell ref="B17:C25"/>
    <mergeCell ref="D10:D12"/>
    <mergeCell ref="D6:D8"/>
    <mergeCell ref="B6:C13"/>
    <mergeCell ref="D14:E14"/>
    <mergeCell ref="B15:F15"/>
    <mergeCell ref="B36:F36"/>
    <mergeCell ref="B37:F37"/>
    <mergeCell ref="B26:F26"/>
    <mergeCell ref="B28:C29"/>
    <mergeCell ref="B31:F31"/>
    <mergeCell ref="B34:F34"/>
    <mergeCell ref="B35:F35"/>
    <mergeCell ref="B33:E33"/>
  </mergeCells>
  <phoneticPr fontId="3"/>
  <printOptions horizontalCentered="1" verticalCentered="1"/>
  <pageMargins left="0.78740157480314965" right="0.19685039370078741" top="0.78740157480314965" bottom="0.39370078740157483" header="0.51181102362204722" footer="0.19685039370078741"/>
  <pageSetup paperSize="9" scale="72" fitToHeight="0" orientation="portrait" r:id="rId1"/>
  <headerFooter alignWithMargins="0"/>
  <colBreaks count="1" manualBreakCount="1">
    <brk id="2" max="5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0CD8E-C46B-407A-8435-CF9F5197188F}">
  <sheetPr codeName="Sheet2">
    <tabColor rgb="FF00B050"/>
    <pageSetUpPr fitToPage="1"/>
  </sheetPr>
  <dimension ref="A1:Z82"/>
  <sheetViews>
    <sheetView topLeftCell="A37" zoomScale="90" zoomScaleNormal="90" workbookViewId="0">
      <selection activeCell="V68" sqref="V68"/>
    </sheetView>
  </sheetViews>
  <sheetFormatPr defaultRowHeight="13.5" x14ac:dyDescent="0.15"/>
  <cols>
    <col min="1" max="1" width="2.125" style="95" customWidth="1"/>
    <col min="2" max="2" width="3.625" style="95" customWidth="1"/>
    <col min="3" max="3" width="13.375" style="95" customWidth="1"/>
    <col min="4" max="4" width="10.25" style="95" bestFit="1" customWidth="1"/>
    <col min="5" max="5" width="13.625" style="95" customWidth="1"/>
    <col min="6" max="6" width="15.625" style="95" customWidth="1"/>
    <col min="7" max="23" width="17.625" style="95" customWidth="1"/>
    <col min="24" max="24" width="25.625" style="95" customWidth="1"/>
    <col min="25" max="25" width="2.625" style="93" customWidth="1"/>
    <col min="26" max="16384" width="9" style="95"/>
  </cols>
  <sheetData>
    <row r="1" spans="1:25" ht="24" x14ac:dyDescent="0.15">
      <c r="A1" s="93"/>
      <c r="B1" s="527" t="s">
        <v>240</v>
      </c>
      <c r="C1" s="93"/>
      <c r="D1" s="93"/>
      <c r="E1" s="93"/>
      <c r="F1" s="93"/>
      <c r="G1" s="93"/>
      <c r="H1" s="93"/>
      <c r="I1" s="93"/>
      <c r="J1" s="93"/>
      <c r="K1" s="93"/>
      <c r="L1" s="93"/>
      <c r="M1" s="93"/>
      <c r="N1" s="93"/>
      <c r="O1" s="93"/>
      <c r="P1" s="93"/>
      <c r="Q1" s="93"/>
      <c r="R1" s="93"/>
      <c r="S1" s="93"/>
      <c r="T1" s="93"/>
      <c r="U1" s="93"/>
      <c r="V1" s="93"/>
      <c r="W1" s="93"/>
      <c r="X1" s="93"/>
    </row>
    <row r="2" spans="1:25" ht="32.25" x14ac:dyDescent="0.15">
      <c r="A2" s="93"/>
      <c r="B2" s="745" t="s">
        <v>234</v>
      </c>
      <c r="C2" s="746"/>
      <c r="D2" s="746"/>
      <c r="E2" s="746"/>
      <c r="F2" s="746"/>
      <c r="G2" s="746"/>
      <c r="H2" s="746"/>
      <c r="I2" s="746"/>
      <c r="J2" s="746"/>
      <c r="K2" s="746"/>
      <c r="L2" s="746"/>
      <c r="M2" s="746"/>
      <c r="N2" s="746"/>
      <c r="O2" s="746"/>
      <c r="P2" s="746"/>
      <c r="Q2" s="746"/>
      <c r="R2" s="746"/>
      <c r="S2" s="746"/>
      <c r="T2" s="746"/>
      <c r="U2" s="746"/>
      <c r="V2" s="746"/>
      <c r="W2" s="746"/>
      <c r="X2" s="96"/>
    </row>
    <row r="3" spans="1:25" x14ac:dyDescent="0.15">
      <c r="A3" s="93"/>
      <c r="B3" s="97"/>
      <c r="C3" s="97"/>
      <c r="D3" s="97"/>
      <c r="E3" s="97"/>
      <c r="F3" s="97"/>
      <c r="G3" s="97"/>
      <c r="H3" s="97"/>
      <c r="I3" s="97"/>
      <c r="J3" s="97"/>
      <c r="K3" s="97"/>
      <c r="L3" s="97"/>
      <c r="M3" s="97"/>
      <c r="N3" s="97"/>
      <c r="O3" s="97"/>
      <c r="P3" s="97"/>
      <c r="Q3" s="97"/>
      <c r="R3" s="97"/>
      <c r="S3" s="97"/>
      <c r="T3" s="97"/>
      <c r="U3" s="97"/>
      <c r="V3" s="97"/>
      <c r="W3" s="97"/>
      <c r="X3" s="97"/>
    </row>
    <row r="4" spans="1:25" ht="14.25" thickBot="1" x14ac:dyDescent="0.2">
      <c r="A4" s="93"/>
      <c r="B4" s="97"/>
      <c r="C4" s="97"/>
      <c r="D4" s="97"/>
      <c r="E4" s="97"/>
      <c r="F4" s="97"/>
      <c r="G4" s="97"/>
      <c r="H4" s="97"/>
      <c r="I4" s="97"/>
      <c r="J4" s="97"/>
      <c r="K4" s="97"/>
      <c r="L4" s="97"/>
      <c r="M4" s="97"/>
      <c r="N4" s="97"/>
      <c r="O4" s="97"/>
      <c r="P4" s="97"/>
      <c r="Q4" s="97"/>
      <c r="R4" s="97"/>
      <c r="S4" s="97"/>
      <c r="T4" s="97"/>
      <c r="U4" s="97"/>
      <c r="V4" s="97"/>
      <c r="W4" s="98" t="s">
        <v>98</v>
      </c>
      <c r="X4" s="98"/>
    </row>
    <row r="5" spans="1:25" s="103" customFormat="1" ht="18" customHeight="1" thickBot="1" x14ac:dyDescent="0.2">
      <c r="A5" s="99"/>
      <c r="B5" s="729" t="s">
        <v>20</v>
      </c>
      <c r="C5" s="730"/>
      <c r="D5" s="731"/>
      <c r="E5" s="731"/>
      <c r="F5" s="732"/>
      <c r="G5" s="100" t="s">
        <v>181</v>
      </c>
      <c r="H5" s="100" t="s">
        <v>182</v>
      </c>
      <c r="I5" s="100" t="s">
        <v>183</v>
      </c>
      <c r="J5" s="100" t="s">
        <v>184</v>
      </c>
      <c r="K5" s="100" t="s">
        <v>185</v>
      </c>
      <c r="L5" s="100" t="s">
        <v>186</v>
      </c>
      <c r="M5" s="100" t="s">
        <v>187</v>
      </c>
      <c r="N5" s="100" t="s">
        <v>188</v>
      </c>
      <c r="O5" s="100" t="s">
        <v>189</v>
      </c>
      <c r="P5" s="100" t="s">
        <v>190</v>
      </c>
      <c r="Q5" s="100" t="s">
        <v>191</v>
      </c>
      <c r="R5" s="100" t="s">
        <v>192</v>
      </c>
      <c r="S5" s="100" t="s">
        <v>193</v>
      </c>
      <c r="T5" s="100" t="s">
        <v>194</v>
      </c>
      <c r="U5" s="100" t="s">
        <v>195</v>
      </c>
      <c r="V5" s="100" t="s">
        <v>232</v>
      </c>
      <c r="W5" s="101" t="s">
        <v>111</v>
      </c>
      <c r="X5" s="101" t="s">
        <v>63</v>
      </c>
      <c r="Y5" s="102"/>
    </row>
    <row r="6" spans="1:25" s="103" customFormat="1" ht="18" customHeight="1" x14ac:dyDescent="0.15">
      <c r="A6" s="99"/>
      <c r="B6" s="685" t="s">
        <v>287</v>
      </c>
      <c r="C6" s="743"/>
      <c r="D6" s="744" t="s">
        <v>19</v>
      </c>
      <c r="E6" s="123" t="s">
        <v>58</v>
      </c>
      <c r="F6" s="105"/>
      <c r="G6" s="480"/>
      <c r="H6" s="106"/>
      <c r="I6" s="106"/>
      <c r="J6" s="106"/>
      <c r="K6" s="106"/>
      <c r="L6" s="106"/>
      <c r="M6" s="106"/>
      <c r="N6" s="106"/>
      <c r="O6" s="106"/>
      <c r="P6" s="106"/>
      <c r="Q6" s="106"/>
      <c r="R6" s="106"/>
      <c r="S6" s="106"/>
      <c r="T6" s="106"/>
      <c r="U6" s="106"/>
      <c r="V6" s="106"/>
      <c r="W6" s="491">
        <f>SUM(G6:V6)</f>
        <v>0</v>
      </c>
      <c r="X6" s="108"/>
      <c r="Y6" s="102"/>
    </row>
    <row r="7" spans="1:25" s="103" customFormat="1" ht="18" customHeight="1" x14ac:dyDescent="0.15">
      <c r="A7" s="99"/>
      <c r="B7" s="629"/>
      <c r="C7" s="733"/>
      <c r="D7" s="724"/>
      <c r="E7" s="224" t="s">
        <v>61</v>
      </c>
      <c r="F7" s="467"/>
      <c r="G7" s="498"/>
      <c r="H7" s="110"/>
      <c r="I7" s="110"/>
      <c r="J7" s="110"/>
      <c r="K7" s="110"/>
      <c r="L7" s="110"/>
      <c r="M7" s="110"/>
      <c r="N7" s="110"/>
      <c r="O7" s="110"/>
      <c r="P7" s="110"/>
      <c r="Q7" s="110"/>
      <c r="R7" s="110"/>
      <c r="S7" s="110"/>
      <c r="T7" s="110"/>
      <c r="U7" s="110"/>
      <c r="V7" s="110"/>
      <c r="W7" s="492">
        <f>SUM(G7:V7)</f>
        <v>0</v>
      </c>
      <c r="X7" s="495"/>
      <c r="Y7" s="102"/>
    </row>
    <row r="8" spans="1:25" s="103" customFormat="1" ht="18" customHeight="1" x14ac:dyDescent="0.15">
      <c r="A8" s="99"/>
      <c r="B8" s="734"/>
      <c r="C8" s="733"/>
      <c r="D8" s="725"/>
      <c r="E8" s="224"/>
      <c r="F8" s="467"/>
      <c r="G8" s="498"/>
      <c r="H8" s="110"/>
      <c r="I8" s="110"/>
      <c r="J8" s="110"/>
      <c r="K8" s="110"/>
      <c r="L8" s="110"/>
      <c r="M8" s="110"/>
      <c r="N8" s="110"/>
      <c r="O8" s="110"/>
      <c r="P8" s="110"/>
      <c r="Q8" s="110"/>
      <c r="R8" s="110"/>
      <c r="S8" s="110"/>
      <c r="T8" s="110"/>
      <c r="U8" s="110"/>
      <c r="V8" s="110"/>
      <c r="W8" s="492">
        <f t="shared" ref="W8" si="0">SUM(W5:W7)</f>
        <v>0</v>
      </c>
      <c r="X8" s="495"/>
      <c r="Y8" s="102"/>
    </row>
    <row r="9" spans="1:25" s="103" customFormat="1" ht="18" customHeight="1" x14ac:dyDescent="0.15">
      <c r="A9" s="99"/>
      <c r="B9" s="734"/>
      <c r="C9" s="733"/>
      <c r="D9" s="726"/>
      <c r="E9" s="468"/>
      <c r="F9" s="113" t="s">
        <v>22</v>
      </c>
      <c r="G9" s="499">
        <f t="shared" ref="G9:V9" si="1">SUM(G6:G8)</f>
        <v>0</v>
      </c>
      <c r="H9" s="114">
        <f t="shared" si="1"/>
        <v>0</v>
      </c>
      <c r="I9" s="114">
        <f t="shared" si="1"/>
        <v>0</v>
      </c>
      <c r="J9" s="114">
        <f t="shared" si="1"/>
        <v>0</v>
      </c>
      <c r="K9" s="114">
        <f t="shared" si="1"/>
        <v>0</v>
      </c>
      <c r="L9" s="114">
        <f t="shared" si="1"/>
        <v>0</v>
      </c>
      <c r="M9" s="114">
        <f t="shared" si="1"/>
        <v>0</v>
      </c>
      <c r="N9" s="114">
        <f t="shared" si="1"/>
        <v>0</v>
      </c>
      <c r="O9" s="114">
        <f t="shared" si="1"/>
        <v>0</v>
      </c>
      <c r="P9" s="114">
        <f t="shared" si="1"/>
        <v>0</v>
      </c>
      <c r="Q9" s="114">
        <f t="shared" si="1"/>
        <v>0</v>
      </c>
      <c r="R9" s="114">
        <f t="shared" si="1"/>
        <v>0</v>
      </c>
      <c r="S9" s="114">
        <f t="shared" si="1"/>
        <v>0</v>
      </c>
      <c r="T9" s="114">
        <f t="shared" si="1"/>
        <v>0</v>
      </c>
      <c r="U9" s="114">
        <f t="shared" si="1"/>
        <v>0</v>
      </c>
      <c r="V9" s="114">
        <f t="shared" si="1"/>
        <v>0</v>
      </c>
      <c r="W9" s="115">
        <f t="shared" ref="W9:W14" si="2">SUM(G9:V9)</f>
        <v>0</v>
      </c>
      <c r="X9" s="497"/>
      <c r="Y9" s="102"/>
    </row>
    <row r="10" spans="1:25" s="103" customFormat="1" ht="18" customHeight="1" x14ac:dyDescent="0.15">
      <c r="A10" s="99"/>
      <c r="B10" s="735"/>
      <c r="C10" s="736"/>
      <c r="D10" s="727" t="s">
        <v>27</v>
      </c>
      <c r="E10" s="104" t="s">
        <v>58</v>
      </c>
      <c r="F10" s="105"/>
      <c r="G10" s="480"/>
      <c r="H10" s="106"/>
      <c r="I10" s="106"/>
      <c r="J10" s="106"/>
      <c r="K10" s="106"/>
      <c r="L10" s="106"/>
      <c r="M10" s="106"/>
      <c r="N10" s="106"/>
      <c r="O10" s="106"/>
      <c r="P10" s="106"/>
      <c r="Q10" s="106"/>
      <c r="R10" s="106"/>
      <c r="S10" s="106"/>
      <c r="T10" s="106"/>
      <c r="U10" s="106"/>
      <c r="V10" s="106"/>
      <c r="W10" s="490">
        <f t="shared" si="2"/>
        <v>0</v>
      </c>
      <c r="X10" s="496"/>
      <c r="Y10" s="102"/>
    </row>
    <row r="11" spans="1:25" s="103" customFormat="1" ht="18" customHeight="1" x14ac:dyDescent="0.15">
      <c r="A11" s="99"/>
      <c r="B11" s="735"/>
      <c r="C11" s="736"/>
      <c r="D11" s="724"/>
      <c r="E11" s="109" t="s">
        <v>61</v>
      </c>
      <c r="F11" s="467"/>
      <c r="G11" s="498"/>
      <c r="H11" s="110"/>
      <c r="I11" s="110"/>
      <c r="J11" s="110"/>
      <c r="K11" s="110"/>
      <c r="L11" s="110"/>
      <c r="M11" s="110"/>
      <c r="N11" s="110"/>
      <c r="O11" s="110"/>
      <c r="P11" s="110"/>
      <c r="Q11" s="110"/>
      <c r="R11" s="110"/>
      <c r="S11" s="110"/>
      <c r="T11" s="110"/>
      <c r="U11" s="110"/>
      <c r="V11" s="110"/>
      <c r="W11" s="111">
        <f t="shared" si="2"/>
        <v>0</v>
      </c>
      <c r="X11" s="495"/>
      <c r="Y11" s="102"/>
    </row>
    <row r="12" spans="1:25" s="103" customFormat="1" ht="18" customHeight="1" x14ac:dyDescent="0.15">
      <c r="A12" s="99"/>
      <c r="B12" s="735"/>
      <c r="C12" s="736"/>
      <c r="D12" s="725"/>
      <c r="E12" s="483"/>
      <c r="F12" s="484"/>
      <c r="G12" s="500"/>
      <c r="H12" s="485"/>
      <c r="I12" s="485"/>
      <c r="J12" s="485"/>
      <c r="K12" s="485"/>
      <c r="L12" s="485"/>
      <c r="M12" s="485"/>
      <c r="N12" s="485"/>
      <c r="O12" s="485"/>
      <c r="P12" s="485"/>
      <c r="Q12" s="485"/>
      <c r="R12" s="485"/>
      <c r="S12" s="485"/>
      <c r="T12" s="485"/>
      <c r="U12" s="485"/>
      <c r="V12" s="485"/>
      <c r="W12" s="132">
        <f t="shared" si="2"/>
        <v>0</v>
      </c>
      <c r="X12" s="108"/>
      <c r="Y12" s="102"/>
    </row>
    <row r="13" spans="1:25" s="103" customFormat="1" ht="18" customHeight="1" x14ac:dyDescent="0.15">
      <c r="A13" s="99"/>
      <c r="B13" s="735"/>
      <c r="C13" s="736"/>
      <c r="D13" s="728"/>
      <c r="E13" s="486"/>
      <c r="F13" s="118" t="s">
        <v>22</v>
      </c>
      <c r="G13" s="501">
        <f t="shared" ref="G13:V13" si="3">SUM(G10:G12)</f>
        <v>0</v>
      </c>
      <c r="H13" s="487">
        <f t="shared" si="3"/>
        <v>0</v>
      </c>
      <c r="I13" s="487">
        <f t="shared" si="3"/>
        <v>0</v>
      </c>
      <c r="J13" s="487">
        <f t="shared" si="3"/>
        <v>0</v>
      </c>
      <c r="K13" s="487">
        <f t="shared" si="3"/>
        <v>0</v>
      </c>
      <c r="L13" s="487">
        <f t="shared" si="3"/>
        <v>0</v>
      </c>
      <c r="M13" s="487">
        <f t="shared" si="3"/>
        <v>0</v>
      </c>
      <c r="N13" s="487">
        <f t="shared" si="3"/>
        <v>0</v>
      </c>
      <c r="O13" s="487">
        <f t="shared" si="3"/>
        <v>0</v>
      </c>
      <c r="P13" s="487">
        <f t="shared" si="3"/>
        <v>0</v>
      </c>
      <c r="Q13" s="487">
        <f t="shared" si="3"/>
        <v>0</v>
      </c>
      <c r="R13" s="487">
        <f t="shared" si="3"/>
        <v>0</v>
      </c>
      <c r="S13" s="487">
        <f t="shared" si="3"/>
        <v>0</v>
      </c>
      <c r="T13" s="487">
        <f t="shared" si="3"/>
        <v>0</v>
      </c>
      <c r="U13" s="487">
        <f t="shared" si="3"/>
        <v>0</v>
      </c>
      <c r="V13" s="487">
        <f t="shared" si="3"/>
        <v>0</v>
      </c>
      <c r="W13" s="120">
        <f t="shared" si="2"/>
        <v>0</v>
      </c>
      <c r="X13" s="489"/>
      <c r="Y13" s="102"/>
    </row>
    <row r="14" spans="1:25" s="122" customFormat="1" ht="18" customHeight="1" thickBot="1" x14ac:dyDescent="0.2">
      <c r="A14" s="116"/>
      <c r="B14" s="737"/>
      <c r="C14" s="738"/>
      <c r="D14" s="117"/>
      <c r="E14" s="507"/>
      <c r="F14" s="235" t="s">
        <v>119</v>
      </c>
      <c r="G14" s="551">
        <f t="shared" ref="G14:V14" si="4">G9+G13</f>
        <v>0</v>
      </c>
      <c r="H14" s="552">
        <f t="shared" si="4"/>
        <v>0</v>
      </c>
      <c r="I14" s="552">
        <f t="shared" si="4"/>
        <v>0</v>
      </c>
      <c r="J14" s="552">
        <f t="shared" si="4"/>
        <v>0</v>
      </c>
      <c r="K14" s="552">
        <f t="shared" si="4"/>
        <v>0</v>
      </c>
      <c r="L14" s="552">
        <f t="shared" si="4"/>
        <v>0</v>
      </c>
      <c r="M14" s="552">
        <f t="shared" si="4"/>
        <v>0</v>
      </c>
      <c r="N14" s="552">
        <f t="shared" si="4"/>
        <v>0</v>
      </c>
      <c r="O14" s="552">
        <f t="shared" si="4"/>
        <v>0</v>
      </c>
      <c r="P14" s="552">
        <f t="shared" si="4"/>
        <v>0</v>
      </c>
      <c r="Q14" s="552">
        <f t="shared" si="4"/>
        <v>0</v>
      </c>
      <c r="R14" s="552">
        <f t="shared" si="4"/>
        <v>0</v>
      </c>
      <c r="S14" s="552">
        <f t="shared" si="4"/>
        <v>0</v>
      </c>
      <c r="T14" s="552">
        <f t="shared" si="4"/>
        <v>0</v>
      </c>
      <c r="U14" s="552">
        <f t="shared" si="4"/>
        <v>0</v>
      </c>
      <c r="V14" s="552">
        <f t="shared" si="4"/>
        <v>0</v>
      </c>
      <c r="W14" s="237">
        <f t="shared" si="2"/>
        <v>0</v>
      </c>
      <c r="X14" s="553"/>
      <c r="Y14" s="121"/>
    </row>
    <row r="15" spans="1:25" s="103" customFormat="1" ht="18" customHeight="1" x14ac:dyDescent="0.15">
      <c r="A15" s="99"/>
      <c r="B15" s="685" t="s">
        <v>288</v>
      </c>
      <c r="C15" s="743"/>
      <c r="D15" s="744" t="s">
        <v>19</v>
      </c>
      <c r="E15" s="506" t="s">
        <v>58</v>
      </c>
      <c r="F15" s="105"/>
      <c r="G15" s="480"/>
      <c r="H15" s="106"/>
      <c r="I15" s="106"/>
      <c r="J15" s="106"/>
      <c r="K15" s="106"/>
      <c r="L15" s="106"/>
      <c r="M15" s="106"/>
      <c r="N15" s="106"/>
      <c r="O15" s="106"/>
      <c r="P15" s="106"/>
      <c r="Q15" s="106"/>
      <c r="R15" s="106"/>
      <c r="S15" s="106"/>
      <c r="T15" s="106"/>
      <c r="U15" s="106"/>
      <c r="V15" s="106"/>
      <c r="W15" s="529">
        <f t="shared" ref="W15:W17" si="5">SUM(W12:W14)</f>
        <v>0</v>
      </c>
      <c r="X15" s="108"/>
      <c r="Y15" s="102"/>
    </row>
    <row r="16" spans="1:25" s="103" customFormat="1" ht="18" customHeight="1" x14ac:dyDescent="0.15">
      <c r="A16" s="99"/>
      <c r="B16" s="629"/>
      <c r="C16" s="733"/>
      <c r="D16" s="724"/>
      <c r="E16" s="224" t="s">
        <v>61</v>
      </c>
      <c r="F16" s="467"/>
      <c r="G16" s="498"/>
      <c r="H16" s="110"/>
      <c r="I16" s="110"/>
      <c r="J16" s="110"/>
      <c r="K16" s="110"/>
      <c r="L16" s="110"/>
      <c r="M16" s="110"/>
      <c r="N16" s="110"/>
      <c r="O16" s="110"/>
      <c r="P16" s="110"/>
      <c r="Q16" s="110"/>
      <c r="R16" s="110"/>
      <c r="S16" s="110"/>
      <c r="T16" s="110"/>
      <c r="U16" s="110"/>
      <c r="V16" s="110"/>
      <c r="W16" s="492">
        <f t="shared" si="5"/>
        <v>0</v>
      </c>
      <c r="X16" s="495"/>
      <c r="Y16" s="102"/>
    </row>
    <row r="17" spans="1:25" s="103" customFormat="1" ht="18" customHeight="1" x14ac:dyDescent="0.15">
      <c r="A17" s="99"/>
      <c r="B17" s="734"/>
      <c r="C17" s="733"/>
      <c r="D17" s="725"/>
      <c r="E17" s="224"/>
      <c r="F17" s="467"/>
      <c r="G17" s="498"/>
      <c r="H17" s="110"/>
      <c r="I17" s="110"/>
      <c r="J17" s="110"/>
      <c r="K17" s="110"/>
      <c r="L17" s="110"/>
      <c r="M17" s="110"/>
      <c r="N17" s="110"/>
      <c r="O17" s="110"/>
      <c r="P17" s="110"/>
      <c r="Q17" s="110"/>
      <c r="R17" s="110"/>
      <c r="S17" s="110"/>
      <c r="T17" s="110"/>
      <c r="U17" s="110"/>
      <c r="V17" s="110"/>
      <c r="W17" s="492">
        <f t="shared" si="5"/>
        <v>0</v>
      </c>
      <c r="X17" s="495"/>
      <c r="Y17" s="102"/>
    </row>
    <row r="18" spans="1:25" s="103" customFormat="1" ht="18" customHeight="1" x14ac:dyDescent="0.15">
      <c r="A18" s="99"/>
      <c r="B18" s="734"/>
      <c r="C18" s="733"/>
      <c r="D18" s="726"/>
      <c r="E18" s="468"/>
      <c r="F18" s="113" t="s">
        <v>22</v>
      </c>
      <c r="G18" s="499">
        <f t="shared" ref="G18:W18" si="6">SUM(G15:G17)</f>
        <v>0</v>
      </c>
      <c r="H18" s="114">
        <f t="shared" si="6"/>
        <v>0</v>
      </c>
      <c r="I18" s="114">
        <f t="shared" si="6"/>
        <v>0</v>
      </c>
      <c r="J18" s="114">
        <f t="shared" si="6"/>
        <v>0</v>
      </c>
      <c r="K18" s="114">
        <f t="shared" si="6"/>
        <v>0</v>
      </c>
      <c r="L18" s="114">
        <f t="shared" si="6"/>
        <v>0</v>
      </c>
      <c r="M18" s="114">
        <f t="shared" si="6"/>
        <v>0</v>
      </c>
      <c r="N18" s="114">
        <f t="shared" si="6"/>
        <v>0</v>
      </c>
      <c r="O18" s="114">
        <f t="shared" si="6"/>
        <v>0</v>
      </c>
      <c r="P18" s="114">
        <f t="shared" si="6"/>
        <v>0</v>
      </c>
      <c r="Q18" s="114">
        <f t="shared" si="6"/>
        <v>0</v>
      </c>
      <c r="R18" s="114">
        <f t="shared" si="6"/>
        <v>0</v>
      </c>
      <c r="S18" s="114">
        <f t="shared" si="6"/>
        <v>0</v>
      </c>
      <c r="T18" s="114">
        <f t="shared" si="6"/>
        <v>0</v>
      </c>
      <c r="U18" s="114">
        <f t="shared" si="6"/>
        <v>0</v>
      </c>
      <c r="V18" s="114">
        <f t="shared" si="6"/>
        <v>0</v>
      </c>
      <c r="W18" s="115">
        <f t="shared" si="6"/>
        <v>0</v>
      </c>
      <c r="X18" s="497"/>
      <c r="Y18" s="102"/>
    </row>
    <row r="19" spans="1:25" s="103" customFormat="1" ht="18" customHeight="1" x14ac:dyDescent="0.15">
      <c r="A19" s="99"/>
      <c r="B19" s="735"/>
      <c r="C19" s="736"/>
      <c r="D19" s="727" t="s">
        <v>27</v>
      </c>
      <c r="E19" s="104" t="s">
        <v>58</v>
      </c>
      <c r="F19" s="105"/>
      <c r="G19" s="480"/>
      <c r="H19" s="106"/>
      <c r="I19" s="106"/>
      <c r="J19" s="106"/>
      <c r="K19" s="106"/>
      <c r="L19" s="106"/>
      <c r="M19" s="106"/>
      <c r="N19" s="106"/>
      <c r="O19" s="106"/>
      <c r="P19" s="106"/>
      <c r="Q19" s="106"/>
      <c r="R19" s="106"/>
      <c r="S19" s="106"/>
      <c r="T19" s="106"/>
      <c r="U19" s="106"/>
      <c r="V19" s="106"/>
      <c r="W19" s="490">
        <f>SUM(G19:V19)</f>
        <v>0</v>
      </c>
      <c r="X19" s="496"/>
      <c r="Y19" s="102"/>
    </row>
    <row r="20" spans="1:25" s="103" customFormat="1" ht="18" customHeight="1" x14ac:dyDescent="0.15">
      <c r="A20" s="99"/>
      <c r="B20" s="735"/>
      <c r="C20" s="736"/>
      <c r="D20" s="724"/>
      <c r="E20" s="109" t="s">
        <v>61</v>
      </c>
      <c r="F20" s="467"/>
      <c r="G20" s="498"/>
      <c r="H20" s="110"/>
      <c r="I20" s="110"/>
      <c r="J20" s="110"/>
      <c r="K20" s="110"/>
      <c r="L20" s="110"/>
      <c r="M20" s="110"/>
      <c r="N20" s="110"/>
      <c r="O20" s="110"/>
      <c r="P20" s="110"/>
      <c r="Q20" s="110"/>
      <c r="R20" s="110"/>
      <c r="S20" s="110"/>
      <c r="T20" s="110"/>
      <c r="U20" s="110"/>
      <c r="V20" s="110"/>
      <c r="W20" s="111">
        <f>SUM(G20:V20)</f>
        <v>0</v>
      </c>
      <c r="X20" s="495"/>
      <c r="Y20" s="102"/>
    </row>
    <row r="21" spans="1:25" s="103" customFormat="1" ht="18" customHeight="1" x14ac:dyDescent="0.15">
      <c r="A21" s="99"/>
      <c r="B21" s="735"/>
      <c r="C21" s="736"/>
      <c r="D21" s="725"/>
      <c r="E21" s="483"/>
      <c r="F21" s="484"/>
      <c r="G21" s="500"/>
      <c r="H21" s="485"/>
      <c r="I21" s="485"/>
      <c r="J21" s="485"/>
      <c r="K21" s="485"/>
      <c r="L21" s="485"/>
      <c r="M21" s="485"/>
      <c r="N21" s="485"/>
      <c r="O21" s="485"/>
      <c r="P21" s="485"/>
      <c r="Q21" s="485"/>
      <c r="R21" s="485"/>
      <c r="S21" s="485"/>
      <c r="T21" s="485"/>
      <c r="U21" s="485"/>
      <c r="V21" s="485"/>
      <c r="W21" s="132">
        <f>SUM(G21:V21)</f>
        <v>0</v>
      </c>
      <c r="X21" s="108"/>
      <c r="Y21" s="102"/>
    </row>
    <row r="22" spans="1:25" s="103" customFormat="1" ht="18" customHeight="1" x14ac:dyDescent="0.15">
      <c r="A22" s="99"/>
      <c r="B22" s="735"/>
      <c r="C22" s="736"/>
      <c r="D22" s="728"/>
      <c r="E22" s="486"/>
      <c r="F22" s="118" t="s">
        <v>22</v>
      </c>
      <c r="G22" s="501">
        <f t="shared" ref="G22:V22" si="7">SUM(G19:G21)</f>
        <v>0</v>
      </c>
      <c r="H22" s="487">
        <f t="shared" si="7"/>
        <v>0</v>
      </c>
      <c r="I22" s="487">
        <f t="shared" si="7"/>
        <v>0</v>
      </c>
      <c r="J22" s="487">
        <f t="shared" si="7"/>
        <v>0</v>
      </c>
      <c r="K22" s="487">
        <f t="shared" si="7"/>
        <v>0</v>
      </c>
      <c r="L22" s="487">
        <f t="shared" si="7"/>
        <v>0</v>
      </c>
      <c r="M22" s="487">
        <f t="shared" si="7"/>
        <v>0</v>
      </c>
      <c r="N22" s="487">
        <f t="shared" si="7"/>
        <v>0</v>
      </c>
      <c r="O22" s="487">
        <f t="shared" si="7"/>
        <v>0</v>
      </c>
      <c r="P22" s="487">
        <f t="shared" si="7"/>
        <v>0</v>
      </c>
      <c r="Q22" s="487">
        <f t="shared" si="7"/>
        <v>0</v>
      </c>
      <c r="R22" s="487">
        <f t="shared" si="7"/>
        <v>0</v>
      </c>
      <c r="S22" s="487">
        <f t="shared" si="7"/>
        <v>0</v>
      </c>
      <c r="T22" s="487">
        <f t="shared" si="7"/>
        <v>0</v>
      </c>
      <c r="U22" s="487">
        <f t="shared" si="7"/>
        <v>0</v>
      </c>
      <c r="V22" s="487">
        <f t="shared" si="7"/>
        <v>0</v>
      </c>
      <c r="W22" s="120">
        <f>SUM(G22:V22)</f>
        <v>0</v>
      </c>
      <c r="X22" s="489"/>
      <c r="Y22" s="102"/>
    </row>
    <row r="23" spans="1:25" s="122" customFormat="1" ht="18" customHeight="1" thickBot="1" x14ac:dyDescent="0.2">
      <c r="A23" s="116"/>
      <c r="B23" s="737"/>
      <c r="C23" s="738"/>
      <c r="D23" s="117"/>
      <c r="E23" s="507"/>
      <c r="F23" s="235" t="s">
        <v>119</v>
      </c>
      <c r="G23" s="551">
        <f t="shared" ref="G23:V23" si="8">G18+G22</f>
        <v>0</v>
      </c>
      <c r="H23" s="552">
        <f t="shared" si="8"/>
        <v>0</v>
      </c>
      <c r="I23" s="552">
        <f t="shared" si="8"/>
        <v>0</v>
      </c>
      <c r="J23" s="552">
        <f t="shared" si="8"/>
        <v>0</v>
      </c>
      <c r="K23" s="552">
        <f t="shared" si="8"/>
        <v>0</v>
      </c>
      <c r="L23" s="552">
        <f t="shared" si="8"/>
        <v>0</v>
      </c>
      <c r="M23" s="552">
        <f t="shared" si="8"/>
        <v>0</v>
      </c>
      <c r="N23" s="552">
        <f t="shared" si="8"/>
        <v>0</v>
      </c>
      <c r="O23" s="552">
        <f t="shared" si="8"/>
        <v>0</v>
      </c>
      <c r="P23" s="552">
        <f t="shared" si="8"/>
        <v>0</v>
      </c>
      <c r="Q23" s="552">
        <f t="shared" si="8"/>
        <v>0</v>
      </c>
      <c r="R23" s="552">
        <f t="shared" si="8"/>
        <v>0</v>
      </c>
      <c r="S23" s="552">
        <f t="shared" si="8"/>
        <v>0</v>
      </c>
      <c r="T23" s="552">
        <f t="shared" si="8"/>
        <v>0</v>
      </c>
      <c r="U23" s="552">
        <f t="shared" si="8"/>
        <v>0</v>
      </c>
      <c r="V23" s="552">
        <f t="shared" si="8"/>
        <v>0</v>
      </c>
      <c r="W23" s="237">
        <f>SUM(G23:V23)</f>
        <v>0</v>
      </c>
      <c r="X23" s="553"/>
      <c r="Y23" s="121"/>
    </row>
    <row r="24" spans="1:25" s="103" customFormat="1" ht="18" customHeight="1" x14ac:dyDescent="0.15">
      <c r="A24" s="99"/>
      <c r="B24" s="685" t="s">
        <v>289</v>
      </c>
      <c r="C24" s="743"/>
      <c r="D24" s="744" t="s">
        <v>19</v>
      </c>
      <c r="E24" s="506" t="s">
        <v>58</v>
      </c>
      <c r="F24" s="105"/>
      <c r="G24" s="480"/>
      <c r="H24" s="106"/>
      <c r="I24" s="106"/>
      <c r="J24" s="106"/>
      <c r="K24" s="106"/>
      <c r="L24" s="106"/>
      <c r="M24" s="106"/>
      <c r="N24" s="106"/>
      <c r="O24" s="106"/>
      <c r="P24" s="106"/>
      <c r="Q24" s="106"/>
      <c r="R24" s="106"/>
      <c r="S24" s="106"/>
      <c r="T24" s="106"/>
      <c r="U24" s="106"/>
      <c r="V24" s="106"/>
      <c r="W24" s="529">
        <f t="shared" ref="W24:W26" si="9">SUM(W21:W23)</f>
        <v>0</v>
      </c>
      <c r="X24" s="108"/>
      <c r="Y24" s="102"/>
    </row>
    <row r="25" spans="1:25" s="103" customFormat="1" ht="18" customHeight="1" x14ac:dyDescent="0.15">
      <c r="A25" s="99"/>
      <c r="B25" s="629"/>
      <c r="C25" s="733"/>
      <c r="D25" s="724"/>
      <c r="E25" s="224" t="s">
        <v>61</v>
      </c>
      <c r="F25" s="467"/>
      <c r="G25" s="498"/>
      <c r="H25" s="110"/>
      <c r="I25" s="110"/>
      <c r="J25" s="110"/>
      <c r="K25" s="110"/>
      <c r="L25" s="110"/>
      <c r="M25" s="110"/>
      <c r="N25" s="110"/>
      <c r="O25" s="110"/>
      <c r="P25" s="110"/>
      <c r="Q25" s="110"/>
      <c r="R25" s="110"/>
      <c r="S25" s="110"/>
      <c r="T25" s="110"/>
      <c r="U25" s="110"/>
      <c r="V25" s="110"/>
      <c r="W25" s="492">
        <f t="shared" si="9"/>
        <v>0</v>
      </c>
      <c r="X25" s="495"/>
      <c r="Y25" s="102"/>
    </row>
    <row r="26" spans="1:25" s="103" customFormat="1" ht="18" customHeight="1" x14ac:dyDescent="0.15">
      <c r="A26" s="99"/>
      <c r="B26" s="734"/>
      <c r="C26" s="733"/>
      <c r="D26" s="725"/>
      <c r="E26" s="224"/>
      <c r="F26" s="467"/>
      <c r="G26" s="498"/>
      <c r="H26" s="110"/>
      <c r="I26" s="110"/>
      <c r="J26" s="110"/>
      <c r="K26" s="110"/>
      <c r="L26" s="110"/>
      <c r="M26" s="110"/>
      <c r="N26" s="110"/>
      <c r="O26" s="110"/>
      <c r="P26" s="110"/>
      <c r="Q26" s="110"/>
      <c r="R26" s="110"/>
      <c r="S26" s="110"/>
      <c r="T26" s="110"/>
      <c r="U26" s="110"/>
      <c r="V26" s="110"/>
      <c r="W26" s="492">
        <f t="shared" si="9"/>
        <v>0</v>
      </c>
      <c r="X26" s="495"/>
      <c r="Y26" s="102"/>
    </row>
    <row r="27" spans="1:25" s="103" customFormat="1" ht="18" customHeight="1" x14ac:dyDescent="0.15">
      <c r="A27" s="99"/>
      <c r="B27" s="734"/>
      <c r="C27" s="733"/>
      <c r="D27" s="726"/>
      <c r="E27" s="468"/>
      <c r="F27" s="113" t="s">
        <v>22</v>
      </c>
      <c r="G27" s="499">
        <f t="shared" ref="G27:V27" si="10">SUM(G24:G26)</f>
        <v>0</v>
      </c>
      <c r="H27" s="114">
        <f t="shared" si="10"/>
        <v>0</v>
      </c>
      <c r="I27" s="114">
        <f t="shared" si="10"/>
        <v>0</v>
      </c>
      <c r="J27" s="114">
        <f t="shared" si="10"/>
        <v>0</v>
      </c>
      <c r="K27" s="114">
        <f t="shared" si="10"/>
        <v>0</v>
      </c>
      <c r="L27" s="114">
        <f t="shared" si="10"/>
        <v>0</v>
      </c>
      <c r="M27" s="114">
        <f t="shared" si="10"/>
        <v>0</v>
      </c>
      <c r="N27" s="114">
        <f t="shared" si="10"/>
        <v>0</v>
      </c>
      <c r="O27" s="114">
        <f t="shared" si="10"/>
        <v>0</v>
      </c>
      <c r="P27" s="114">
        <f t="shared" si="10"/>
        <v>0</v>
      </c>
      <c r="Q27" s="114">
        <f t="shared" si="10"/>
        <v>0</v>
      </c>
      <c r="R27" s="114">
        <f t="shared" si="10"/>
        <v>0</v>
      </c>
      <c r="S27" s="114">
        <f t="shared" si="10"/>
        <v>0</v>
      </c>
      <c r="T27" s="114">
        <f t="shared" si="10"/>
        <v>0</v>
      </c>
      <c r="U27" s="114">
        <f t="shared" si="10"/>
        <v>0</v>
      </c>
      <c r="V27" s="114">
        <f t="shared" si="10"/>
        <v>0</v>
      </c>
      <c r="W27" s="115">
        <f t="shared" ref="W27:W43" si="11">SUM(G27:V27)</f>
        <v>0</v>
      </c>
      <c r="X27" s="497"/>
      <c r="Y27" s="102"/>
    </row>
    <row r="28" spans="1:25" s="103" customFormat="1" ht="18" customHeight="1" x14ac:dyDescent="0.15">
      <c r="A28" s="99"/>
      <c r="B28" s="735"/>
      <c r="C28" s="736"/>
      <c r="D28" s="727" t="s">
        <v>27</v>
      </c>
      <c r="E28" s="104" t="s">
        <v>58</v>
      </c>
      <c r="F28" s="105"/>
      <c r="G28" s="480"/>
      <c r="H28" s="106"/>
      <c r="I28" s="106"/>
      <c r="J28" s="106"/>
      <c r="K28" s="106"/>
      <c r="L28" s="106"/>
      <c r="M28" s="106"/>
      <c r="N28" s="106"/>
      <c r="O28" s="106"/>
      <c r="P28" s="106"/>
      <c r="Q28" s="106"/>
      <c r="R28" s="106"/>
      <c r="S28" s="106"/>
      <c r="T28" s="106"/>
      <c r="U28" s="106"/>
      <c r="V28" s="106"/>
      <c r="W28" s="490">
        <f t="shared" si="11"/>
        <v>0</v>
      </c>
      <c r="X28" s="496"/>
      <c r="Y28" s="102"/>
    </row>
    <row r="29" spans="1:25" s="103" customFormat="1" ht="18" customHeight="1" x14ac:dyDescent="0.15">
      <c r="A29" s="99"/>
      <c r="B29" s="735"/>
      <c r="C29" s="736"/>
      <c r="D29" s="724"/>
      <c r="E29" s="109" t="s">
        <v>61</v>
      </c>
      <c r="F29" s="467"/>
      <c r="G29" s="498"/>
      <c r="H29" s="110"/>
      <c r="I29" s="110"/>
      <c r="J29" s="110"/>
      <c r="K29" s="110"/>
      <c r="L29" s="110"/>
      <c r="M29" s="110"/>
      <c r="N29" s="110"/>
      <c r="O29" s="110"/>
      <c r="P29" s="110"/>
      <c r="Q29" s="110"/>
      <c r="R29" s="110"/>
      <c r="S29" s="110"/>
      <c r="T29" s="110"/>
      <c r="U29" s="110"/>
      <c r="V29" s="110"/>
      <c r="W29" s="111">
        <f t="shared" si="11"/>
        <v>0</v>
      </c>
      <c r="X29" s="495"/>
      <c r="Y29" s="102"/>
    </row>
    <row r="30" spans="1:25" s="103" customFormat="1" ht="18" customHeight="1" x14ac:dyDescent="0.15">
      <c r="A30" s="99"/>
      <c r="B30" s="735"/>
      <c r="C30" s="736"/>
      <c r="D30" s="725"/>
      <c r="E30" s="483"/>
      <c r="F30" s="484"/>
      <c r="G30" s="500"/>
      <c r="H30" s="485"/>
      <c r="I30" s="485"/>
      <c r="J30" s="485"/>
      <c r="K30" s="485"/>
      <c r="L30" s="485"/>
      <c r="M30" s="485"/>
      <c r="N30" s="485"/>
      <c r="O30" s="485"/>
      <c r="P30" s="485"/>
      <c r="Q30" s="485"/>
      <c r="R30" s="485"/>
      <c r="S30" s="485"/>
      <c r="T30" s="485"/>
      <c r="U30" s="485"/>
      <c r="V30" s="485"/>
      <c r="W30" s="132">
        <f t="shared" si="11"/>
        <v>0</v>
      </c>
      <c r="X30" s="108"/>
      <c r="Y30" s="102"/>
    </row>
    <row r="31" spans="1:25" s="103" customFormat="1" ht="18" customHeight="1" x14ac:dyDescent="0.15">
      <c r="A31" s="99"/>
      <c r="B31" s="735"/>
      <c r="C31" s="736"/>
      <c r="D31" s="728"/>
      <c r="E31" s="486"/>
      <c r="F31" s="118" t="s">
        <v>22</v>
      </c>
      <c r="G31" s="501">
        <f t="shared" ref="G31:V31" si="12">SUM(G28:G30)</f>
        <v>0</v>
      </c>
      <c r="H31" s="487">
        <f t="shared" si="12"/>
        <v>0</v>
      </c>
      <c r="I31" s="487">
        <f t="shared" si="12"/>
        <v>0</v>
      </c>
      <c r="J31" s="487">
        <f t="shared" si="12"/>
        <v>0</v>
      </c>
      <c r="K31" s="487">
        <f t="shared" si="12"/>
        <v>0</v>
      </c>
      <c r="L31" s="487">
        <f t="shared" si="12"/>
        <v>0</v>
      </c>
      <c r="M31" s="487">
        <f t="shared" si="12"/>
        <v>0</v>
      </c>
      <c r="N31" s="487">
        <f t="shared" si="12"/>
        <v>0</v>
      </c>
      <c r="O31" s="487">
        <f t="shared" si="12"/>
        <v>0</v>
      </c>
      <c r="P31" s="487">
        <f t="shared" si="12"/>
        <v>0</v>
      </c>
      <c r="Q31" s="487">
        <f t="shared" si="12"/>
        <v>0</v>
      </c>
      <c r="R31" s="487">
        <f t="shared" si="12"/>
        <v>0</v>
      </c>
      <c r="S31" s="487">
        <f t="shared" si="12"/>
        <v>0</v>
      </c>
      <c r="T31" s="487">
        <f t="shared" si="12"/>
        <v>0</v>
      </c>
      <c r="U31" s="487">
        <f t="shared" si="12"/>
        <v>0</v>
      </c>
      <c r="V31" s="487">
        <f t="shared" si="12"/>
        <v>0</v>
      </c>
      <c r="W31" s="120">
        <f t="shared" si="11"/>
        <v>0</v>
      </c>
      <c r="X31" s="489"/>
      <c r="Y31" s="102"/>
    </row>
    <row r="32" spans="1:25" s="122" customFormat="1" ht="18" customHeight="1" thickBot="1" x14ac:dyDescent="0.2">
      <c r="A32" s="116"/>
      <c r="B32" s="737"/>
      <c r="C32" s="738"/>
      <c r="D32" s="117"/>
      <c r="E32" s="507"/>
      <c r="F32" s="235" t="s">
        <v>119</v>
      </c>
      <c r="G32" s="551">
        <f t="shared" ref="G32:V32" si="13">G27+G31</f>
        <v>0</v>
      </c>
      <c r="H32" s="552">
        <f t="shared" si="13"/>
        <v>0</v>
      </c>
      <c r="I32" s="552">
        <f t="shared" si="13"/>
        <v>0</v>
      </c>
      <c r="J32" s="552">
        <f t="shared" si="13"/>
        <v>0</v>
      </c>
      <c r="K32" s="552">
        <f t="shared" si="13"/>
        <v>0</v>
      </c>
      <c r="L32" s="552">
        <f t="shared" si="13"/>
        <v>0</v>
      </c>
      <c r="M32" s="552">
        <f t="shared" si="13"/>
        <v>0</v>
      </c>
      <c r="N32" s="552">
        <f t="shared" si="13"/>
        <v>0</v>
      </c>
      <c r="O32" s="552">
        <f t="shared" si="13"/>
        <v>0</v>
      </c>
      <c r="P32" s="552">
        <f t="shared" si="13"/>
        <v>0</v>
      </c>
      <c r="Q32" s="552">
        <f t="shared" si="13"/>
        <v>0</v>
      </c>
      <c r="R32" s="552">
        <f t="shared" si="13"/>
        <v>0</v>
      </c>
      <c r="S32" s="552">
        <f t="shared" si="13"/>
        <v>0</v>
      </c>
      <c r="T32" s="552">
        <f t="shared" si="13"/>
        <v>0</v>
      </c>
      <c r="U32" s="552">
        <f t="shared" si="13"/>
        <v>0</v>
      </c>
      <c r="V32" s="552">
        <f t="shared" si="13"/>
        <v>0</v>
      </c>
      <c r="W32" s="237">
        <f t="shared" si="11"/>
        <v>0</v>
      </c>
      <c r="X32" s="553"/>
      <c r="Y32" s="121"/>
    </row>
    <row r="33" spans="1:25" s="122" customFormat="1" ht="18" customHeight="1" x14ac:dyDescent="0.15">
      <c r="A33" s="116"/>
      <c r="B33" s="685" t="s">
        <v>290</v>
      </c>
      <c r="C33" s="743"/>
      <c r="D33" s="744" t="s">
        <v>19</v>
      </c>
      <c r="E33" s="506" t="s">
        <v>58</v>
      </c>
      <c r="F33" s="105"/>
      <c r="G33" s="480"/>
      <c r="H33" s="480"/>
      <c r="I33" s="480"/>
      <c r="J33" s="480"/>
      <c r="K33" s="480"/>
      <c r="L33" s="480"/>
      <c r="M33" s="480"/>
      <c r="N33" s="480"/>
      <c r="O33" s="480"/>
      <c r="P33" s="480"/>
      <c r="Q33" s="480"/>
      <c r="R33" s="480"/>
      <c r="S33" s="480"/>
      <c r="T33" s="480"/>
      <c r="U33" s="480"/>
      <c r="V33" s="480"/>
      <c r="W33" s="107">
        <f t="shared" si="11"/>
        <v>0</v>
      </c>
      <c r="X33" s="481"/>
      <c r="Y33" s="121"/>
    </row>
    <row r="34" spans="1:25" s="122" customFormat="1" ht="18" customHeight="1" x14ac:dyDescent="0.15">
      <c r="A34" s="116"/>
      <c r="B34" s="629"/>
      <c r="C34" s="733"/>
      <c r="D34" s="724"/>
      <c r="E34" s="224" t="s">
        <v>61</v>
      </c>
      <c r="F34" s="467"/>
      <c r="G34" s="519"/>
      <c r="H34" s="498"/>
      <c r="I34" s="498"/>
      <c r="J34" s="498"/>
      <c r="K34" s="498"/>
      <c r="L34" s="498"/>
      <c r="M34" s="498"/>
      <c r="N34" s="498"/>
      <c r="O34" s="498"/>
      <c r="P34" s="498"/>
      <c r="Q34" s="498"/>
      <c r="R34" s="498"/>
      <c r="S34" s="498"/>
      <c r="T34" s="498"/>
      <c r="U34" s="498"/>
      <c r="V34" s="498"/>
      <c r="W34" s="111">
        <f t="shared" si="11"/>
        <v>0</v>
      </c>
      <c r="X34" s="520"/>
      <c r="Y34" s="121"/>
    </row>
    <row r="35" spans="1:25" s="122" customFormat="1" ht="18" customHeight="1" x14ac:dyDescent="0.15">
      <c r="A35" s="116"/>
      <c r="B35" s="734"/>
      <c r="C35" s="733"/>
      <c r="D35" s="725"/>
      <c r="E35" s="224"/>
      <c r="F35" s="467"/>
      <c r="G35" s="519"/>
      <c r="H35" s="498"/>
      <c r="I35" s="498"/>
      <c r="J35" s="498"/>
      <c r="K35" s="498"/>
      <c r="L35" s="498"/>
      <c r="M35" s="498"/>
      <c r="N35" s="498"/>
      <c r="O35" s="498"/>
      <c r="P35" s="498"/>
      <c r="Q35" s="498"/>
      <c r="R35" s="498"/>
      <c r="S35" s="498"/>
      <c r="T35" s="498"/>
      <c r="U35" s="498"/>
      <c r="V35" s="498"/>
      <c r="W35" s="111">
        <f t="shared" si="11"/>
        <v>0</v>
      </c>
      <c r="X35" s="520"/>
      <c r="Y35" s="121"/>
    </row>
    <row r="36" spans="1:25" s="122" customFormat="1" ht="18" customHeight="1" x14ac:dyDescent="0.15">
      <c r="A36" s="116"/>
      <c r="B36" s="734"/>
      <c r="C36" s="733"/>
      <c r="D36" s="726"/>
      <c r="E36" s="468"/>
      <c r="F36" s="113" t="s">
        <v>22</v>
      </c>
      <c r="G36" s="503">
        <f>SUM(G33:G35)</f>
        <v>0</v>
      </c>
      <c r="H36" s="503">
        <f t="shared" ref="H36:V36" si="14">SUM(H33:H35)</f>
        <v>0</v>
      </c>
      <c r="I36" s="503">
        <f t="shared" si="14"/>
        <v>0</v>
      </c>
      <c r="J36" s="503">
        <f t="shared" si="14"/>
        <v>0</v>
      </c>
      <c r="K36" s="503">
        <f t="shared" si="14"/>
        <v>0</v>
      </c>
      <c r="L36" s="503">
        <f t="shared" si="14"/>
        <v>0</v>
      </c>
      <c r="M36" s="503">
        <f t="shared" si="14"/>
        <v>0</v>
      </c>
      <c r="N36" s="503">
        <f t="shared" si="14"/>
        <v>0</v>
      </c>
      <c r="O36" s="503">
        <f t="shared" si="14"/>
        <v>0</v>
      </c>
      <c r="P36" s="503">
        <f t="shared" si="14"/>
        <v>0</v>
      </c>
      <c r="Q36" s="503">
        <f t="shared" si="14"/>
        <v>0</v>
      </c>
      <c r="R36" s="503">
        <f t="shared" si="14"/>
        <v>0</v>
      </c>
      <c r="S36" s="503">
        <f t="shared" si="14"/>
        <v>0</v>
      </c>
      <c r="T36" s="503">
        <f t="shared" si="14"/>
        <v>0</v>
      </c>
      <c r="U36" s="503">
        <f t="shared" si="14"/>
        <v>0</v>
      </c>
      <c r="V36" s="503">
        <f t="shared" si="14"/>
        <v>0</v>
      </c>
      <c r="W36" s="518">
        <f t="shared" si="11"/>
        <v>0</v>
      </c>
      <c r="X36" s="481"/>
      <c r="Y36" s="121"/>
    </row>
    <row r="37" spans="1:25" s="122" customFormat="1" ht="18" customHeight="1" x14ac:dyDescent="0.15">
      <c r="A37" s="116"/>
      <c r="B37" s="735"/>
      <c r="C37" s="736"/>
      <c r="D37" s="727" t="s">
        <v>27</v>
      </c>
      <c r="E37" s="104" t="s">
        <v>58</v>
      </c>
      <c r="F37" s="105"/>
      <c r="G37" s="502"/>
      <c r="H37" s="502"/>
      <c r="I37" s="502"/>
      <c r="J37" s="502"/>
      <c r="K37" s="502"/>
      <c r="L37" s="502"/>
      <c r="M37" s="502"/>
      <c r="N37" s="502"/>
      <c r="O37" s="502"/>
      <c r="P37" s="502"/>
      <c r="Q37" s="502"/>
      <c r="R37" s="502"/>
      <c r="S37" s="502"/>
      <c r="T37" s="502"/>
      <c r="U37" s="502"/>
      <c r="V37" s="502"/>
      <c r="W37" s="107">
        <f t="shared" si="11"/>
        <v>0</v>
      </c>
      <c r="X37" s="505"/>
      <c r="Y37" s="121"/>
    </row>
    <row r="38" spans="1:25" s="122" customFormat="1" ht="18" customHeight="1" x14ac:dyDescent="0.15">
      <c r="A38" s="116"/>
      <c r="B38" s="735"/>
      <c r="C38" s="736"/>
      <c r="D38" s="724"/>
      <c r="E38" s="109" t="s">
        <v>61</v>
      </c>
      <c r="F38" s="467"/>
      <c r="G38" s="519"/>
      <c r="H38" s="498"/>
      <c r="I38" s="498"/>
      <c r="J38" s="498"/>
      <c r="K38" s="498"/>
      <c r="L38" s="498"/>
      <c r="M38" s="498"/>
      <c r="N38" s="498"/>
      <c r="O38" s="498"/>
      <c r="P38" s="498"/>
      <c r="Q38" s="498"/>
      <c r="R38" s="498"/>
      <c r="S38" s="498"/>
      <c r="T38" s="498"/>
      <c r="U38" s="498"/>
      <c r="V38" s="498"/>
      <c r="W38" s="111">
        <f t="shared" si="11"/>
        <v>0</v>
      </c>
      <c r="X38" s="520"/>
      <c r="Y38" s="121"/>
    </row>
    <row r="39" spans="1:25" s="122" customFormat="1" ht="18" customHeight="1" x14ac:dyDescent="0.15">
      <c r="A39" s="116"/>
      <c r="B39" s="735"/>
      <c r="C39" s="736"/>
      <c r="D39" s="725"/>
      <c r="E39" s="483"/>
      <c r="F39" s="484"/>
      <c r="G39" s="503"/>
      <c r="H39" s="503"/>
      <c r="I39" s="503"/>
      <c r="J39" s="503"/>
      <c r="K39" s="503"/>
      <c r="L39" s="503"/>
      <c r="M39" s="503"/>
      <c r="N39" s="503"/>
      <c r="O39" s="503"/>
      <c r="P39" s="503"/>
      <c r="Q39" s="503"/>
      <c r="R39" s="503"/>
      <c r="S39" s="503"/>
      <c r="T39" s="503"/>
      <c r="U39" s="503"/>
      <c r="V39" s="503"/>
      <c r="W39" s="518">
        <f t="shared" si="11"/>
        <v>0</v>
      </c>
      <c r="X39" s="481"/>
      <c r="Y39" s="121"/>
    </row>
    <row r="40" spans="1:25" s="122" customFormat="1" ht="18" customHeight="1" x14ac:dyDescent="0.15">
      <c r="A40" s="116"/>
      <c r="B40" s="735"/>
      <c r="C40" s="736"/>
      <c r="D40" s="728"/>
      <c r="E40" s="486"/>
      <c r="F40" s="118" t="s">
        <v>22</v>
      </c>
      <c r="G40" s="119">
        <f>SUM(G37:G39)</f>
        <v>0</v>
      </c>
      <c r="H40" s="119">
        <f t="shared" ref="H40:J40" si="15">SUM(H37:H39)</f>
        <v>0</v>
      </c>
      <c r="I40" s="119">
        <f t="shared" si="15"/>
        <v>0</v>
      </c>
      <c r="J40" s="119">
        <f t="shared" si="15"/>
        <v>0</v>
      </c>
      <c r="K40" s="119">
        <f t="shared" ref="K40" si="16">SUM(K37:K39)</f>
        <v>0</v>
      </c>
      <c r="L40" s="119">
        <f t="shared" ref="L40:M40" si="17">SUM(L37:L39)</f>
        <v>0</v>
      </c>
      <c r="M40" s="119">
        <f t="shared" si="17"/>
        <v>0</v>
      </c>
      <c r="N40" s="119">
        <f t="shared" ref="N40" si="18">SUM(N37:N39)</f>
        <v>0</v>
      </c>
      <c r="O40" s="119">
        <f t="shared" ref="O40:P40" si="19">SUM(O37:O39)</f>
        <v>0</v>
      </c>
      <c r="P40" s="119">
        <f t="shared" si="19"/>
        <v>0</v>
      </c>
      <c r="Q40" s="119">
        <f t="shared" ref="Q40" si="20">SUM(Q37:Q39)</f>
        <v>0</v>
      </c>
      <c r="R40" s="119">
        <f t="shared" ref="R40:S40" si="21">SUM(R37:R39)</f>
        <v>0</v>
      </c>
      <c r="S40" s="119">
        <f t="shared" si="21"/>
        <v>0</v>
      </c>
      <c r="T40" s="119">
        <f t="shared" ref="T40" si="22">SUM(T37:T39)</f>
        <v>0</v>
      </c>
      <c r="U40" s="119">
        <f t="shared" ref="U40:V40" si="23">SUM(U37:U39)</f>
        <v>0</v>
      </c>
      <c r="V40" s="119">
        <f t="shared" si="23"/>
        <v>0</v>
      </c>
      <c r="W40" s="518">
        <f t="shared" si="11"/>
        <v>0</v>
      </c>
      <c r="X40" s="505"/>
      <c r="Y40" s="121"/>
    </row>
    <row r="41" spans="1:25" s="103" customFormat="1" ht="18" customHeight="1" x14ac:dyDescent="0.15">
      <c r="A41" s="99"/>
      <c r="B41" s="737"/>
      <c r="C41" s="738"/>
      <c r="D41" s="117"/>
      <c r="E41" s="117"/>
      <c r="F41" s="118" t="s">
        <v>119</v>
      </c>
      <c r="G41" s="119">
        <f>SUM(G36,G40)</f>
        <v>0</v>
      </c>
      <c r="H41" s="119">
        <f t="shared" ref="H41:J41" si="24">SUM(H36,H40)</f>
        <v>0</v>
      </c>
      <c r="I41" s="119">
        <f t="shared" si="24"/>
        <v>0</v>
      </c>
      <c r="J41" s="119">
        <f t="shared" si="24"/>
        <v>0</v>
      </c>
      <c r="K41" s="119">
        <f t="shared" ref="K41" si="25">SUM(K36,K40)</f>
        <v>0</v>
      </c>
      <c r="L41" s="119">
        <f t="shared" ref="L41:M41" si="26">SUM(L36,L40)</f>
        <v>0</v>
      </c>
      <c r="M41" s="119">
        <f t="shared" si="26"/>
        <v>0</v>
      </c>
      <c r="N41" s="119">
        <f t="shared" ref="N41" si="27">SUM(N36,N40)</f>
        <v>0</v>
      </c>
      <c r="O41" s="119">
        <f t="shared" ref="O41:P41" si="28">SUM(O36,O40)</f>
        <v>0</v>
      </c>
      <c r="P41" s="119">
        <f t="shared" si="28"/>
        <v>0</v>
      </c>
      <c r="Q41" s="119">
        <f t="shared" ref="Q41" si="29">SUM(Q36,Q40)</f>
        <v>0</v>
      </c>
      <c r="R41" s="119">
        <f t="shared" ref="R41:S41" si="30">SUM(R36,R40)</f>
        <v>0</v>
      </c>
      <c r="S41" s="119">
        <f t="shared" si="30"/>
        <v>0</v>
      </c>
      <c r="T41" s="119">
        <f t="shared" ref="T41" si="31">SUM(T36,T40)</f>
        <v>0</v>
      </c>
      <c r="U41" s="119">
        <f t="shared" ref="U41:V41" si="32">SUM(U36,U40)</f>
        <v>0</v>
      </c>
      <c r="V41" s="119">
        <f t="shared" si="32"/>
        <v>0</v>
      </c>
      <c r="W41" s="518">
        <f t="shared" si="11"/>
        <v>0</v>
      </c>
      <c r="X41" s="128"/>
      <c r="Y41" s="102"/>
    </row>
    <row r="42" spans="1:25" s="103" customFormat="1" ht="18" customHeight="1" x14ac:dyDescent="0.15">
      <c r="A42" s="99"/>
      <c r="B42" s="755" t="s">
        <v>235</v>
      </c>
      <c r="C42" s="756"/>
      <c r="D42" s="756"/>
      <c r="E42" s="756"/>
      <c r="F42" s="757"/>
      <c r="G42" s="119"/>
      <c r="H42" s="229"/>
      <c r="I42" s="229"/>
      <c r="J42" s="229"/>
      <c r="K42" s="229"/>
      <c r="L42" s="229"/>
      <c r="M42" s="229"/>
      <c r="N42" s="229"/>
      <c r="O42" s="229"/>
      <c r="P42" s="229"/>
      <c r="Q42" s="229"/>
      <c r="R42" s="229"/>
      <c r="S42" s="229"/>
      <c r="T42" s="229"/>
      <c r="U42" s="229"/>
      <c r="V42" s="229"/>
      <c r="W42" s="518">
        <f t="shared" si="11"/>
        <v>0</v>
      </c>
      <c r="X42" s="489"/>
      <c r="Y42" s="102"/>
    </row>
    <row r="43" spans="1:25" s="103" customFormat="1" ht="18" customHeight="1" thickBot="1" x14ac:dyDescent="0.2">
      <c r="A43" s="99"/>
      <c r="B43" s="466"/>
      <c r="C43" s="133"/>
      <c r="D43" s="75"/>
      <c r="E43" s="75"/>
      <c r="F43" s="134"/>
      <c r="G43" s="480"/>
      <c r="H43" s="106"/>
      <c r="I43" s="106"/>
      <c r="J43" s="106"/>
      <c r="K43" s="106"/>
      <c r="L43" s="106"/>
      <c r="M43" s="106"/>
      <c r="N43" s="106"/>
      <c r="O43" s="106"/>
      <c r="P43" s="106"/>
      <c r="Q43" s="106"/>
      <c r="R43" s="106"/>
      <c r="S43" s="106"/>
      <c r="T43" s="106"/>
      <c r="U43" s="106"/>
      <c r="V43" s="106"/>
      <c r="W43" s="518">
        <f t="shared" si="11"/>
        <v>0</v>
      </c>
      <c r="X43" s="108"/>
      <c r="Y43" s="102"/>
    </row>
    <row r="44" spans="1:25" s="103" customFormat="1" ht="18" customHeight="1" thickBot="1" x14ac:dyDescent="0.2">
      <c r="A44" s="99"/>
      <c r="B44" s="710" t="s">
        <v>236</v>
      </c>
      <c r="C44" s="758"/>
      <c r="D44" s="758"/>
      <c r="E44" s="758"/>
      <c r="F44" s="759"/>
      <c r="G44" s="524">
        <f>SUM(G14,G23,G32,G41:G43)</f>
        <v>0</v>
      </c>
      <c r="H44" s="524">
        <f t="shared" ref="H44:V44" si="33">SUM(H14,H23,H32,H41:H43)</f>
        <v>0</v>
      </c>
      <c r="I44" s="524">
        <f t="shared" si="33"/>
        <v>0</v>
      </c>
      <c r="J44" s="524">
        <f t="shared" si="33"/>
        <v>0</v>
      </c>
      <c r="K44" s="524">
        <f t="shared" si="33"/>
        <v>0</v>
      </c>
      <c r="L44" s="524">
        <f t="shared" si="33"/>
        <v>0</v>
      </c>
      <c r="M44" s="524">
        <f t="shared" si="33"/>
        <v>0</v>
      </c>
      <c r="N44" s="524">
        <f t="shared" si="33"/>
        <v>0</v>
      </c>
      <c r="O44" s="524">
        <f t="shared" si="33"/>
        <v>0</v>
      </c>
      <c r="P44" s="524">
        <f t="shared" si="33"/>
        <v>0</v>
      </c>
      <c r="Q44" s="524">
        <f t="shared" si="33"/>
        <v>0</v>
      </c>
      <c r="R44" s="524">
        <f t="shared" si="33"/>
        <v>0</v>
      </c>
      <c r="S44" s="524">
        <f t="shared" si="33"/>
        <v>0</v>
      </c>
      <c r="T44" s="524">
        <f t="shared" si="33"/>
        <v>0</v>
      </c>
      <c r="U44" s="524">
        <f t="shared" si="33"/>
        <v>0</v>
      </c>
      <c r="V44" s="524">
        <f t="shared" si="33"/>
        <v>0</v>
      </c>
      <c r="W44" s="525">
        <f>SUM(W14,W41:W43)</f>
        <v>0</v>
      </c>
      <c r="X44" s="526" t="s">
        <v>24</v>
      </c>
      <c r="Y44" s="102"/>
    </row>
    <row r="45" spans="1:25" s="103" customFormat="1" ht="18" customHeight="1" thickBot="1" x14ac:dyDescent="0.2">
      <c r="A45" s="99"/>
      <c r="B45" s="136"/>
      <c r="C45" s="99"/>
      <c r="D45" s="99"/>
      <c r="E45" s="99"/>
      <c r="F45" s="99"/>
      <c r="G45" s="99"/>
      <c r="H45" s="99"/>
      <c r="I45" s="99"/>
      <c r="J45" s="99"/>
      <c r="K45" s="99"/>
      <c r="L45" s="99"/>
      <c r="M45" s="99"/>
      <c r="N45" s="99"/>
      <c r="O45" s="99"/>
      <c r="P45" s="99"/>
      <c r="Q45" s="99"/>
      <c r="R45" s="99"/>
      <c r="S45" s="99"/>
      <c r="T45" s="99"/>
      <c r="U45" s="99"/>
      <c r="V45" s="99"/>
      <c r="W45" s="98"/>
      <c r="Y45" s="102"/>
    </row>
    <row r="46" spans="1:25" s="103" customFormat="1" ht="18" customHeight="1" thickBot="1" x14ac:dyDescent="0.2">
      <c r="A46" s="99"/>
      <c r="B46" s="752" t="s">
        <v>20</v>
      </c>
      <c r="C46" s="753"/>
      <c r="D46" s="753"/>
      <c r="E46" s="753"/>
      <c r="F46" s="754"/>
      <c r="G46" s="137" t="s">
        <v>181</v>
      </c>
      <c r="H46" s="137" t="s">
        <v>182</v>
      </c>
      <c r="I46" s="137" t="s">
        <v>183</v>
      </c>
      <c r="J46" s="137" t="s">
        <v>184</v>
      </c>
      <c r="K46" s="137" t="s">
        <v>185</v>
      </c>
      <c r="L46" s="137" t="s">
        <v>186</v>
      </c>
      <c r="M46" s="137" t="s">
        <v>187</v>
      </c>
      <c r="N46" s="137" t="s">
        <v>188</v>
      </c>
      <c r="O46" s="137" t="s">
        <v>189</v>
      </c>
      <c r="P46" s="137" t="s">
        <v>190</v>
      </c>
      <c r="Q46" s="137" t="s">
        <v>191</v>
      </c>
      <c r="R46" s="137" t="s">
        <v>192</v>
      </c>
      <c r="S46" s="137" t="s">
        <v>193</v>
      </c>
      <c r="T46" s="137" t="s">
        <v>194</v>
      </c>
      <c r="U46" s="137" t="s">
        <v>195</v>
      </c>
      <c r="V46" s="137" t="s">
        <v>232</v>
      </c>
      <c r="W46" s="138" t="s">
        <v>111</v>
      </c>
      <c r="X46" s="139" t="s">
        <v>63</v>
      </c>
      <c r="Y46" s="102"/>
    </row>
    <row r="47" spans="1:25" s="140" customFormat="1" ht="20.100000000000001" customHeight="1" x14ac:dyDescent="0.15">
      <c r="B47" s="141">
        <v>1</v>
      </c>
      <c r="C47" s="142" t="s">
        <v>129</v>
      </c>
      <c r="D47" s="142"/>
      <c r="E47" s="142" t="s">
        <v>136</v>
      </c>
      <c r="F47" s="143"/>
      <c r="G47" s="144">
        <f t="shared" ref="G47:Q47" si="34">G49+G48*G50</f>
        <v>0</v>
      </c>
      <c r="H47" s="144">
        <f t="shared" si="34"/>
        <v>0</v>
      </c>
      <c r="I47" s="144">
        <f t="shared" si="34"/>
        <v>0</v>
      </c>
      <c r="J47" s="144">
        <f t="shared" si="34"/>
        <v>0</v>
      </c>
      <c r="K47" s="144">
        <f t="shared" si="34"/>
        <v>0</v>
      </c>
      <c r="L47" s="144">
        <f t="shared" si="34"/>
        <v>0</v>
      </c>
      <c r="M47" s="144">
        <f t="shared" si="34"/>
        <v>0</v>
      </c>
      <c r="N47" s="144">
        <f t="shared" si="34"/>
        <v>0</v>
      </c>
      <c r="O47" s="144">
        <f t="shared" si="34"/>
        <v>0</v>
      </c>
      <c r="P47" s="144">
        <f t="shared" si="34"/>
        <v>0</v>
      </c>
      <c r="Q47" s="144">
        <f t="shared" si="34"/>
        <v>0</v>
      </c>
      <c r="R47" s="144">
        <f t="shared" ref="R47:S47" si="35">R49+R48*R50</f>
        <v>0</v>
      </c>
      <c r="S47" s="144">
        <f t="shared" si="35"/>
        <v>0</v>
      </c>
      <c r="T47" s="144">
        <f t="shared" ref="T47:V47" si="36">T49+T48*T50</f>
        <v>0</v>
      </c>
      <c r="U47" s="144">
        <f t="shared" si="36"/>
        <v>0</v>
      </c>
      <c r="V47" s="144">
        <f t="shared" si="36"/>
        <v>0</v>
      </c>
      <c r="W47" s="145">
        <f t="shared" ref="W47:W63" si="37">SUM(G47:V47)</f>
        <v>0</v>
      </c>
      <c r="X47" s="512"/>
    </row>
    <row r="48" spans="1:25" s="140" customFormat="1" ht="20.100000000000001" customHeight="1" x14ac:dyDescent="0.15">
      <c r="B48" s="146"/>
      <c r="C48" s="147" t="s">
        <v>137</v>
      </c>
      <c r="D48" s="148"/>
      <c r="E48" s="148" t="s">
        <v>138</v>
      </c>
      <c r="F48" s="149"/>
      <c r="G48" s="150"/>
      <c r="H48" s="151"/>
      <c r="I48" s="151"/>
      <c r="J48" s="151"/>
      <c r="K48" s="151"/>
      <c r="L48" s="152"/>
      <c r="M48" s="152"/>
      <c r="N48" s="152"/>
      <c r="O48" s="152"/>
      <c r="P48" s="152"/>
      <c r="Q48" s="151"/>
      <c r="R48" s="151"/>
      <c r="S48" s="151"/>
      <c r="T48" s="151"/>
      <c r="U48" s="151"/>
      <c r="V48" s="151"/>
      <c r="W48" s="159">
        <f t="shared" si="37"/>
        <v>0</v>
      </c>
      <c r="X48" s="469"/>
    </row>
    <row r="49" spans="1:24" s="140" customFormat="1" ht="20.100000000000001" customHeight="1" x14ac:dyDescent="0.15">
      <c r="B49" s="146"/>
      <c r="C49" s="153" t="s">
        <v>139</v>
      </c>
      <c r="D49" s="154"/>
      <c r="E49" s="154" t="s">
        <v>136</v>
      </c>
      <c r="F49" s="155"/>
      <c r="G49" s="156"/>
      <c r="H49" s="157"/>
      <c r="I49" s="157"/>
      <c r="J49" s="157"/>
      <c r="K49" s="157"/>
      <c r="L49" s="158"/>
      <c r="M49" s="158"/>
      <c r="N49" s="158"/>
      <c r="O49" s="158"/>
      <c r="P49" s="158"/>
      <c r="Q49" s="157"/>
      <c r="R49" s="157"/>
      <c r="S49" s="157"/>
      <c r="T49" s="157"/>
      <c r="U49" s="157"/>
      <c r="V49" s="157"/>
      <c r="W49" s="511">
        <f t="shared" si="37"/>
        <v>0</v>
      </c>
      <c r="X49" s="513"/>
    </row>
    <row r="50" spans="1:24" s="140" customFormat="1" ht="20.100000000000001" customHeight="1" x14ac:dyDescent="0.15">
      <c r="B50" s="160"/>
      <c r="C50" s="161" t="s">
        <v>140</v>
      </c>
      <c r="D50" s="162"/>
      <c r="E50" s="162" t="s">
        <v>136</v>
      </c>
      <c r="F50" s="163"/>
      <c r="G50" s="164"/>
      <c r="H50" s="165"/>
      <c r="I50" s="165"/>
      <c r="J50" s="165"/>
      <c r="K50" s="165"/>
      <c r="L50" s="166"/>
      <c r="M50" s="166"/>
      <c r="N50" s="166"/>
      <c r="O50" s="166"/>
      <c r="P50" s="166"/>
      <c r="Q50" s="165"/>
      <c r="R50" s="165"/>
      <c r="S50" s="165"/>
      <c r="T50" s="165"/>
      <c r="U50" s="165"/>
      <c r="V50" s="165"/>
      <c r="W50" s="145">
        <f t="shared" si="37"/>
        <v>0</v>
      </c>
      <c r="X50" s="470"/>
    </row>
    <row r="51" spans="1:24" s="140" customFormat="1" ht="20.100000000000001" customHeight="1" x14ac:dyDescent="0.15">
      <c r="B51" s="167">
        <v>2</v>
      </c>
      <c r="C51" s="142" t="s">
        <v>130</v>
      </c>
      <c r="D51" s="142"/>
      <c r="E51" s="142" t="s">
        <v>136</v>
      </c>
      <c r="F51" s="143"/>
      <c r="G51" s="144">
        <f t="shared" ref="G51:Q51" si="38">G52+G53</f>
        <v>0</v>
      </c>
      <c r="H51" s="144">
        <f t="shared" si="38"/>
        <v>0</v>
      </c>
      <c r="I51" s="144">
        <f t="shared" si="38"/>
        <v>0</v>
      </c>
      <c r="J51" s="144">
        <f t="shared" si="38"/>
        <v>0</v>
      </c>
      <c r="K51" s="144">
        <f t="shared" si="38"/>
        <v>0</v>
      </c>
      <c r="L51" s="144">
        <f t="shared" si="38"/>
        <v>0</v>
      </c>
      <c r="M51" s="144">
        <f t="shared" si="38"/>
        <v>0</v>
      </c>
      <c r="N51" s="144">
        <f t="shared" si="38"/>
        <v>0</v>
      </c>
      <c r="O51" s="144">
        <f t="shared" si="38"/>
        <v>0</v>
      </c>
      <c r="P51" s="144">
        <f t="shared" si="38"/>
        <v>0</v>
      </c>
      <c r="Q51" s="144">
        <f t="shared" si="38"/>
        <v>0</v>
      </c>
      <c r="R51" s="144">
        <f t="shared" ref="R51:V51" si="39">R52+R53</f>
        <v>0</v>
      </c>
      <c r="S51" s="144">
        <f t="shared" si="39"/>
        <v>0</v>
      </c>
      <c r="T51" s="144">
        <f t="shared" si="39"/>
        <v>0</v>
      </c>
      <c r="U51" s="144">
        <f t="shared" si="39"/>
        <v>0</v>
      </c>
      <c r="V51" s="144">
        <f t="shared" si="39"/>
        <v>0</v>
      </c>
      <c r="W51" s="145">
        <f t="shared" si="37"/>
        <v>0</v>
      </c>
      <c r="X51" s="471"/>
    </row>
    <row r="52" spans="1:24" s="140" customFormat="1" ht="20.100000000000001" customHeight="1" x14ac:dyDescent="0.15">
      <c r="B52" s="146"/>
      <c r="C52" s="147" t="s">
        <v>141</v>
      </c>
      <c r="D52" s="148"/>
      <c r="E52" s="148" t="s">
        <v>136</v>
      </c>
      <c r="F52" s="149"/>
      <c r="G52" s="168">
        <v>0</v>
      </c>
      <c r="H52" s="168">
        <v>0</v>
      </c>
      <c r="I52" s="168">
        <v>0</v>
      </c>
      <c r="J52" s="168">
        <v>0</v>
      </c>
      <c r="K52" s="168">
        <v>0</v>
      </c>
      <c r="L52" s="168">
        <v>0</v>
      </c>
      <c r="M52" s="168">
        <v>0</v>
      </c>
      <c r="N52" s="168">
        <v>0</v>
      </c>
      <c r="O52" s="168">
        <v>0</v>
      </c>
      <c r="P52" s="168">
        <v>0</v>
      </c>
      <c r="Q52" s="168">
        <v>0</v>
      </c>
      <c r="R52" s="168">
        <v>0</v>
      </c>
      <c r="S52" s="168">
        <v>0</v>
      </c>
      <c r="T52" s="168">
        <v>0</v>
      </c>
      <c r="U52" s="168">
        <v>0</v>
      </c>
      <c r="V52" s="168">
        <v>0</v>
      </c>
      <c r="W52" s="159">
        <f t="shared" si="37"/>
        <v>0</v>
      </c>
      <c r="X52" s="514"/>
    </row>
    <row r="53" spans="1:24" s="140" customFormat="1" ht="20.100000000000001" customHeight="1" x14ac:dyDescent="0.15">
      <c r="B53" s="146"/>
      <c r="C53" s="153" t="s">
        <v>142</v>
      </c>
      <c r="D53" s="154"/>
      <c r="E53" s="154" t="s">
        <v>136</v>
      </c>
      <c r="F53" s="169" t="s">
        <v>145</v>
      </c>
      <c r="G53" s="170">
        <f t="shared" ref="G53:Q53" si="40">G54*(G55+G56)</f>
        <v>0</v>
      </c>
      <c r="H53" s="170">
        <f t="shared" si="40"/>
        <v>0</v>
      </c>
      <c r="I53" s="170">
        <f t="shared" si="40"/>
        <v>0</v>
      </c>
      <c r="J53" s="170">
        <f t="shared" si="40"/>
        <v>0</v>
      </c>
      <c r="K53" s="170">
        <f t="shared" si="40"/>
        <v>0</v>
      </c>
      <c r="L53" s="170">
        <f t="shared" si="40"/>
        <v>0</v>
      </c>
      <c r="M53" s="170">
        <f t="shared" si="40"/>
        <v>0</v>
      </c>
      <c r="N53" s="170">
        <f t="shared" si="40"/>
        <v>0</v>
      </c>
      <c r="O53" s="170">
        <f t="shared" si="40"/>
        <v>0</v>
      </c>
      <c r="P53" s="170">
        <f t="shared" si="40"/>
        <v>0</v>
      </c>
      <c r="Q53" s="170">
        <f t="shared" si="40"/>
        <v>0</v>
      </c>
      <c r="R53" s="170">
        <f t="shared" ref="R53:S53" si="41">R54*(R55+R56)</f>
        <v>0</v>
      </c>
      <c r="S53" s="170">
        <f t="shared" si="41"/>
        <v>0</v>
      </c>
      <c r="T53" s="170">
        <f t="shared" ref="T53:V53" si="42">T54*(T55+T56)</f>
        <v>0</v>
      </c>
      <c r="U53" s="170">
        <f t="shared" si="42"/>
        <v>0</v>
      </c>
      <c r="V53" s="170">
        <f t="shared" si="42"/>
        <v>0</v>
      </c>
      <c r="W53" s="511">
        <f t="shared" si="37"/>
        <v>0</v>
      </c>
      <c r="X53" s="513"/>
    </row>
    <row r="54" spans="1:24" s="140" customFormat="1" ht="20.100000000000001" customHeight="1" x14ac:dyDescent="0.15">
      <c r="B54" s="146"/>
      <c r="C54" s="171" t="s">
        <v>143</v>
      </c>
      <c r="D54" s="172"/>
      <c r="E54" s="173" t="s">
        <v>144</v>
      </c>
      <c r="F54" s="169"/>
      <c r="G54" s="170"/>
      <c r="H54" s="170"/>
      <c r="I54" s="170"/>
      <c r="J54" s="170"/>
      <c r="K54" s="170"/>
      <c r="L54" s="170"/>
      <c r="M54" s="170"/>
      <c r="N54" s="170"/>
      <c r="O54" s="170"/>
      <c r="P54" s="170"/>
      <c r="Q54" s="170"/>
      <c r="R54" s="170"/>
      <c r="S54" s="170"/>
      <c r="T54" s="170"/>
      <c r="U54" s="170"/>
      <c r="V54" s="170"/>
      <c r="W54" s="511">
        <f t="shared" si="37"/>
        <v>0</v>
      </c>
      <c r="X54" s="513"/>
    </row>
    <row r="55" spans="1:24" s="140" customFormat="1" ht="20.100000000000001" customHeight="1" x14ac:dyDescent="0.15">
      <c r="B55" s="146"/>
      <c r="C55" s="153" t="s">
        <v>146</v>
      </c>
      <c r="D55" s="154"/>
      <c r="E55" s="174" t="s">
        <v>147</v>
      </c>
      <c r="F55" s="155"/>
      <c r="G55" s="156"/>
      <c r="H55" s="157"/>
      <c r="I55" s="157"/>
      <c r="J55" s="157"/>
      <c r="K55" s="157"/>
      <c r="L55" s="158"/>
      <c r="M55" s="158"/>
      <c r="N55" s="158"/>
      <c r="O55" s="158"/>
      <c r="P55" s="158"/>
      <c r="Q55" s="157"/>
      <c r="R55" s="157"/>
      <c r="S55" s="157"/>
      <c r="T55" s="157"/>
      <c r="U55" s="157"/>
      <c r="V55" s="157"/>
      <c r="W55" s="511">
        <f t="shared" si="37"/>
        <v>0</v>
      </c>
      <c r="X55" s="513"/>
    </row>
    <row r="56" spans="1:24" s="140" customFormat="1" ht="20.100000000000001" customHeight="1" x14ac:dyDescent="0.15">
      <c r="B56" s="160"/>
      <c r="C56" s="161" t="s">
        <v>148</v>
      </c>
      <c r="D56" s="162"/>
      <c r="E56" s="174" t="s">
        <v>147</v>
      </c>
      <c r="F56" s="143"/>
      <c r="G56" s="175"/>
      <c r="H56" s="176"/>
      <c r="I56" s="176"/>
      <c r="J56" s="176"/>
      <c r="K56" s="176"/>
      <c r="L56" s="177"/>
      <c r="M56" s="177"/>
      <c r="N56" s="177"/>
      <c r="O56" s="177"/>
      <c r="P56" s="177"/>
      <c r="Q56" s="176"/>
      <c r="R56" s="176"/>
      <c r="S56" s="176"/>
      <c r="T56" s="176"/>
      <c r="U56" s="176"/>
      <c r="V56" s="176"/>
      <c r="W56" s="145">
        <f t="shared" si="37"/>
        <v>0</v>
      </c>
      <c r="X56" s="470"/>
    </row>
    <row r="57" spans="1:24" s="140" customFormat="1" ht="20.100000000000001" customHeight="1" x14ac:dyDescent="0.15">
      <c r="B57" s="167">
        <v>3</v>
      </c>
      <c r="C57" s="178" t="s">
        <v>131</v>
      </c>
      <c r="D57" s="178"/>
      <c r="E57" s="178" t="s">
        <v>136</v>
      </c>
      <c r="F57" s="179"/>
      <c r="G57" s="144">
        <f t="shared" ref="G57:Q57" si="43">G58+G59*G60</f>
        <v>0</v>
      </c>
      <c r="H57" s="144">
        <f t="shared" si="43"/>
        <v>0</v>
      </c>
      <c r="I57" s="144">
        <f t="shared" si="43"/>
        <v>0</v>
      </c>
      <c r="J57" s="144">
        <f t="shared" si="43"/>
        <v>0</v>
      </c>
      <c r="K57" s="144">
        <f t="shared" si="43"/>
        <v>0</v>
      </c>
      <c r="L57" s="144">
        <f t="shared" si="43"/>
        <v>0</v>
      </c>
      <c r="M57" s="144">
        <f t="shared" si="43"/>
        <v>0</v>
      </c>
      <c r="N57" s="144">
        <f t="shared" si="43"/>
        <v>0</v>
      </c>
      <c r="O57" s="144">
        <f t="shared" si="43"/>
        <v>0</v>
      </c>
      <c r="P57" s="144">
        <f t="shared" si="43"/>
        <v>0</v>
      </c>
      <c r="Q57" s="144">
        <f t="shared" si="43"/>
        <v>0</v>
      </c>
      <c r="R57" s="144">
        <f t="shared" ref="R57:S57" si="44">R58+R59*R60</f>
        <v>0</v>
      </c>
      <c r="S57" s="144">
        <f t="shared" si="44"/>
        <v>0</v>
      </c>
      <c r="T57" s="144">
        <f t="shared" ref="T57:V57" si="45">T58+T59*T60</f>
        <v>0</v>
      </c>
      <c r="U57" s="144">
        <f t="shared" si="45"/>
        <v>0</v>
      </c>
      <c r="V57" s="144">
        <f t="shared" si="45"/>
        <v>0</v>
      </c>
      <c r="W57" s="145">
        <f t="shared" si="37"/>
        <v>0</v>
      </c>
      <c r="X57" s="471"/>
    </row>
    <row r="58" spans="1:24" s="140" customFormat="1" ht="20.100000000000001" customHeight="1" x14ac:dyDescent="0.15">
      <c r="B58" s="167"/>
      <c r="C58" s="147" t="s">
        <v>141</v>
      </c>
      <c r="D58" s="148"/>
      <c r="E58" s="148" t="s">
        <v>136</v>
      </c>
      <c r="F58" s="149"/>
      <c r="G58" s="168"/>
      <c r="H58" s="168"/>
      <c r="I58" s="168"/>
      <c r="J58" s="168"/>
      <c r="K58" s="168"/>
      <c r="L58" s="168"/>
      <c r="M58" s="168"/>
      <c r="N58" s="168"/>
      <c r="O58" s="168"/>
      <c r="P58" s="168"/>
      <c r="Q58" s="168"/>
      <c r="R58" s="168"/>
      <c r="S58" s="168"/>
      <c r="T58" s="168"/>
      <c r="U58" s="168"/>
      <c r="V58" s="168"/>
      <c r="W58" s="515">
        <f t="shared" si="37"/>
        <v>0</v>
      </c>
      <c r="X58" s="516"/>
    </row>
    <row r="59" spans="1:24" s="140" customFormat="1" ht="20.100000000000001" customHeight="1" x14ac:dyDescent="0.15">
      <c r="B59" s="146"/>
      <c r="C59" s="180" t="s">
        <v>164</v>
      </c>
      <c r="D59" s="171"/>
      <c r="E59" s="181" t="s">
        <v>138</v>
      </c>
      <c r="F59" s="182"/>
      <c r="G59" s="183"/>
      <c r="H59" s="183"/>
      <c r="I59" s="183"/>
      <c r="J59" s="183"/>
      <c r="K59" s="183"/>
      <c r="L59" s="183"/>
      <c r="M59" s="183"/>
      <c r="N59" s="183"/>
      <c r="O59" s="183"/>
      <c r="P59" s="183"/>
      <c r="Q59" s="183"/>
      <c r="R59" s="183"/>
      <c r="S59" s="183"/>
      <c r="T59" s="183"/>
      <c r="U59" s="183"/>
      <c r="V59" s="183"/>
      <c r="W59" s="511">
        <f t="shared" si="37"/>
        <v>0</v>
      </c>
      <c r="X59" s="513"/>
    </row>
    <row r="60" spans="1:24" s="140" customFormat="1" ht="20.100000000000001" customHeight="1" x14ac:dyDescent="0.15">
      <c r="B60" s="146"/>
      <c r="C60" s="184" t="s">
        <v>165</v>
      </c>
      <c r="D60" s="185"/>
      <c r="E60" s="186" t="s">
        <v>149</v>
      </c>
      <c r="F60" s="187"/>
      <c r="G60" s="175"/>
      <c r="H60" s="176"/>
      <c r="I60" s="176"/>
      <c r="J60" s="176"/>
      <c r="K60" s="176"/>
      <c r="L60" s="177"/>
      <c r="M60" s="177"/>
      <c r="N60" s="177"/>
      <c r="O60" s="177"/>
      <c r="P60" s="177"/>
      <c r="Q60" s="176"/>
      <c r="R60" s="176"/>
      <c r="S60" s="176"/>
      <c r="T60" s="176"/>
      <c r="U60" s="176"/>
      <c r="V60" s="176"/>
      <c r="W60" s="517">
        <f t="shared" si="37"/>
        <v>0</v>
      </c>
      <c r="X60" s="470"/>
    </row>
    <row r="61" spans="1:24" s="140" customFormat="1" ht="20.100000000000001" customHeight="1" x14ac:dyDescent="0.15">
      <c r="B61" s="188">
        <v>4</v>
      </c>
      <c r="C61" s="189" t="s">
        <v>132</v>
      </c>
      <c r="D61" s="178"/>
      <c r="E61" s="178"/>
      <c r="F61" s="190"/>
      <c r="G61" s="151">
        <v>0</v>
      </c>
      <c r="H61" s="168">
        <v>0</v>
      </c>
      <c r="I61" s="168">
        <v>0</v>
      </c>
      <c r="J61" s="150">
        <v>0</v>
      </c>
      <c r="K61" s="151">
        <v>0</v>
      </c>
      <c r="L61" s="151">
        <v>0</v>
      </c>
      <c r="M61" s="151">
        <v>0</v>
      </c>
      <c r="N61" s="150">
        <v>0</v>
      </c>
      <c r="O61" s="151">
        <v>0</v>
      </c>
      <c r="P61" s="151">
        <v>0</v>
      </c>
      <c r="Q61" s="151">
        <v>0</v>
      </c>
      <c r="R61" s="151">
        <v>0</v>
      </c>
      <c r="S61" s="151">
        <v>0</v>
      </c>
      <c r="T61" s="151">
        <v>0</v>
      </c>
      <c r="U61" s="151">
        <v>0</v>
      </c>
      <c r="V61" s="151">
        <v>0</v>
      </c>
      <c r="W61" s="145">
        <f t="shared" si="37"/>
        <v>0</v>
      </c>
      <c r="X61" s="191"/>
    </row>
    <row r="62" spans="1:24" s="140" customFormat="1" ht="20.100000000000001" customHeight="1" thickBot="1" x14ac:dyDescent="0.2">
      <c r="B62" s="167">
        <v>5</v>
      </c>
      <c r="C62" s="192" t="s">
        <v>133</v>
      </c>
      <c r="D62" s="172"/>
      <c r="E62" s="193"/>
      <c r="F62" s="194"/>
      <c r="G62" s="151">
        <v>0</v>
      </c>
      <c r="H62" s="168">
        <v>0</v>
      </c>
      <c r="I62" s="168">
        <v>0</v>
      </c>
      <c r="J62" s="150">
        <v>0</v>
      </c>
      <c r="K62" s="151">
        <v>0</v>
      </c>
      <c r="L62" s="151">
        <v>0</v>
      </c>
      <c r="M62" s="151">
        <v>0</v>
      </c>
      <c r="N62" s="150">
        <v>0</v>
      </c>
      <c r="O62" s="151">
        <v>0</v>
      </c>
      <c r="P62" s="151">
        <v>0</v>
      </c>
      <c r="Q62" s="151">
        <v>0</v>
      </c>
      <c r="R62" s="151">
        <v>0</v>
      </c>
      <c r="S62" s="151">
        <v>0</v>
      </c>
      <c r="T62" s="151">
        <v>0</v>
      </c>
      <c r="U62" s="151">
        <v>0</v>
      </c>
      <c r="V62" s="151">
        <v>0</v>
      </c>
      <c r="W62" s="145">
        <f t="shared" si="37"/>
        <v>0</v>
      </c>
      <c r="X62" s="195"/>
    </row>
    <row r="63" spans="1:24" s="196" customFormat="1" ht="20.100000000000001" customHeight="1" thickBot="1" x14ac:dyDescent="0.2">
      <c r="B63" s="546" t="s">
        <v>237</v>
      </c>
      <c r="C63" s="547"/>
      <c r="D63" s="547"/>
      <c r="E63" s="547"/>
      <c r="F63" s="548"/>
      <c r="G63" s="549">
        <f t="shared" ref="G63:Q63" si="46">SUM(G47,G51,G57,G61,G62)</f>
        <v>0</v>
      </c>
      <c r="H63" s="549">
        <f t="shared" si="46"/>
        <v>0</v>
      </c>
      <c r="I63" s="549">
        <f t="shared" si="46"/>
        <v>0</v>
      </c>
      <c r="J63" s="549">
        <f t="shared" si="46"/>
        <v>0</v>
      </c>
      <c r="K63" s="549">
        <f t="shared" si="46"/>
        <v>0</v>
      </c>
      <c r="L63" s="549">
        <f t="shared" si="46"/>
        <v>0</v>
      </c>
      <c r="M63" s="549">
        <f t="shared" si="46"/>
        <v>0</v>
      </c>
      <c r="N63" s="549">
        <f t="shared" si="46"/>
        <v>0</v>
      </c>
      <c r="O63" s="549">
        <f t="shared" si="46"/>
        <v>0</v>
      </c>
      <c r="P63" s="549">
        <f t="shared" si="46"/>
        <v>0</v>
      </c>
      <c r="Q63" s="549">
        <f t="shared" si="46"/>
        <v>0</v>
      </c>
      <c r="R63" s="549">
        <f t="shared" ref="R63:S63" si="47">SUM(R47,R51,R57,R61,R62)</f>
        <v>0</v>
      </c>
      <c r="S63" s="549">
        <f t="shared" si="47"/>
        <v>0</v>
      </c>
      <c r="T63" s="549">
        <f t="shared" ref="T63:V63" si="48">SUM(T47,T51,T57,T61,T62)</f>
        <v>0</v>
      </c>
      <c r="U63" s="549">
        <f t="shared" si="48"/>
        <v>0</v>
      </c>
      <c r="V63" s="549">
        <f t="shared" si="48"/>
        <v>0</v>
      </c>
      <c r="W63" s="550">
        <f t="shared" si="37"/>
        <v>0</v>
      </c>
      <c r="X63" s="526" t="s">
        <v>24</v>
      </c>
    </row>
    <row r="64" spans="1:24" s="196" customFormat="1" ht="20.100000000000001" customHeight="1" x14ac:dyDescent="0.15">
      <c r="A64" s="197"/>
      <c r="B64" s="198"/>
      <c r="C64" s="198"/>
      <c r="D64" s="198"/>
      <c r="E64" s="199"/>
      <c r="F64" s="200"/>
      <c r="G64" s="200"/>
      <c r="H64" s="200"/>
      <c r="I64" s="200"/>
      <c r="J64" s="200"/>
      <c r="K64" s="200"/>
      <c r="L64" s="200"/>
      <c r="M64" s="200"/>
      <c r="N64" s="200"/>
      <c r="O64" s="200"/>
      <c r="P64" s="200"/>
      <c r="Q64" s="200"/>
      <c r="R64" s="200"/>
      <c r="S64" s="200"/>
      <c r="T64" s="200"/>
      <c r="U64" s="200"/>
      <c r="V64" s="201"/>
    </row>
    <row r="65" spans="1:26" s="76" customFormat="1" ht="18" customHeight="1" thickBot="1" x14ac:dyDescent="0.2">
      <c r="A65" s="202"/>
      <c r="B65" s="760" t="s">
        <v>60</v>
      </c>
      <c r="C65" s="760"/>
      <c r="D65" s="760"/>
      <c r="E65" s="760"/>
      <c r="F65" s="472"/>
      <c r="G65" s="472"/>
      <c r="H65" s="202"/>
      <c r="I65" s="202"/>
      <c r="J65" s="202"/>
      <c r="K65" s="202"/>
      <c r="L65" s="202"/>
      <c r="M65" s="202"/>
      <c r="N65" s="202"/>
      <c r="O65" s="202"/>
      <c r="P65" s="202"/>
      <c r="Q65" s="202"/>
      <c r="R65" s="202"/>
      <c r="S65" s="202"/>
      <c r="T65" s="202"/>
      <c r="U65" s="202"/>
      <c r="V65" s="202"/>
      <c r="W65" s="203" t="s">
        <v>98</v>
      </c>
      <c r="X65" s="202"/>
    </row>
    <row r="66" spans="1:26" s="76" customFormat="1" ht="18" customHeight="1" thickBot="1" x14ac:dyDescent="0.2">
      <c r="B66" s="673" t="s">
        <v>62</v>
      </c>
      <c r="C66" s="674"/>
      <c r="D66" s="674"/>
      <c r="E66" s="674"/>
      <c r="F66" s="720"/>
      <c r="G66" s="137" t="s">
        <v>181</v>
      </c>
      <c r="H66" s="137" t="s">
        <v>182</v>
      </c>
      <c r="I66" s="137" t="s">
        <v>183</v>
      </c>
      <c r="J66" s="137" t="s">
        <v>184</v>
      </c>
      <c r="K66" s="137" t="s">
        <v>185</v>
      </c>
      <c r="L66" s="137" t="s">
        <v>186</v>
      </c>
      <c r="M66" s="137" t="s">
        <v>187</v>
      </c>
      <c r="N66" s="137" t="s">
        <v>188</v>
      </c>
      <c r="O66" s="137" t="s">
        <v>189</v>
      </c>
      <c r="P66" s="137" t="s">
        <v>190</v>
      </c>
      <c r="Q66" s="137" t="s">
        <v>191</v>
      </c>
      <c r="R66" s="137" t="s">
        <v>192</v>
      </c>
      <c r="S66" s="137" t="s">
        <v>193</v>
      </c>
      <c r="T66" s="137" t="s">
        <v>194</v>
      </c>
      <c r="U66" s="137" t="s">
        <v>195</v>
      </c>
      <c r="V66" s="137" t="s">
        <v>232</v>
      </c>
      <c r="W66" s="138" t="s">
        <v>111</v>
      </c>
      <c r="X66" s="138" t="s">
        <v>63</v>
      </c>
    </row>
    <row r="67" spans="1:26" s="76" customFormat="1" ht="18" customHeight="1" thickBot="1" x14ac:dyDescent="0.2">
      <c r="B67" s="749" t="s">
        <v>238</v>
      </c>
      <c r="C67" s="750"/>
      <c r="D67" s="750"/>
      <c r="E67" s="750"/>
      <c r="F67" s="751"/>
      <c r="G67" s="621"/>
      <c r="H67" s="621"/>
      <c r="I67" s="621"/>
      <c r="J67" s="621"/>
      <c r="K67" s="621"/>
      <c r="L67" s="621"/>
      <c r="M67" s="621"/>
      <c r="N67" s="621"/>
      <c r="O67" s="621"/>
      <c r="P67" s="621"/>
      <c r="Q67" s="621"/>
      <c r="R67" s="621"/>
      <c r="S67" s="621"/>
      <c r="T67" s="621"/>
      <c r="U67" s="621"/>
      <c r="V67" s="621"/>
      <c r="W67" s="508">
        <f>SUM(G67:V67)</f>
        <v>0</v>
      </c>
      <c r="X67" s="509"/>
    </row>
    <row r="68" spans="1:26" s="76" customFormat="1" ht="18" customHeight="1" thickBot="1" x14ac:dyDescent="0.2">
      <c r="B68" s="747" t="s">
        <v>239</v>
      </c>
      <c r="C68" s="748"/>
      <c r="D68" s="748"/>
      <c r="E68" s="748"/>
      <c r="F68" s="748"/>
      <c r="G68" s="622"/>
      <c r="H68" s="622"/>
      <c r="I68" s="622"/>
      <c r="J68" s="622"/>
      <c r="K68" s="622"/>
      <c r="L68" s="622"/>
      <c r="M68" s="622"/>
      <c r="N68" s="622"/>
      <c r="O68" s="622"/>
      <c r="P68" s="622"/>
      <c r="Q68" s="622"/>
      <c r="R68" s="622"/>
      <c r="S68" s="622"/>
      <c r="T68" s="622"/>
      <c r="U68" s="622"/>
      <c r="V68" s="622"/>
      <c r="W68" s="620">
        <f>SUM(G68:V68)</f>
        <v>0</v>
      </c>
      <c r="X68" s="510"/>
    </row>
    <row r="69" spans="1:26" s="102" customFormat="1" ht="18" customHeight="1" x14ac:dyDescent="0.15">
      <c r="B69" s="473" t="s">
        <v>7</v>
      </c>
      <c r="C69" s="458" t="s">
        <v>231</v>
      </c>
      <c r="D69" s="458"/>
      <c r="E69" s="458"/>
      <c r="F69" s="458"/>
      <c r="G69" s="458"/>
      <c r="H69" s="458"/>
      <c r="I69" s="458"/>
      <c r="J69" s="458"/>
      <c r="K69" s="458"/>
      <c r="L69" s="458"/>
      <c r="M69" s="458"/>
      <c r="N69" s="458"/>
      <c r="O69" s="458"/>
      <c r="P69" s="458"/>
      <c r="Q69" s="458"/>
      <c r="R69" s="458"/>
      <c r="S69" s="458"/>
      <c r="T69" s="458"/>
      <c r="U69" s="458"/>
      <c r="V69" s="458"/>
      <c r="W69" s="458"/>
      <c r="X69" s="458"/>
      <c r="Y69" s="458"/>
      <c r="Z69" s="458"/>
    </row>
    <row r="70" spans="1:26" s="102" customFormat="1" ht="18" customHeight="1" x14ac:dyDescent="0.15">
      <c r="B70" s="473" t="s">
        <v>7</v>
      </c>
      <c r="C70" s="458" t="s">
        <v>6</v>
      </c>
      <c r="D70" s="456"/>
      <c r="E70" s="456"/>
      <c r="F70" s="456"/>
      <c r="G70" s="456"/>
      <c r="H70" s="456"/>
      <c r="I70" s="456"/>
      <c r="J70" s="456"/>
      <c r="K70" s="456"/>
      <c r="L70" s="456"/>
      <c r="M70" s="456"/>
      <c r="N70" s="456"/>
      <c r="O70" s="456"/>
      <c r="P70" s="456"/>
      <c r="Q70" s="456"/>
      <c r="R70" s="456"/>
      <c r="S70" s="456"/>
      <c r="T70" s="456"/>
      <c r="U70" s="456"/>
      <c r="V70" s="456"/>
      <c r="W70" s="456"/>
      <c r="X70" s="456"/>
      <c r="Y70" s="456"/>
      <c r="Z70" s="456"/>
    </row>
    <row r="71" spans="1:26" s="102" customFormat="1" ht="18" customHeight="1" x14ac:dyDescent="0.15">
      <c r="B71" s="473" t="s">
        <v>7</v>
      </c>
      <c r="C71" s="458" t="s">
        <v>8</v>
      </c>
      <c r="D71" s="456"/>
      <c r="E71" s="456"/>
      <c r="F71" s="456"/>
      <c r="G71" s="456"/>
      <c r="H71" s="456"/>
      <c r="I71" s="456"/>
      <c r="J71" s="456"/>
      <c r="K71" s="456"/>
      <c r="L71" s="456"/>
      <c r="M71" s="456"/>
      <c r="N71" s="456"/>
      <c r="O71" s="456"/>
      <c r="P71" s="456"/>
      <c r="Q71" s="456"/>
      <c r="R71" s="456"/>
      <c r="S71" s="456"/>
      <c r="T71" s="456"/>
      <c r="U71" s="456"/>
      <c r="V71" s="456"/>
      <c r="W71" s="456"/>
      <c r="X71" s="456"/>
      <c r="Y71" s="456"/>
      <c r="Z71" s="456"/>
    </row>
    <row r="72" spans="1:26" s="93" customFormat="1" ht="18" customHeight="1" x14ac:dyDescent="0.15">
      <c r="A72" s="209"/>
      <c r="B72" s="210" t="s">
        <v>7</v>
      </c>
      <c r="C72" s="211" t="s">
        <v>23</v>
      </c>
      <c r="D72" s="209"/>
      <c r="E72" s="209"/>
      <c r="F72" s="209"/>
      <c r="G72" s="209"/>
      <c r="H72" s="209"/>
      <c r="I72" s="209"/>
      <c r="J72" s="209"/>
      <c r="K72" s="209"/>
      <c r="L72" s="209"/>
      <c r="M72" s="209"/>
      <c r="N72" s="209"/>
      <c r="O72" s="209"/>
    </row>
    <row r="73" spans="1:26" s="102" customFormat="1" ht="18" customHeight="1" x14ac:dyDescent="0.15">
      <c r="A73" s="212"/>
      <c r="C73" s="211" t="s">
        <v>205</v>
      </c>
      <c r="D73" s="463"/>
      <c r="E73" s="463"/>
      <c r="F73" s="463"/>
      <c r="G73" s="463"/>
      <c r="H73" s="463"/>
      <c r="I73" s="463"/>
      <c r="J73" s="463"/>
      <c r="K73" s="463"/>
      <c r="L73" s="463"/>
      <c r="M73" s="463"/>
      <c r="N73" s="463"/>
      <c r="O73" s="463"/>
      <c r="P73" s="456"/>
      <c r="Q73" s="456"/>
      <c r="R73" s="456"/>
      <c r="S73" s="456"/>
      <c r="T73" s="456"/>
      <c r="U73" s="456"/>
      <c r="V73" s="456"/>
      <c r="W73" s="456"/>
      <c r="X73" s="456"/>
      <c r="Y73" s="456"/>
      <c r="Z73" s="456"/>
    </row>
    <row r="74" spans="1:26" s="102" customFormat="1" ht="18" customHeight="1" x14ac:dyDescent="0.15">
      <c r="A74" s="212"/>
      <c r="B74" s="210" t="s">
        <v>7</v>
      </c>
      <c r="C74" s="211" t="s">
        <v>286</v>
      </c>
      <c r="D74" s="476"/>
      <c r="E74" s="476"/>
      <c r="F74" s="476"/>
      <c r="G74" s="476"/>
      <c r="H74" s="476"/>
      <c r="I74" s="476"/>
      <c r="J74" s="476"/>
      <c r="K74" s="476"/>
      <c r="L74" s="476"/>
      <c r="M74" s="476"/>
      <c r="N74" s="476"/>
      <c r="O74" s="476"/>
      <c r="P74" s="475"/>
      <c r="Q74" s="475"/>
      <c r="R74" s="475"/>
      <c r="S74" s="475"/>
      <c r="T74" s="475"/>
      <c r="U74" s="475"/>
      <c r="V74" s="475"/>
      <c r="W74" s="475"/>
      <c r="X74" s="475"/>
      <c r="Y74" s="475"/>
      <c r="Z74" s="475"/>
    </row>
    <row r="75" spans="1:26" s="102" customFormat="1" ht="18" customHeight="1" x14ac:dyDescent="0.15">
      <c r="A75" s="212"/>
      <c r="B75" s="210" t="s">
        <v>7</v>
      </c>
      <c r="C75" s="211" t="s">
        <v>173</v>
      </c>
      <c r="D75" s="463"/>
      <c r="E75" s="463"/>
      <c r="F75" s="463"/>
      <c r="G75" s="463"/>
      <c r="H75" s="463"/>
      <c r="I75" s="463"/>
      <c r="J75" s="463"/>
      <c r="K75" s="463"/>
      <c r="L75" s="463"/>
      <c r="M75" s="463"/>
      <c r="N75" s="463"/>
      <c r="O75" s="463"/>
      <c r="P75" s="456"/>
      <c r="Q75" s="456"/>
      <c r="R75" s="456"/>
      <c r="S75" s="456"/>
      <c r="T75" s="456"/>
      <c r="U75" s="456"/>
      <c r="V75" s="456"/>
      <c r="W75" s="456"/>
      <c r="X75" s="456"/>
      <c r="Y75" s="456"/>
      <c r="Z75" s="456"/>
    </row>
    <row r="76" spans="1:26" s="102" customFormat="1" ht="18" customHeight="1" x14ac:dyDescent="0.15">
      <c r="A76" s="212"/>
      <c r="B76" s="210" t="s">
        <v>7</v>
      </c>
      <c r="C76" s="211" t="s">
        <v>25</v>
      </c>
      <c r="D76" s="463"/>
      <c r="E76" s="463"/>
      <c r="F76" s="463"/>
      <c r="G76" s="463"/>
      <c r="H76" s="463"/>
      <c r="I76" s="463"/>
      <c r="J76" s="463"/>
      <c r="K76" s="463"/>
      <c r="L76" s="463"/>
      <c r="M76" s="463"/>
      <c r="N76" s="463"/>
      <c r="O76" s="463"/>
      <c r="P76" s="456"/>
      <c r="Q76" s="456"/>
      <c r="R76" s="456"/>
      <c r="S76" s="456"/>
      <c r="T76" s="456"/>
      <c r="U76" s="456"/>
      <c r="V76" s="456"/>
      <c r="W76" s="456"/>
      <c r="X76" s="205"/>
      <c r="Y76" s="206"/>
      <c r="Z76" s="456"/>
    </row>
    <row r="77" spans="1:26" s="102" customFormat="1" ht="18" customHeight="1" x14ac:dyDescent="0.15">
      <c r="A77" s="212"/>
      <c r="B77" s="210" t="s">
        <v>7</v>
      </c>
      <c r="C77" s="211" t="s">
        <v>150</v>
      </c>
      <c r="D77" s="463"/>
      <c r="E77" s="463"/>
      <c r="F77" s="463"/>
      <c r="G77" s="463"/>
      <c r="H77" s="463"/>
      <c r="I77" s="463"/>
      <c r="J77" s="463"/>
      <c r="K77" s="463"/>
      <c r="L77" s="463"/>
      <c r="M77" s="463"/>
      <c r="N77" s="463"/>
      <c r="O77" s="463"/>
      <c r="P77" s="456"/>
      <c r="Q77" s="456"/>
      <c r="R77" s="456"/>
      <c r="S77" s="456"/>
      <c r="T77" s="456"/>
      <c r="U77" s="456"/>
      <c r="V77" s="456"/>
      <c r="W77" s="456"/>
      <c r="X77" s="205"/>
      <c r="Y77" s="206"/>
      <c r="Z77" s="456"/>
    </row>
    <row r="78" spans="1:26" s="102" customFormat="1" ht="18" customHeight="1" x14ac:dyDescent="0.15">
      <c r="A78" s="212"/>
      <c r="B78" s="210" t="s">
        <v>7</v>
      </c>
      <c r="C78" s="211" t="s">
        <v>99</v>
      </c>
      <c r="D78" s="214"/>
      <c r="E78" s="214"/>
      <c r="F78" s="214"/>
      <c r="G78" s="214"/>
      <c r="H78" s="214"/>
      <c r="I78" s="214"/>
      <c r="J78" s="214"/>
      <c r="K78" s="214"/>
      <c r="L78" s="214"/>
      <c r="M78" s="214"/>
      <c r="N78" s="214"/>
      <c r="O78" s="214"/>
      <c r="P78" s="207"/>
      <c r="Q78" s="207"/>
      <c r="R78" s="207"/>
      <c r="S78" s="207"/>
      <c r="T78" s="207"/>
      <c r="U78" s="207"/>
      <c r="V78" s="207"/>
      <c r="W78" s="207"/>
      <c r="X78" s="207"/>
      <c r="Y78" s="208"/>
      <c r="Z78" s="208"/>
    </row>
    <row r="79" spans="1:26" ht="22.5" customHeight="1" x14ac:dyDescent="0.15"/>
    <row r="82" spans="7:7" x14ac:dyDescent="0.15">
      <c r="G82" s="93"/>
    </row>
  </sheetData>
  <mergeCells count="21">
    <mergeCell ref="B33:C41"/>
    <mergeCell ref="D33:D36"/>
    <mergeCell ref="D37:D40"/>
    <mergeCell ref="B68:F68"/>
    <mergeCell ref="B66:F66"/>
    <mergeCell ref="B67:F67"/>
    <mergeCell ref="B46:F46"/>
    <mergeCell ref="B42:F42"/>
    <mergeCell ref="B44:F44"/>
    <mergeCell ref="B65:E65"/>
    <mergeCell ref="B15:C23"/>
    <mergeCell ref="D15:D18"/>
    <mergeCell ref="D19:D22"/>
    <mergeCell ref="B24:C32"/>
    <mergeCell ref="B2:W2"/>
    <mergeCell ref="B5:F5"/>
    <mergeCell ref="B6:C14"/>
    <mergeCell ref="D6:D9"/>
    <mergeCell ref="D10:D13"/>
    <mergeCell ref="D24:D27"/>
    <mergeCell ref="D28:D31"/>
  </mergeCells>
  <phoneticPr fontId="3"/>
  <printOptions horizontalCentered="1" verticalCentered="1"/>
  <pageMargins left="0.78740157480314965" right="0.19685039370078741" top="0.78740157480314965" bottom="0.39370078740157483" header="0.51181102362204722" footer="0.19685039370078741"/>
  <pageSetup paperSize="8" scale="51" orientation="landscape" r:id="rId1"/>
  <headerFooter alignWithMargins="0"/>
  <colBreaks count="1" manualBreakCount="1">
    <brk id="2" max="8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B050"/>
    <pageSetUpPr fitToPage="1"/>
  </sheetPr>
  <dimension ref="A1:AA31"/>
  <sheetViews>
    <sheetView zoomScale="85" zoomScaleNormal="85" workbookViewId="0">
      <selection activeCell="X22" sqref="X22"/>
    </sheetView>
  </sheetViews>
  <sheetFormatPr defaultRowHeight="13.5" x14ac:dyDescent="0.15"/>
  <cols>
    <col min="1" max="1" width="2.125" style="95" customWidth="1"/>
    <col min="2" max="3" width="3.625" style="95" customWidth="1"/>
    <col min="4" max="4" width="7.625" style="95" customWidth="1"/>
    <col min="5" max="5" width="13.625" style="95" customWidth="1"/>
    <col min="6" max="6" width="10.25" style="95" bestFit="1" customWidth="1"/>
    <col min="7" max="7" width="15.625" style="95" customWidth="1"/>
    <col min="8" max="24" width="17.625" style="95" customWidth="1"/>
    <col min="25" max="25" width="25.625" style="95" customWidth="1"/>
    <col min="26" max="26" width="2.625" style="93" customWidth="1"/>
    <col min="27" max="16384" width="9" style="95"/>
  </cols>
  <sheetData>
    <row r="1" spans="1:26" ht="24" x14ac:dyDescent="0.15">
      <c r="A1" s="93"/>
      <c r="B1" s="527" t="s">
        <v>241</v>
      </c>
      <c r="C1" s="94"/>
      <c r="D1" s="93"/>
      <c r="E1" s="93"/>
      <c r="F1" s="93"/>
      <c r="G1" s="93"/>
      <c r="H1" s="93"/>
      <c r="I1" s="93"/>
      <c r="J1" s="93"/>
      <c r="K1" s="93"/>
      <c r="L1" s="93"/>
      <c r="M1" s="93"/>
      <c r="N1" s="93"/>
      <c r="O1" s="93"/>
      <c r="P1" s="93"/>
      <c r="Q1" s="93"/>
      <c r="R1" s="93"/>
      <c r="S1" s="93"/>
      <c r="T1" s="93"/>
      <c r="U1" s="93"/>
      <c r="V1" s="93"/>
      <c r="W1" s="93"/>
      <c r="X1" s="93"/>
      <c r="Y1" s="93"/>
    </row>
    <row r="2" spans="1:26" ht="32.25" x14ac:dyDescent="0.15">
      <c r="A2" s="93"/>
      <c r="B2" s="745" t="s">
        <v>197</v>
      </c>
      <c r="C2" s="745"/>
      <c r="D2" s="746"/>
      <c r="E2" s="746"/>
      <c r="F2" s="746"/>
      <c r="G2" s="746"/>
      <c r="H2" s="746"/>
      <c r="I2" s="746"/>
      <c r="J2" s="746"/>
      <c r="K2" s="746"/>
      <c r="L2" s="746"/>
      <c r="M2" s="746"/>
      <c r="N2" s="746"/>
      <c r="O2" s="746"/>
      <c r="P2" s="746"/>
      <c r="Q2" s="746"/>
      <c r="R2" s="746"/>
      <c r="S2" s="746"/>
      <c r="T2" s="746"/>
      <c r="U2" s="746"/>
      <c r="V2" s="746"/>
      <c r="W2" s="746"/>
      <c r="X2" s="746"/>
      <c r="Y2" s="96"/>
    </row>
    <row r="3" spans="1:26" x14ac:dyDescent="0.15">
      <c r="A3" s="93"/>
      <c r="B3" s="97"/>
      <c r="C3" s="97"/>
      <c r="D3" s="97"/>
      <c r="E3" s="97"/>
      <c r="F3" s="97"/>
      <c r="G3" s="97"/>
      <c r="H3" s="97"/>
      <c r="I3" s="97"/>
      <c r="J3" s="97"/>
      <c r="K3" s="97"/>
      <c r="L3" s="97"/>
      <c r="M3" s="97"/>
      <c r="N3" s="97"/>
      <c r="O3" s="97"/>
      <c r="P3" s="97"/>
      <c r="Q3" s="97"/>
      <c r="R3" s="97"/>
      <c r="S3" s="97"/>
      <c r="T3" s="97"/>
      <c r="U3" s="97"/>
      <c r="V3" s="97"/>
      <c r="W3" s="97"/>
      <c r="X3" s="97"/>
      <c r="Y3" s="97"/>
    </row>
    <row r="4" spans="1:26" ht="14.25" thickBot="1" x14ac:dyDescent="0.2">
      <c r="A4" s="93"/>
      <c r="B4" s="97"/>
      <c r="C4" s="97"/>
      <c r="D4" s="97"/>
      <c r="E4" s="97"/>
      <c r="F4" s="97"/>
      <c r="G4" s="97"/>
      <c r="H4" s="97"/>
      <c r="I4" s="97"/>
      <c r="J4" s="97"/>
      <c r="K4" s="97"/>
      <c r="L4" s="97"/>
      <c r="M4" s="97"/>
      <c r="N4" s="97"/>
      <c r="O4" s="97"/>
      <c r="P4" s="97"/>
      <c r="Q4" s="97"/>
      <c r="R4" s="97"/>
      <c r="S4" s="97"/>
      <c r="T4" s="97"/>
      <c r="U4" s="97"/>
      <c r="V4" s="97"/>
      <c r="W4" s="97"/>
      <c r="X4" s="98" t="s">
        <v>98</v>
      </c>
      <c r="Y4" s="98"/>
    </row>
    <row r="5" spans="1:26" s="103" customFormat="1" ht="18" customHeight="1" thickBot="1" x14ac:dyDescent="0.2">
      <c r="A5" s="99"/>
      <c r="B5" s="768"/>
      <c r="C5" s="769"/>
      <c r="D5" s="769"/>
      <c r="E5" s="770"/>
      <c r="F5" s="770"/>
      <c r="G5" s="771"/>
      <c r="H5" s="137" t="s">
        <v>181</v>
      </c>
      <c r="I5" s="137" t="s">
        <v>182</v>
      </c>
      <c r="J5" s="137" t="s">
        <v>183</v>
      </c>
      <c r="K5" s="137" t="s">
        <v>184</v>
      </c>
      <c r="L5" s="137" t="s">
        <v>185</v>
      </c>
      <c r="M5" s="137" t="s">
        <v>186</v>
      </c>
      <c r="N5" s="137" t="s">
        <v>187</v>
      </c>
      <c r="O5" s="137" t="s">
        <v>188</v>
      </c>
      <c r="P5" s="137" t="s">
        <v>189</v>
      </c>
      <c r="Q5" s="137" t="s">
        <v>190</v>
      </c>
      <c r="R5" s="137" t="s">
        <v>191</v>
      </c>
      <c r="S5" s="137" t="s">
        <v>192</v>
      </c>
      <c r="T5" s="137" t="s">
        <v>193</v>
      </c>
      <c r="U5" s="137" t="s">
        <v>194</v>
      </c>
      <c r="V5" s="137" t="s">
        <v>195</v>
      </c>
      <c r="W5" s="137" t="s">
        <v>232</v>
      </c>
      <c r="X5" s="138" t="s">
        <v>111</v>
      </c>
      <c r="Y5" s="138" t="s">
        <v>63</v>
      </c>
      <c r="Z5" s="102"/>
    </row>
    <row r="6" spans="1:26" s="212" customFormat="1" ht="18" customHeight="1" x14ac:dyDescent="0.15">
      <c r="A6" s="215"/>
      <c r="B6" s="216" t="s">
        <v>292</v>
      </c>
      <c r="C6" s="217"/>
      <c r="D6" s="217"/>
      <c r="E6" s="218"/>
      <c r="F6" s="218"/>
      <c r="G6" s="219"/>
      <c r="H6" s="220">
        <f>SUM(H10,H14,H18)</f>
        <v>0</v>
      </c>
      <c r="I6" s="220">
        <f t="shared" ref="I6:W6" si="0">SUM(I10,I14,I18)</f>
        <v>0</v>
      </c>
      <c r="J6" s="220">
        <f t="shared" si="0"/>
        <v>0</v>
      </c>
      <c r="K6" s="220">
        <f t="shared" si="0"/>
        <v>0</v>
      </c>
      <c r="L6" s="220">
        <f t="shared" si="0"/>
        <v>0</v>
      </c>
      <c r="M6" s="220">
        <f t="shared" si="0"/>
        <v>0</v>
      </c>
      <c r="N6" s="220">
        <f t="shared" si="0"/>
        <v>0</v>
      </c>
      <c r="O6" s="220">
        <f t="shared" si="0"/>
        <v>0</v>
      </c>
      <c r="P6" s="220">
        <f t="shared" si="0"/>
        <v>0</v>
      </c>
      <c r="Q6" s="220">
        <f t="shared" si="0"/>
        <v>0</v>
      </c>
      <c r="R6" s="220">
        <f t="shared" si="0"/>
        <v>0</v>
      </c>
      <c r="S6" s="220">
        <f t="shared" si="0"/>
        <v>0</v>
      </c>
      <c r="T6" s="220">
        <f t="shared" si="0"/>
        <v>0</v>
      </c>
      <c r="U6" s="220">
        <f t="shared" si="0"/>
        <v>0</v>
      </c>
      <c r="V6" s="220">
        <f t="shared" si="0"/>
        <v>0</v>
      </c>
      <c r="W6" s="220">
        <f t="shared" si="0"/>
        <v>0</v>
      </c>
      <c r="X6" s="135">
        <f t="shared" ref="X6:X18" si="1">SUM(H6:W6)</f>
        <v>0</v>
      </c>
      <c r="Y6" s="221"/>
    </row>
    <row r="7" spans="1:26" s="103" customFormat="1" ht="18" customHeight="1" x14ac:dyDescent="0.15">
      <c r="A7" s="99"/>
      <c r="B7" s="222"/>
      <c r="C7" s="632" t="s">
        <v>243</v>
      </c>
      <c r="D7" s="634"/>
      <c r="E7" s="123" t="s">
        <v>58</v>
      </c>
      <c r="F7" s="124"/>
      <c r="G7" s="125"/>
      <c r="H7" s="126"/>
      <c r="I7" s="126"/>
      <c r="J7" s="126"/>
      <c r="K7" s="126"/>
      <c r="L7" s="126"/>
      <c r="M7" s="126"/>
      <c r="N7" s="126"/>
      <c r="O7" s="126"/>
      <c r="P7" s="126"/>
      <c r="Q7" s="126"/>
      <c r="R7" s="126"/>
      <c r="S7" s="126"/>
      <c r="T7" s="126"/>
      <c r="U7" s="126"/>
      <c r="V7" s="126"/>
      <c r="W7" s="126"/>
      <c r="X7" s="127">
        <f t="shared" si="1"/>
        <v>0</v>
      </c>
      <c r="Y7" s="223"/>
      <c r="Z7" s="102"/>
    </row>
    <row r="8" spans="1:26" s="103" customFormat="1" ht="18" customHeight="1" x14ac:dyDescent="0.15">
      <c r="A8" s="99"/>
      <c r="B8" s="222"/>
      <c r="C8" s="644"/>
      <c r="D8" s="631"/>
      <c r="E8" s="224" t="s">
        <v>61</v>
      </c>
      <c r="F8" s="766"/>
      <c r="G8" s="767"/>
      <c r="H8" s="110"/>
      <c r="I8" s="110"/>
      <c r="J8" s="110"/>
      <c r="K8" s="110"/>
      <c r="L8" s="110"/>
      <c r="M8" s="110"/>
      <c r="N8" s="110"/>
      <c r="O8" s="110"/>
      <c r="P8" s="110"/>
      <c r="Q8" s="110"/>
      <c r="R8" s="110"/>
      <c r="S8" s="110"/>
      <c r="T8" s="110"/>
      <c r="U8" s="110"/>
      <c r="V8" s="110"/>
      <c r="W8" s="110"/>
      <c r="X8" s="111">
        <f t="shared" si="1"/>
        <v>0</v>
      </c>
      <c r="Y8" s="493"/>
      <c r="Z8" s="102"/>
    </row>
    <row r="9" spans="1:26" s="103" customFormat="1" ht="18" customHeight="1" x14ac:dyDescent="0.15">
      <c r="A9" s="99"/>
      <c r="B9" s="226"/>
      <c r="C9" s="644"/>
      <c r="D9" s="631"/>
      <c r="E9" s="129"/>
      <c r="F9" s="761"/>
      <c r="G9" s="762"/>
      <c r="H9" s="130"/>
      <c r="I9" s="130"/>
      <c r="J9" s="130"/>
      <c r="K9" s="130"/>
      <c r="L9" s="130"/>
      <c r="M9" s="130"/>
      <c r="N9" s="130"/>
      <c r="O9" s="130"/>
      <c r="P9" s="130"/>
      <c r="Q9" s="130"/>
      <c r="R9" s="130"/>
      <c r="S9" s="130"/>
      <c r="T9" s="130"/>
      <c r="U9" s="130"/>
      <c r="V9" s="130"/>
      <c r="W9" s="130"/>
      <c r="X9" s="107">
        <f t="shared" si="1"/>
        <v>0</v>
      </c>
      <c r="Y9" s="522"/>
      <c r="Z9" s="102"/>
    </row>
    <row r="10" spans="1:26" s="103" customFormat="1" ht="18" customHeight="1" x14ac:dyDescent="0.15">
      <c r="A10" s="99"/>
      <c r="B10" s="226"/>
      <c r="C10" s="227"/>
      <c r="D10" s="228"/>
      <c r="E10" s="131"/>
      <c r="F10" s="131"/>
      <c r="G10" s="118" t="s">
        <v>21</v>
      </c>
      <c r="H10" s="229">
        <f t="shared" ref="H10" si="2">SUBTOTAL(9,H7:H9)</f>
        <v>0</v>
      </c>
      <c r="I10" s="229">
        <f t="shared" ref="I10:W10" si="3">SUBTOTAL(9,I7:I9)</f>
        <v>0</v>
      </c>
      <c r="J10" s="229">
        <f t="shared" si="3"/>
        <v>0</v>
      </c>
      <c r="K10" s="229">
        <f t="shared" si="3"/>
        <v>0</v>
      </c>
      <c r="L10" s="229">
        <f t="shared" si="3"/>
        <v>0</v>
      </c>
      <c r="M10" s="229">
        <f t="shared" si="3"/>
        <v>0</v>
      </c>
      <c r="N10" s="229">
        <f t="shared" si="3"/>
        <v>0</v>
      </c>
      <c r="O10" s="229">
        <f t="shared" si="3"/>
        <v>0</v>
      </c>
      <c r="P10" s="229">
        <f t="shared" si="3"/>
        <v>0</v>
      </c>
      <c r="Q10" s="229">
        <f t="shared" si="3"/>
        <v>0</v>
      </c>
      <c r="R10" s="229">
        <f t="shared" si="3"/>
        <v>0</v>
      </c>
      <c r="S10" s="229">
        <f t="shared" si="3"/>
        <v>0</v>
      </c>
      <c r="T10" s="229">
        <f t="shared" si="3"/>
        <v>0</v>
      </c>
      <c r="U10" s="229">
        <f t="shared" si="3"/>
        <v>0</v>
      </c>
      <c r="V10" s="229">
        <f t="shared" si="3"/>
        <v>0</v>
      </c>
      <c r="W10" s="229">
        <f t="shared" si="3"/>
        <v>0</v>
      </c>
      <c r="X10" s="120">
        <f t="shared" si="1"/>
        <v>0</v>
      </c>
      <c r="Y10" s="230"/>
      <c r="Z10" s="102"/>
    </row>
    <row r="11" spans="1:26" s="103" customFormat="1" ht="18" customHeight="1" x14ac:dyDescent="0.15">
      <c r="A11" s="99"/>
      <c r="B11" s="222"/>
      <c r="C11" s="632" t="s">
        <v>244</v>
      </c>
      <c r="D11" s="634"/>
      <c r="E11" s="123" t="s">
        <v>58</v>
      </c>
      <c r="F11" s="124"/>
      <c r="G11" s="125"/>
      <c r="H11" s="126"/>
      <c r="I11" s="126"/>
      <c r="J11" s="126"/>
      <c r="K11" s="126"/>
      <c r="L11" s="126"/>
      <c r="M11" s="126"/>
      <c r="N11" s="126"/>
      <c r="O11" s="126"/>
      <c r="P11" s="126"/>
      <c r="Q11" s="126"/>
      <c r="R11" s="126"/>
      <c r="S11" s="126"/>
      <c r="T11" s="126"/>
      <c r="U11" s="126"/>
      <c r="V11" s="126"/>
      <c r="W11" s="126"/>
      <c r="X11" s="127">
        <f t="shared" si="1"/>
        <v>0</v>
      </c>
      <c r="Y11" s="223"/>
      <c r="Z11" s="102"/>
    </row>
    <row r="12" spans="1:26" s="103" customFormat="1" ht="18" customHeight="1" x14ac:dyDescent="0.15">
      <c r="A12" s="99"/>
      <c r="B12" s="222"/>
      <c r="C12" s="644"/>
      <c r="D12" s="631"/>
      <c r="E12" s="224" t="s">
        <v>61</v>
      </c>
      <c r="F12" s="766"/>
      <c r="G12" s="767"/>
      <c r="H12" s="110"/>
      <c r="I12" s="110"/>
      <c r="J12" s="110"/>
      <c r="K12" s="110"/>
      <c r="L12" s="110"/>
      <c r="M12" s="110"/>
      <c r="N12" s="110"/>
      <c r="O12" s="110"/>
      <c r="P12" s="110"/>
      <c r="Q12" s="110"/>
      <c r="R12" s="110"/>
      <c r="S12" s="110"/>
      <c r="T12" s="110"/>
      <c r="U12" s="110"/>
      <c r="V12" s="110"/>
      <c r="W12" s="110"/>
      <c r="X12" s="111">
        <f t="shared" si="1"/>
        <v>0</v>
      </c>
      <c r="Y12" s="493"/>
      <c r="Z12" s="102"/>
    </row>
    <row r="13" spans="1:26" s="103" customFormat="1" ht="18" customHeight="1" x14ac:dyDescent="0.15">
      <c r="A13" s="99"/>
      <c r="B13" s="226"/>
      <c r="C13" s="231"/>
      <c r="D13" s="99"/>
      <c r="E13" s="129"/>
      <c r="F13" s="761"/>
      <c r="G13" s="762"/>
      <c r="H13" s="130"/>
      <c r="I13" s="130"/>
      <c r="J13" s="130"/>
      <c r="K13" s="130"/>
      <c r="L13" s="130"/>
      <c r="M13" s="130"/>
      <c r="N13" s="130"/>
      <c r="O13" s="130"/>
      <c r="P13" s="130"/>
      <c r="Q13" s="130"/>
      <c r="R13" s="130"/>
      <c r="S13" s="130"/>
      <c r="T13" s="130"/>
      <c r="U13" s="130"/>
      <c r="V13" s="130"/>
      <c r="W13" s="130"/>
      <c r="X13" s="112">
        <f t="shared" si="1"/>
        <v>0</v>
      </c>
      <c r="Y13" s="522"/>
      <c r="Z13" s="102"/>
    </row>
    <row r="14" spans="1:26" s="103" customFormat="1" ht="18" customHeight="1" x14ac:dyDescent="0.15">
      <c r="A14" s="99"/>
      <c r="B14" s="226"/>
      <c r="C14" s="227"/>
      <c r="D14" s="228"/>
      <c r="E14" s="81"/>
      <c r="F14" s="81"/>
      <c r="G14" s="118" t="s">
        <v>21</v>
      </c>
      <c r="H14" s="229">
        <f t="shared" ref="H14" si="4">SUBTOTAL(9,H11:H13)</f>
        <v>0</v>
      </c>
      <c r="I14" s="229">
        <f t="shared" ref="I14:W14" si="5">SUBTOTAL(9,I11:I13)</f>
        <v>0</v>
      </c>
      <c r="J14" s="229">
        <f t="shared" si="5"/>
        <v>0</v>
      </c>
      <c r="K14" s="229">
        <f t="shared" si="5"/>
        <v>0</v>
      </c>
      <c r="L14" s="229">
        <f t="shared" si="5"/>
        <v>0</v>
      </c>
      <c r="M14" s="229">
        <f t="shared" si="5"/>
        <v>0</v>
      </c>
      <c r="N14" s="229">
        <f t="shared" si="5"/>
        <v>0</v>
      </c>
      <c r="O14" s="229">
        <f t="shared" si="5"/>
        <v>0</v>
      </c>
      <c r="P14" s="229">
        <f t="shared" si="5"/>
        <v>0</v>
      </c>
      <c r="Q14" s="229">
        <f t="shared" si="5"/>
        <v>0</v>
      </c>
      <c r="R14" s="229">
        <f t="shared" si="5"/>
        <v>0</v>
      </c>
      <c r="S14" s="229">
        <f t="shared" si="5"/>
        <v>0</v>
      </c>
      <c r="T14" s="229">
        <f t="shared" si="5"/>
        <v>0</v>
      </c>
      <c r="U14" s="229">
        <f t="shared" si="5"/>
        <v>0</v>
      </c>
      <c r="V14" s="229">
        <f t="shared" si="5"/>
        <v>0</v>
      </c>
      <c r="W14" s="229">
        <f t="shared" si="5"/>
        <v>0</v>
      </c>
      <c r="X14" s="120">
        <f t="shared" si="1"/>
        <v>0</v>
      </c>
      <c r="Y14" s="230"/>
      <c r="Z14" s="102"/>
    </row>
    <row r="15" spans="1:26" s="103" customFormat="1" ht="18" customHeight="1" x14ac:dyDescent="0.15">
      <c r="A15" s="99"/>
      <c r="B15" s="222"/>
      <c r="C15" s="632" t="s">
        <v>245</v>
      </c>
      <c r="D15" s="634"/>
      <c r="E15" s="123" t="s">
        <v>58</v>
      </c>
      <c r="F15" s="124"/>
      <c r="G15" s="125"/>
      <c r="H15" s="126"/>
      <c r="I15" s="126"/>
      <c r="J15" s="126"/>
      <c r="K15" s="126"/>
      <c r="L15" s="126"/>
      <c r="M15" s="126"/>
      <c r="N15" s="126"/>
      <c r="O15" s="126"/>
      <c r="P15" s="126"/>
      <c r="Q15" s="126"/>
      <c r="R15" s="126"/>
      <c r="S15" s="126"/>
      <c r="T15" s="126"/>
      <c r="U15" s="126"/>
      <c r="V15" s="126"/>
      <c r="W15" s="126"/>
      <c r="X15" s="127">
        <f t="shared" si="1"/>
        <v>0</v>
      </c>
      <c r="Y15" s="523"/>
      <c r="Z15" s="102"/>
    </row>
    <row r="16" spans="1:26" s="103" customFormat="1" ht="18" customHeight="1" x14ac:dyDescent="0.15">
      <c r="A16" s="99"/>
      <c r="B16" s="222"/>
      <c r="C16" s="644"/>
      <c r="D16" s="631"/>
      <c r="E16" s="224" t="s">
        <v>61</v>
      </c>
      <c r="F16" s="766"/>
      <c r="G16" s="767"/>
      <c r="H16" s="110"/>
      <c r="I16" s="110"/>
      <c r="J16" s="110"/>
      <c r="K16" s="110"/>
      <c r="L16" s="110"/>
      <c r="M16" s="110"/>
      <c r="N16" s="110"/>
      <c r="O16" s="110"/>
      <c r="P16" s="110"/>
      <c r="Q16" s="110"/>
      <c r="R16" s="110"/>
      <c r="S16" s="110"/>
      <c r="T16" s="110"/>
      <c r="U16" s="110"/>
      <c r="V16" s="110"/>
      <c r="W16" s="110"/>
      <c r="X16" s="111">
        <f t="shared" si="1"/>
        <v>0</v>
      </c>
      <c r="Y16" s="493"/>
      <c r="Z16" s="102"/>
    </row>
    <row r="17" spans="1:27" s="103" customFormat="1" ht="18" customHeight="1" x14ac:dyDescent="0.15">
      <c r="A17" s="99"/>
      <c r="B17" s="226"/>
      <c r="C17" s="644"/>
      <c r="D17" s="631"/>
      <c r="E17" s="129"/>
      <c r="F17" s="761"/>
      <c r="G17" s="762"/>
      <c r="H17" s="130"/>
      <c r="I17" s="130"/>
      <c r="J17" s="130"/>
      <c r="K17" s="130"/>
      <c r="L17" s="130"/>
      <c r="M17" s="130"/>
      <c r="N17" s="130"/>
      <c r="O17" s="130"/>
      <c r="P17" s="130"/>
      <c r="Q17" s="130"/>
      <c r="R17" s="130"/>
      <c r="S17" s="130"/>
      <c r="T17" s="130"/>
      <c r="U17" s="130"/>
      <c r="V17" s="130"/>
      <c r="W17" s="130"/>
      <c r="X17" s="112">
        <f t="shared" si="1"/>
        <v>0</v>
      </c>
      <c r="Y17" s="522"/>
      <c r="Z17" s="102"/>
    </row>
    <row r="18" spans="1:27" s="103" customFormat="1" ht="18" customHeight="1" thickBot="1" x14ac:dyDescent="0.2">
      <c r="A18" s="99"/>
      <c r="B18" s="232"/>
      <c r="C18" s="233"/>
      <c r="D18" s="234"/>
      <c r="E18" s="234"/>
      <c r="F18" s="234"/>
      <c r="G18" s="235" t="s">
        <v>21</v>
      </c>
      <c r="H18" s="236">
        <f t="shared" ref="H18" si="6">SUBTOTAL(9,H15:H17)</f>
        <v>0</v>
      </c>
      <c r="I18" s="236">
        <f t="shared" ref="I18:W18" si="7">SUBTOTAL(9,I15:I17)</f>
        <v>0</v>
      </c>
      <c r="J18" s="236">
        <f t="shared" si="7"/>
        <v>0</v>
      </c>
      <c r="K18" s="236">
        <f t="shared" si="7"/>
        <v>0</v>
      </c>
      <c r="L18" s="236">
        <f t="shared" si="7"/>
        <v>0</v>
      </c>
      <c r="M18" s="236">
        <f t="shared" si="7"/>
        <v>0</v>
      </c>
      <c r="N18" s="236">
        <f t="shared" si="7"/>
        <v>0</v>
      </c>
      <c r="O18" s="236">
        <f t="shared" si="7"/>
        <v>0</v>
      </c>
      <c r="P18" s="236">
        <f t="shared" si="7"/>
        <v>0</v>
      </c>
      <c r="Q18" s="236">
        <f t="shared" si="7"/>
        <v>0</v>
      </c>
      <c r="R18" s="236">
        <f t="shared" si="7"/>
        <v>0</v>
      </c>
      <c r="S18" s="236">
        <f t="shared" si="7"/>
        <v>0</v>
      </c>
      <c r="T18" s="236">
        <f t="shared" si="7"/>
        <v>0</v>
      </c>
      <c r="U18" s="236">
        <f t="shared" si="7"/>
        <v>0</v>
      </c>
      <c r="V18" s="236">
        <f t="shared" si="7"/>
        <v>0</v>
      </c>
      <c r="W18" s="236">
        <f t="shared" si="7"/>
        <v>0</v>
      </c>
      <c r="X18" s="237">
        <f t="shared" si="1"/>
        <v>0</v>
      </c>
      <c r="Y18" s="238"/>
      <c r="Z18" s="102"/>
    </row>
    <row r="19" spans="1:27" s="103" customFormat="1" ht="18" customHeight="1" x14ac:dyDescent="0.15">
      <c r="A19" s="99"/>
      <c r="B19" s="99"/>
      <c r="C19" s="239"/>
      <c r="D19" s="239"/>
      <c r="E19" s="240"/>
      <c r="F19" s="240"/>
      <c r="G19" s="240"/>
      <c r="H19" s="241"/>
      <c r="I19" s="241"/>
      <c r="J19" s="241"/>
      <c r="K19" s="241"/>
      <c r="L19" s="241"/>
      <c r="M19" s="241"/>
      <c r="N19" s="241"/>
      <c r="O19" s="241"/>
      <c r="P19" s="241"/>
      <c r="Q19" s="241"/>
      <c r="R19" s="241"/>
      <c r="S19" s="241"/>
      <c r="T19" s="241"/>
      <c r="U19" s="241"/>
      <c r="V19" s="241"/>
      <c r="W19" s="241"/>
      <c r="X19" s="241"/>
      <c r="Y19" s="242"/>
      <c r="Z19" s="102"/>
    </row>
    <row r="20" spans="1:27" s="76" customFormat="1" ht="18" customHeight="1" thickBot="1" x14ac:dyDescent="0.2">
      <c r="B20" s="763" t="s">
        <v>60</v>
      </c>
      <c r="C20" s="763"/>
      <c r="D20" s="763"/>
      <c r="E20" s="763"/>
      <c r="F20" s="78"/>
      <c r="G20" s="78"/>
      <c r="H20" s="80"/>
      <c r="I20" s="77"/>
      <c r="X20" s="98" t="s">
        <v>98</v>
      </c>
    </row>
    <row r="21" spans="1:27" s="76" customFormat="1" ht="18" customHeight="1" x14ac:dyDescent="0.15">
      <c r="B21" s="764" t="s">
        <v>62</v>
      </c>
      <c r="C21" s="765"/>
      <c r="D21" s="765"/>
      <c r="E21" s="765"/>
      <c r="F21" s="765"/>
      <c r="G21" s="765"/>
      <c r="H21" s="243" t="s">
        <v>181</v>
      </c>
      <c r="I21" s="243" t="s">
        <v>182</v>
      </c>
      <c r="J21" s="243" t="s">
        <v>183</v>
      </c>
      <c r="K21" s="243" t="s">
        <v>184</v>
      </c>
      <c r="L21" s="243" t="s">
        <v>185</v>
      </c>
      <c r="M21" s="243" t="s">
        <v>186</v>
      </c>
      <c r="N21" s="243" t="s">
        <v>187</v>
      </c>
      <c r="O21" s="243" t="s">
        <v>188</v>
      </c>
      <c r="P21" s="243" t="s">
        <v>189</v>
      </c>
      <c r="Q21" s="243" t="s">
        <v>190</v>
      </c>
      <c r="R21" s="243" t="s">
        <v>191</v>
      </c>
      <c r="S21" s="243" t="s">
        <v>192</v>
      </c>
      <c r="T21" s="243" t="s">
        <v>193</v>
      </c>
      <c r="U21" s="243" t="s">
        <v>194</v>
      </c>
      <c r="V21" s="243" t="s">
        <v>195</v>
      </c>
      <c r="W21" s="243" t="s">
        <v>232</v>
      </c>
      <c r="X21" s="243" t="s">
        <v>111</v>
      </c>
      <c r="Y21" s="244" t="s">
        <v>63</v>
      </c>
    </row>
    <row r="22" spans="1:27" s="76" customFormat="1" ht="27.75" customHeight="1" thickBot="1" x14ac:dyDescent="0.2">
      <c r="B22" s="774" t="s">
        <v>242</v>
      </c>
      <c r="C22" s="775"/>
      <c r="D22" s="775"/>
      <c r="E22" s="775"/>
      <c r="F22" s="776"/>
      <c r="G22" s="252" t="s">
        <v>207</v>
      </c>
      <c r="H22" s="521"/>
      <c r="I22" s="521"/>
      <c r="J22" s="521"/>
      <c r="K22" s="521"/>
      <c r="L22" s="521"/>
      <c r="M22" s="521"/>
      <c r="N22" s="521"/>
      <c r="O22" s="521"/>
      <c r="P22" s="521"/>
      <c r="Q22" s="521"/>
      <c r="R22" s="521"/>
      <c r="S22" s="521"/>
      <c r="T22" s="521"/>
      <c r="U22" s="521"/>
      <c r="V22" s="521"/>
      <c r="W22" s="521"/>
      <c r="X22" s="253">
        <f>SUM(H22:W22)</f>
        <v>0</v>
      </c>
      <c r="Y22" s="254"/>
    </row>
    <row r="23" spans="1:27" s="102" customFormat="1" ht="18" customHeight="1" x14ac:dyDescent="0.15">
      <c r="B23" s="204"/>
      <c r="C23" s="245" t="s">
        <v>7</v>
      </c>
      <c r="D23" s="246" t="s">
        <v>102</v>
      </c>
      <c r="E23" s="90"/>
      <c r="F23" s="90"/>
      <c r="G23" s="90"/>
      <c r="H23" s="90"/>
      <c r="I23" s="90"/>
      <c r="J23" s="90"/>
      <c r="K23" s="90"/>
      <c r="L23" s="90"/>
      <c r="M23" s="90"/>
      <c r="N23" s="90"/>
      <c r="O23" s="90"/>
      <c r="P23" s="90"/>
      <c r="Q23" s="90"/>
      <c r="R23" s="90"/>
      <c r="S23" s="90"/>
      <c r="T23" s="458"/>
      <c r="U23" s="458"/>
      <c r="V23" s="90"/>
      <c r="W23" s="90"/>
      <c r="X23" s="90"/>
      <c r="Y23" s="90"/>
      <c r="Z23" s="90"/>
      <c r="AA23" s="90"/>
    </row>
    <row r="24" spans="1:27" s="102" customFormat="1" ht="18" customHeight="1" x14ac:dyDescent="0.15">
      <c r="B24" s="204"/>
      <c r="C24" s="245" t="s">
        <v>7</v>
      </c>
      <c r="D24" s="246" t="s">
        <v>166</v>
      </c>
      <c r="E24" s="92"/>
      <c r="F24" s="92"/>
      <c r="G24" s="92"/>
      <c r="H24" s="92"/>
      <c r="I24" s="92"/>
      <c r="J24" s="92"/>
      <c r="K24" s="92"/>
      <c r="L24" s="92"/>
      <c r="M24" s="92"/>
      <c r="N24" s="92"/>
      <c r="O24" s="92"/>
      <c r="P24" s="92"/>
      <c r="Q24" s="92"/>
      <c r="R24" s="92"/>
      <c r="S24" s="92"/>
      <c r="T24" s="456"/>
      <c r="U24" s="456"/>
      <c r="V24" s="92"/>
      <c r="W24" s="92"/>
      <c r="X24" s="92"/>
      <c r="Y24" s="92"/>
      <c r="Z24" s="92"/>
      <c r="AA24" s="92"/>
    </row>
    <row r="25" spans="1:27" s="102" customFormat="1" ht="18" customHeight="1" x14ac:dyDescent="0.15">
      <c r="B25" s="204"/>
      <c r="C25" s="245" t="s">
        <v>7</v>
      </c>
      <c r="D25" s="246" t="s">
        <v>8</v>
      </c>
      <c r="E25" s="92"/>
      <c r="F25" s="92"/>
      <c r="G25" s="92"/>
      <c r="H25" s="92"/>
      <c r="I25" s="247"/>
      <c r="J25" s="92"/>
      <c r="K25" s="92"/>
      <c r="L25" s="92"/>
      <c r="M25" s="92"/>
      <c r="N25" s="92"/>
      <c r="O25" s="92"/>
      <c r="P25" s="92"/>
      <c r="Q25" s="92"/>
      <c r="R25" s="92"/>
      <c r="S25" s="92"/>
      <c r="T25" s="456"/>
      <c r="U25" s="456"/>
      <c r="V25" s="92"/>
      <c r="W25" s="92"/>
      <c r="X25" s="92"/>
      <c r="Y25" s="92"/>
      <c r="Z25" s="92"/>
      <c r="AA25" s="92"/>
    </row>
    <row r="26" spans="1:27" s="93" customFormat="1" ht="18" customHeight="1" x14ac:dyDescent="0.15">
      <c r="B26" s="204"/>
      <c r="C26" s="245" t="s">
        <v>7</v>
      </c>
      <c r="D26" s="246" t="s">
        <v>163</v>
      </c>
    </row>
    <row r="27" spans="1:27" s="102" customFormat="1" ht="18" customHeight="1" x14ac:dyDescent="0.15">
      <c r="B27" s="204"/>
      <c r="C27" s="245" t="s">
        <v>7</v>
      </c>
      <c r="D27" s="246" t="s">
        <v>210</v>
      </c>
      <c r="E27" s="92"/>
      <c r="F27" s="92"/>
      <c r="G27" s="92"/>
      <c r="H27" s="92"/>
      <c r="I27" s="92"/>
      <c r="J27" s="92"/>
      <c r="K27" s="92"/>
      <c r="L27" s="92"/>
      <c r="M27" s="92"/>
      <c r="N27" s="92"/>
      <c r="O27" s="92"/>
      <c r="P27" s="92"/>
      <c r="Q27" s="92"/>
      <c r="R27" s="92"/>
      <c r="S27" s="92"/>
      <c r="T27" s="456"/>
      <c r="U27" s="456"/>
      <c r="V27" s="92"/>
      <c r="W27" s="92"/>
      <c r="X27" s="92"/>
      <c r="Y27" s="92"/>
      <c r="Z27" s="92"/>
      <c r="AA27" s="92"/>
    </row>
    <row r="28" spans="1:27" s="102" customFormat="1" ht="18" customHeight="1" x14ac:dyDescent="0.15">
      <c r="B28" s="204"/>
      <c r="C28" s="248" t="s">
        <v>7</v>
      </c>
      <c r="D28" s="249" t="s">
        <v>173</v>
      </c>
      <c r="E28" s="213"/>
      <c r="F28" s="213"/>
      <c r="G28" s="213"/>
      <c r="H28" s="213"/>
      <c r="I28" s="213"/>
      <c r="J28" s="213"/>
      <c r="K28" s="213"/>
      <c r="L28" s="213"/>
      <c r="M28" s="92"/>
      <c r="N28" s="92"/>
      <c r="O28" s="92"/>
      <c r="P28" s="92"/>
      <c r="Q28" s="92"/>
      <c r="R28" s="92"/>
      <c r="S28" s="92"/>
      <c r="T28" s="456"/>
      <c r="U28" s="456"/>
      <c r="V28" s="92"/>
      <c r="W28" s="92"/>
      <c r="X28" s="92"/>
      <c r="Y28" s="92"/>
      <c r="Z28" s="92"/>
      <c r="AA28" s="92"/>
    </row>
    <row r="29" spans="1:27" s="102" customFormat="1" ht="18" customHeight="1" x14ac:dyDescent="0.15">
      <c r="B29" s="204"/>
      <c r="C29" s="245" t="s">
        <v>7</v>
      </c>
      <c r="D29" s="246" t="s">
        <v>25</v>
      </c>
      <c r="E29" s="92"/>
      <c r="F29" s="92"/>
      <c r="G29" s="92"/>
      <c r="H29" s="92"/>
      <c r="I29" s="92"/>
      <c r="J29" s="92"/>
      <c r="K29" s="92"/>
      <c r="L29" s="92"/>
      <c r="M29" s="92"/>
      <c r="N29" s="92"/>
      <c r="O29" s="92"/>
      <c r="P29" s="92"/>
      <c r="Q29" s="92"/>
      <c r="R29" s="92"/>
      <c r="S29" s="92"/>
      <c r="T29" s="456"/>
      <c r="U29" s="456"/>
      <c r="V29" s="92"/>
      <c r="W29" s="92"/>
      <c r="X29" s="92"/>
      <c r="Y29" s="205"/>
      <c r="Z29" s="206"/>
      <c r="AA29" s="92"/>
    </row>
    <row r="30" spans="1:27" s="102" customFormat="1" ht="18" customHeight="1" x14ac:dyDescent="0.15">
      <c r="B30" s="772"/>
      <c r="C30" s="773" t="s">
        <v>7</v>
      </c>
      <c r="D30" s="246" t="s">
        <v>150</v>
      </c>
      <c r="E30" s="207"/>
      <c r="F30" s="207"/>
      <c r="G30" s="207"/>
      <c r="H30" s="207"/>
      <c r="I30" s="207"/>
      <c r="J30" s="207"/>
      <c r="K30" s="207"/>
      <c r="L30" s="207"/>
      <c r="M30" s="207"/>
      <c r="N30" s="207"/>
      <c r="O30" s="207"/>
      <c r="P30" s="207"/>
      <c r="Q30" s="207"/>
      <c r="R30" s="207"/>
      <c r="S30" s="207"/>
      <c r="T30" s="207"/>
      <c r="U30" s="207"/>
      <c r="V30" s="207"/>
      <c r="W30" s="207"/>
      <c r="X30" s="207"/>
      <c r="Y30" s="207"/>
      <c r="Z30" s="247"/>
      <c r="AA30" s="208"/>
    </row>
    <row r="31" spans="1:27" s="103" customFormat="1" ht="18" customHeight="1" x14ac:dyDescent="0.15">
      <c r="A31" s="102"/>
      <c r="B31" s="772"/>
      <c r="C31" s="773"/>
      <c r="D31" s="250"/>
      <c r="E31" s="251"/>
      <c r="F31" s="251"/>
      <c r="G31" s="251"/>
      <c r="H31" s="251"/>
      <c r="I31" s="251"/>
      <c r="J31" s="251"/>
      <c r="K31" s="251"/>
      <c r="L31" s="251"/>
      <c r="M31" s="251"/>
      <c r="N31" s="251"/>
      <c r="O31" s="251"/>
      <c r="P31" s="251"/>
      <c r="Q31" s="251"/>
      <c r="R31" s="251"/>
      <c r="S31" s="251"/>
      <c r="T31" s="251"/>
      <c r="U31" s="251"/>
      <c r="V31" s="251"/>
      <c r="W31" s="251"/>
      <c r="X31" s="251"/>
      <c r="Y31" s="251"/>
      <c r="Z31" s="102"/>
    </row>
  </sheetData>
  <mergeCells count="16">
    <mergeCell ref="B30:B31"/>
    <mergeCell ref="C15:D17"/>
    <mergeCell ref="F16:G16"/>
    <mergeCell ref="F17:G17"/>
    <mergeCell ref="C30:C31"/>
    <mergeCell ref="B22:F22"/>
    <mergeCell ref="B2:X2"/>
    <mergeCell ref="B5:G5"/>
    <mergeCell ref="C7:D9"/>
    <mergeCell ref="F8:G8"/>
    <mergeCell ref="F9:G9"/>
    <mergeCell ref="F13:G13"/>
    <mergeCell ref="B20:E20"/>
    <mergeCell ref="B21:G21"/>
    <mergeCell ref="C11:D12"/>
    <mergeCell ref="F12:G12"/>
  </mergeCells>
  <phoneticPr fontId="3"/>
  <printOptions horizontalCentered="1"/>
  <pageMargins left="0.78740157480314965" right="0.78740157480314965" top="0.78740157480314965" bottom="0.78740157480314965" header="0.51181102362204722" footer="0.51181102362204722"/>
  <pageSetup paperSize="8" scale="4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B5A17-7B59-434F-94BD-17166EFA8E51}">
  <sheetPr codeName="Sheet5">
    <tabColor rgb="FF00B050"/>
    <pageSetUpPr fitToPage="1"/>
  </sheetPr>
  <dimension ref="A1:O34"/>
  <sheetViews>
    <sheetView zoomScale="85" zoomScaleNormal="85" workbookViewId="0">
      <selection activeCell="G22" sqref="G22"/>
    </sheetView>
  </sheetViews>
  <sheetFormatPr defaultRowHeight="12.75" x14ac:dyDescent="0.15"/>
  <cols>
    <col min="1" max="1" width="3.875" style="4" customWidth="1"/>
    <col min="2" max="3" width="3.25" style="4" customWidth="1"/>
    <col min="4" max="4" width="1.875" style="4" customWidth="1"/>
    <col min="5" max="5" width="28.25" style="4" customWidth="1"/>
    <col min="6" max="6" width="26.625" style="4" customWidth="1"/>
    <col min="7" max="8" width="13.625" style="4" customWidth="1"/>
    <col min="9" max="9" width="32.75" style="4" customWidth="1"/>
    <col min="10" max="16384" width="9" style="4"/>
  </cols>
  <sheetData>
    <row r="1" spans="1:15" s="1" customFormat="1" ht="26.25" customHeight="1" x14ac:dyDescent="0.15">
      <c r="B1" s="527" t="s">
        <v>260</v>
      </c>
      <c r="C1" s="64"/>
      <c r="D1" s="10"/>
      <c r="E1" s="11"/>
      <c r="F1" s="11"/>
      <c r="G1" s="11"/>
      <c r="H1" s="11"/>
      <c r="I1" s="12"/>
      <c r="J1" s="2"/>
      <c r="K1" s="2"/>
      <c r="L1" s="2"/>
      <c r="M1" s="2"/>
    </row>
    <row r="2" spans="1:15" s="1" customFormat="1" ht="27.75" customHeight="1" x14ac:dyDescent="0.15">
      <c r="B2" s="693" t="s">
        <v>259</v>
      </c>
      <c r="C2" s="693"/>
      <c r="D2" s="693"/>
      <c r="E2" s="693"/>
      <c r="F2" s="693"/>
      <c r="G2" s="693"/>
      <c r="H2" s="693"/>
      <c r="I2" s="693"/>
      <c r="J2" s="3"/>
      <c r="K2" s="3"/>
      <c r="L2" s="3"/>
      <c r="M2" s="3"/>
      <c r="N2" s="3"/>
      <c r="O2" s="3"/>
    </row>
    <row r="3" spans="1:15" ht="18" customHeight="1" x14ac:dyDescent="0.15">
      <c r="A3" s="73"/>
      <c r="B3" s="74"/>
      <c r="C3" s="74"/>
      <c r="D3" s="74"/>
      <c r="E3" s="74"/>
      <c r="F3" s="74"/>
      <c r="G3" s="74"/>
      <c r="H3" s="74"/>
      <c r="I3" s="13"/>
    </row>
    <row r="4" spans="1:15" ht="18" customHeight="1" thickBot="1" x14ac:dyDescent="0.2">
      <c r="A4" s="572"/>
      <c r="B4" s="777" t="s">
        <v>14</v>
      </c>
      <c r="C4" s="777"/>
      <c r="D4" s="778"/>
      <c r="E4" s="778"/>
      <c r="F4" s="778"/>
      <c r="G4" s="573"/>
      <c r="H4" s="573"/>
      <c r="I4" s="574" t="s">
        <v>90</v>
      </c>
    </row>
    <row r="5" spans="1:15" s="16" customFormat="1" ht="18" customHeight="1" x14ac:dyDescent="0.15">
      <c r="A5" s="673" t="s">
        <v>108</v>
      </c>
      <c r="B5" s="674"/>
      <c r="C5" s="674"/>
      <c r="D5" s="674"/>
      <c r="E5" s="674"/>
      <c r="F5" s="674"/>
      <c r="G5" s="694" t="s">
        <v>294</v>
      </c>
      <c r="H5" s="696" t="s">
        <v>111</v>
      </c>
      <c r="I5" s="698" t="s">
        <v>57</v>
      </c>
    </row>
    <row r="6" spans="1:15" s="16" customFormat="1" ht="18" customHeight="1" thickBot="1" x14ac:dyDescent="0.2">
      <c r="A6" s="676"/>
      <c r="B6" s="677"/>
      <c r="C6" s="677"/>
      <c r="D6" s="677"/>
      <c r="E6" s="677"/>
      <c r="F6" s="677"/>
      <c r="G6" s="695"/>
      <c r="H6" s="697"/>
      <c r="I6" s="699"/>
    </row>
    <row r="7" spans="1:15" s="16" customFormat="1" ht="18" customHeight="1" thickBot="1" x14ac:dyDescent="0.2">
      <c r="A7" s="626" t="s">
        <v>222</v>
      </c>
      <c r="B7" s="627"/>
      <c r="C7" s="627"/>
      <c r="D7" s="627"/>
      <c r="E7" s="627"/>
      <c r="F7" s="628"/>
      <c r="G7" s="575">
        <f t="shared" ref="G7:H7" si="0">SUM(G8:G10)</f>
        <v>0</v>
      </c>
      <c r="H7" s="575">
        <f t="shared" si="0"/>
        <v>0</v>
      </c>
      <c r="I7" s="576"/>
    </row>
    <row r="8" spans="1:15" s="16" customFormat="1" ht="18" customHeight="1" x14ac:dyDescent="0.15">
      <c r="A8" s="577"/>
      <c r="B8" s="685" t="s">
        <v>261</v>
      </c>
      <c r="C8" s="686"/>
      <c r="D8" s="686"/>
      <c r="E8" s="686"/>
      <c r="F8" s="687"/>
      <c r="G8" s="578"/>
      <c r="H8" s="578"/>
      <c r="I8" s="579"/>
    </row>
    <row r="9" spans="1:15" s="16" customFormat="1" ht="18" customHeight="1" x14ac:dyDescent="0.15">
      <c r="A9" s="577"/>
      <c r="B9" s="688" t="s">
        <v>262</v>
      </c>
      <c r="C9" s="689"/>
      <c r="D9" s="689"/>
      <c r="E9" s="689"/>
      <c r="F9" s="689"/>
      <c r="G9" s="578"/>
      <c r="H9" s="578"/>
      <c r="I9" s="579"/>
    </row>
    <row r="10" spans="1:15" s="16" customFormat="1" ht="18" customHeight="1" x14ac:dyDescent="0.15">
      <c r="A10" s="577"/>
      <c r="B10" s="629" t="s">
        <v>263</v>
      </c>
      <c r="C10" s="630"/>
      <c r="D10" s="630"/>
      <c r="E10" s="630"/>
      <c r="F10" s="631"/>
      <c r="G10" s="580">
        <f t="shared" ref="G10:H10" si="1">SUM(G11:G12)</f>
        <v>0</v>
      </c>
      <c r="H10" s="580">
        <f t="shared" si="1"/>
        <v>0</v>
      </c>
      <c r="I10" s="581"/>
    </row>
    <row r="11" spans="1:15" s="16" customFormat="1" ht="18" customHeight="1" x14ac:dyDescent="0.15">
      <c r="A11" s="577"/>
      <c r="B11" s="651"/>
      <c r="C11" s="652"/>
      <c r="D11" s="652"/>
      <c r="E11" s="652"/>
      <c r="F11" s="653"/>
      <c r="G11" s="578"/>
      <c r="H11" s="580">
        <f>SUM(G11:G11)</f>
        <v>0</v>
      </c>
      <c r="I11" s="579"/>
    </row>
    <row r="12" spans="1:15" s="16" customFormat="1" ht="18" customHeight="1" thickBot="1" x14ac:dyDescent="0.2">
      <c r="A12" s="594"/>
      <c r="B12" s="645"/>
      <c r="C12" s="646"/>
      <c r="D12" s="646"/>
      <c r="E12" s="646"/>
      <c r="F12" s="647"/>
      <c r="G12" s="595"/>
      <c r="H12" s="596">
        <f>SUM(G12:G12)</f>
        <v>0</v>
      </c>
      <c r="I12" s="597"/>
    </row>
    <row r="13" spans="1:15" s="16" customFormat="1" ht="29.25" customHeight="1" x14ac:dyDescent="0.15">
      <c r="A13" s="648" t="s">
        <v>272</v>
      </c>
      <c r="B13" s="649"/>
      <c r="C13" s="649"/>
      <c r="D13" s="649"/>
      <c r="E13" s="649"/>
      <c r="F13" s="650"/>
      <c r="G13" s="598">
        <f t="shared" ref="G13:H13" si="2">SUM(G14:G16)</f>
        <v>0</v>
      </c>
      <c r="H13" s="598">
        <f t="shared" si="2"/>
        <v>0</v>
      </c>
      <c r="I13" s="588"/>
    </row>
    <row r="14" spans="1:15" s="16" customFormat="1" ht="18" customHeight="1" x14ac:dyDescent="0.15">
      <c r="A14" s="599"/>
      <c r="B14" s="651" t="s">
        <v>67</v>
      </c>
      <c r="C14" s="652"/>
      <c r="D14" s="652"/>
      <c r="E14" s="652"/>
      <c r="F14" s="653"/>
      <c r="G14" s="593"/>
      <c r="H14" s="593"/>
      <c r="I14" s="581"/>
    </row>
    <row r="15" spans="1:15" s="16" customFormat="1" ht="18" customHeight="1" x14ac:dyDescent="0.15">
      <c r="A15" s="577"/>
      <c r="B15" s="651" t="s">
        <v>67</v>
      </c>
      <c r="C15" s="652"/>
      <c r="D15" s="652"/>
      <c r="E15" s="652"/>
      <c r="F15" s="653"/>
      <c r="G15" s="593"/>
      <c r="H15" s="593"/>
      <c r="I15" s="581"/>
    </row>
    <row r="16" spans="1:15" s="16" customFormat="1" ht="18" customHeight="1" thickBot="1" x14ac:dyDescent="0.2">
      <c r="A16" s="577"/>
      <c r="B16" s="629" t="s">
        <v>67</v>
      </c>
      <c r="C16" s="630"/>
      <c r="D16" s="630"/>
      <c r="E16" s="630"/>
      <c r="F16" s="631"/>
      <c r="G16" s="578"/>
      <c r="H16" s="578"/>
      <c r="I16" s="579"/>
    </row>
    <row r="17" spans="1:10" s="16" customFormat="1" ht="18" customHeight="1" thickBot="1" x14ac:dyDescent="0.2">
      <c r="A17" s="600"/>
      <c r="B17" s="701" t="s">
        <v>1</v>
      </c>
      <c r="C17" s="701"/>
      <c r="D17" s="701"/>
      <c r="E17" s="701"/>
      <c r="F17" s="702"/>
      <c r="G17" s="575">
        <f t="shared" ref="G17:H17" si="3">G7+G13</f>
        <v>0</v>
      </c>
      <c r="H17" s="575">
        <f t="shared" si="3"/>
        <v>0</v>
      </c>
      <c r="I17" s="576"/>
    </row>
    <row r="18" spans="1:10" s="62" customFormat="1" ht="18" customHeight="1" x14ac:dyDescent="0.15">
      <c r="A18" s="76"/>
      <c r="B18" s="462"/>
      <c r="C18" s="462"/>
      <c r="D18" s="462"/>
      <c r="E18" s="462"/>
      <c r="F18" s="455"/>
      <c r="G18" s="455"/>
      <c r="H18" s="79"/>
      <c r="I18" s="63"/>
    </row>
    <row r="19" spans="1:10" s="62" customFormat="1" ht="18" customHeight="1" thickBot="1" x14ac:dyDescent="0.2">
      <c r="A19" s="76"/>
      <c r="B19" s="706" t="s">
        <v>60</v>
      </c>
      <c r="C19" s="706"/>
      <c r="D19" s="706"/>
      <c r="E19" s="706"/>
      <c r="F19" s="104"/>
      <c r="G19" s="104"/>
      <c r="H19" s="605" t="s">
        <v>90</v>
      </c>
      <c r="I19" s="63"/>
    </row>
    <row r="20" spans="1:10" s="62" customFormat="1" ht="18" customHeight="1" x14ac:dyDescent="0.15">
      <c r="A20" s="76"/>
      <c r="B20" s="673" t="s">
        <v>62</v>
      </c>
      <c r="C20" s="674"/>
      <c r="D20" s="779"/>
      <c r="E20" s="780"/>
      <c r="F20" s="784" t="s">
        <v>26</v>
      </c>
      <c r="G20" s="662" t="s">
        <v>179</v>
      </c>
      <c r="H20" s="664" t="s">
        <v>111</v>
      </c>
      <c r="I20" s="63"/>
    </row>
    <row r="21" spans="1:10" s="62" customFormat="1" ht="18" customHeight="1" thickBot="1" x14ac:dyDescent="0.2">
      <c r="A21" s="76"/>
      <c r="B21" s="781"/>
      <c r="C21" s="782"/>
      <c r="D21" s="782"/>
      <c r="E21" s="783"/>
      <c r="F21" s="785"/>
      <c r="G21" s="663"/>
      <c r="H21" s="786"/>
      <c r="I21" s="63"/>
    </row>
    <row r="22" spans="1:10" s="62" customFormat="1" ht="27" customHeight="1" x14ac:dyDescent="0.15">
      <c r="A22" s="76"/>
      <c r="B22" s="787" t="s">
        <v>264</v>
      </c>
      <c r="C22" s="788"/>
      <c r="D22" s="788"/>
      <c r="E22" s="789"/>
      <c r="F22" s="606" t="s">
        <v>220</v>
      </c>
      <c r="G22" s="607">
        <f>G7*90%</f>
        <v>0</v>
      </c>
      <c r="H22" s="609">
        <f>G22</f>
        <v>0</v>
      </c>
      <c r="I22" s="63"/>
    </row>
    <row r="23" spans="1:10" s="62" customFormat="1" ht="27" customHeight="1" x14ac:dyDescent="0.15">
      <c r="A23" s="76"/>
      <c r="B23" s="790"/>
      <c r="C23" s="791"/>
      <c r="D23" s="791"/>
      <c r="E23" s="792"/>
      <c r="F23" s="610" t="s">
        <v>162</v>
      </c>
      <c r="G23" s="611">
        <f>(G22+G24)*10%</f>
        <v>0</v>
      </c>
      <c r="H23" s="613">
        <f>G23</f>
        <v>0</v>
      </c>
      <c r="I23" s="63"/>
    </row>
    <row r="24" spans="1:10" s="62" customFormat="1" ht="45.75" customHeight="1" thickBot="1" x14ac:dyDescent="0.2">
      <c r="A24" s="76"/>
      <c r="B24" s="793" t="s">
        <v>265</v>
      </c>
      <c r="C24" s="794"/>
      <c r="D24" s="795"/>
      <c r="E24" s="796"/>
      <c r="F24" s="614" t="s">
        <v>221</v>
      </c>
      <c r="G24" s="615">
        <f>G7*0.1+G13</f>
        <v>0</v>
      </c>
      <c r="H24" s="617">
        <f>G24</f>
        <v>0</v>
      </c>
      <c r="I24" s="63"/>
    </row>
    <row r="25" spans="1:10" s="62" customFormat="1" ht="18" customHeight="1" x14ac:dyDescent="0.15">
      <c r="A25" s="82"/>
      <c r="B25" s="83"/>
      <c r="C25" s="83"/>
      <c r="D25" s="83"/>
      <c r="E25" s="83"/>
      <c r="F25" s="84"/>
      <c r="G25" s="85"/>
      <c r="H25" s="75"/>
      <c r="I25" s="18"/>
    </row>
    <row r="26" spans="1:10" s="65" customFormat="1" ht="36" customHeight="1" x14ac:dyDescent="0.15">
      <c r="A26" s="86"/>
      <c r="B26" s="87"/>
      <c r="C26" s="87"/>
      <c r="D26" s="87"/>
      <c r="E26" s="87"/>
      <c r="F26" s="87"/>
      <c r="G26" s="87"/>
      <c r="H26" s="88" t="s">
        <v>122</v>
      </c>
      <c r="I26" s="66"/>
    </row>
    <row r="27" spans="1:10" s="62" customFormat="1" ht="17.100000000000001" customHeight="1" x14ac:dyDescent="0.15">
      <c r="A27" s="76"/>
      <c r="B27" s="89" t="s">
        <v>7</v>
      </c>
      <c r="C27" s="89"/>
      <c r="D27" s="672" t="s">
        <v>100</v>
      </c>
      <c r="E27" s="672"/>
      <c r="F27" s="667"/>
      <c r="G27" s="457"/>
      <c r="H27" s="458"/>
      <c r="I27" s="14"/>
      <c r="J27" s="14"/>
    </row>
    <row r="28" spans="1:10" s="62" customFormat="1" ht="17.100000000000001" customHeight="1" x14ac:dyDescent="0.15">
      <c r="A28" s="76"/>
      <c r="B28" s="91" t="s">
        <v>7</v>
      </c>
      <c r="C28" s="91"/>
      <c r="D28" s="666" t="s">
        <v>6</v>
      </c>
      <c r="E28" s="666"/>
      <c r="F28" s="667"/>
      <c r="G28" s="457"/>
      <c r="H28" s="456"/>
      <c r="I28" s="464"/>
      <c r="J28" s="464"/>
    </row>
    <row r="29" spans="1:10" s="62" customFormat="1" ht="17.100000000000001" customHeight="1" x14ac:dyDescent="0.15">
      <c r="A29" s="76"/>
      <c r="B29" s="91" t="s">
        <v>7</v>
      </c>
      <c r="C29" s="91"/>
      <c r="D29" s="666" t="s">
        <v>8</v>
      </c>
      <c r="E29" s="666"/>
      <c r="F29" s="667"/>
      <c r="G29" s="457"/>
      <c r="H29" s="456"/>
      <c r="I29" s="464"/>
      <c r="J29" s="464"/>
    </row>
    <row r="30" spans="1:10" s="62" customFormat="1" ht="17.100000000000001" customHeight="1" x14ac:dyDescent="0.15">
      <c r="A30" s="76"/>
      <c r="B30" s="91" t="s">
        <v>7</v>
      </c>
      <c r="C30" s="91"/>
      <c r="D30" s="666" t="s">
        <v>91</v>
      </c>
      <c r="E30" s="666"/>
      <c r="F30" s="667"/>
      <c r="G30" s="457"/>
      <c r="H30" s="456"/>
      <c r="I30" s="464"/>
      <c r="J30" s="464"/>
    </row>
    <row r="31" spans="1:10" s="62" customFormat="1" ht="17.100000000000001" customHeight="1" x14ac:dyDescent="0.15">
      <c r="A31" s="76"/>
      <c r="B31" s="91" t="s">
        <v>7</v>
      </c>
      <c r="C31" s="91"/>
      <c r="D31" s="668" t="s">
        <v>206</v>
      </c>
      <c r="E31" s="668"/>
      <c r="F31" s="669"/>
      <c r="G31" s="669"/>
      <c r="H31" s="669"/>
      <c r="I31" s="464"/>
      <c r="J31" s="464"/>
    </row>
    <row r="32" spans="1:10" s="62" customFormat="1" ht="17.100000000000001" customHeight="1" x14ac:dyDescent="0.15">
      <c r="B32" s="20" t="s">
        <v>7</v>
      </c>
      <c r="C32" s="20"/>
      <c r="D32" s="670" t="s">
        <v>92</v>
      </c>
      <c r="E32" s="670"/>
      <c r="F32" s="671"/>
      <c r="G32" s="465"/>
      <c r="H32" s="464"/>
      <c r="I32" s="464"/>
      <c r="J32" s="464"/>
    </row>
    <row r="33" spans="2:10" s="62" customFormat="1" ht="27" customHeight="1" x14ac:dyDescent="0.15">
      <c r="B33" s="20" t="s">
        <v>7</v>
      </c>
      <c r="C33" s="20"/>
      <c r="D33" s="657" t="s">
        <v>150</v>
      </c>
      <c r="E33" s="657"/>
      <c r="F33" s="657"/>
      <c r="G33" s="657"/>
      <c r="H33" s="657"/>
      <c r="I33" s="657"/>
      <c r="J33" s="68"/>
    </row>
    <row r="34" spans="2:10" s="16" customFormat="1" ht="12" x14ac:dyDescent="0.15">
      <c r="B34" s="17"/>
      <c r="C34" s="17"/>
      <c r="D34" s="17"/>
      <c r="E34" s="17"/>
      <c r="F34" s="17"/>
      <c r="G34" s="17"/>
      <c r="H34" s="17"/>
      <c r="I34" s="17"/>
    </row>
  </sheetData>
  <mergeCells count="31">
    <mergeCell ref="D33:I33"/>
    <mergeCell ref="G20:G21"/>
    <mergeCell ref="H20:H21"/>
    <mergeCell ref="B22:E23"/>
    <mergeCell ref="B24:E24"/>
    <mergeCell ref="D27:F27"/>
    <mergeCell ref="D28:F28"/>
    <mergeCell ref="D29:F29"/>
    <mergeCell ref="D30:F30"/>
    <mergeCell ref="D31:H31"/>
    <mergeCell ref="D32:F32"/>
    <mergeCell ref="B16:F16"/>
    <mergeCell ref="B17:F17"/>
    <mergeCell ref="B19:E19"/>
    <mergeCell ref="B20:E21"/>
    <mergeCell ref="F20:F21"/>
    <mergeCell ref="B11:F11"/>
    <mergeCell ref="B12:F12"/>
    <mergeCell ref="A13:F13"/>
    <mergeCell ref="B14:F14"/>
    <mergeCell ref="B15:F15"/>
    <mergeCell ref="A7:F7"/>
    <mergeCell ref="B8:F8"/>
    <mergeCell ref="B9:F9"/>
    <mergeCell ref="B10:F10"/>
    <mergeCell ref="B2:I2"/>
    <mergeCell ref="B4:F4"/>
    <mergeCell ref="A5:F6"/>
    <mergeCell ref="G5:G6"/>
    <mergeCell ref="H5:H6"/>
    <mergeCell ref="I5:I6"/>
  </mergeCells>
  <phoneticPr fontId="3"/>
  <printOptions horizontalCentered="1"/>
  <pageMargins left="0.78740157480314965" right="0.78740157480314965" top="0.78740157480314965" bottom="0.78740157480314965" header="0.51181102362204722" footer="0.51181102362204722"/>
  <pageSetup paperSize="9" scale="48" orientation="portrait" r:id="rId1"/>
  <headerFooter alignWithMargins="0"/>
  <rowBreaks count="1" manualBreakCount="1">
    <brk id="21"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00B050"/>
    <pageSetUpPr fitToPage="1"/>
  </sheetPr>
  <dimension ref="A1:I62"/>
  <sheetViews>
    <sheetView zoomScaleNormal="100" workbookViewId="0">
      <selection activeCell="F1" sqref="F1"/>
    </sheetView>
  </sheetViews>
  <sheetFormatPr defaultRowHeight="12.75" x14ac:dyDescent="0.15"/>
  <cols>
    <col min="1" max="2" width="3.625" style="6" customWidth="1"/>
    <col min="3" max="3" width="23.625" style="6" customWidth="1"/>
    <col min="4" max="4" width="11.625" style="6" customWidth="1"/>
    <col min="5" max="5" width="26" style="6" bestFit="1" customWidth="1"/>
    <col min="6" max="6" width="16.625" style="6" customWidth="1"/>
    <col min="7" max="7" width="5.625" style="6" customWidth="1"/>
    <col min="8" max="8" width="14.5" style="6" bestFit="1" customWidth="1"/>
    <col min="9" max="9" width="3.625" style="6" customWidth="1"/>
    <col min="10" max="16384" width="9" style="6"/>
  </cols>
  <sheetData>
    <row r="1" spans="1:9" ht="24" x14ac:dyDescent="0.15">
      <c r="A1" s="5"/>
      <c r="B1" s="565" t="s">
        <v>270</v>
      </c>
      <c r="C1" s="527"/>
      <c r="D1" s="527"/>
      <c r="E1" s="527"/>
      <c r="F1" s="527"/>
      <c r="G1" s="527"/>
      <c r="H1" s="527"/>
      <c r="I1" s="5"/>
    </row>
    <row r="2" spans="1:9" ht="24" x14ac:dyDescent="0.15">
      <c r="B2" s="842" t="s">
        <v>123</v>
      </c>
      <c r="C2" s="842"/>
      <c r="D2" s="842"/>
      <c r="E2" s="842"/>
      <c r="F2" s="842"/>
      <c r="G2" s="842"/>
      <c r="H2" s="842"/>
      <c r="I2" s="7"/>
    </row>
    <row r="3" spans="1:9" ht="3.2" customHeight="1" x14ac:dyDescent="0.15"/>
    <row r="4" spans="1:9" s="8" customFormat="1" ht="20.100000000000001" customHeight="1" thickBot="1" x14ac:dyDescent="0.2">
      <c r="B4" s="51" t="s">
        <v>71</v>
      </c>
      <c r="C4" s="52" t="s">
        <v>266</v>
      </c>
      <c r="D4" s="52"/>
      <c r="E4" s="52"/>
      <c r="F4" s="52"/>
      <c r="G4" s="52"/>
      <c r="H4" s="53"/>
    </row>
    <row r="5" spans="1:9" s="8" customFormat="1" ht="20.100000000000001" customHeight="1" x14ac:dyDescent="0.15">
      <c r="B5" s="843" t="s">
        <v>72</v>
      </c>
      <c r="C5" s="845" t="s">
        <v>113</v>
      </c>
      <c r="D5" s="846"/>
      <c r="E5" s="847"/>
      <c r="F5" s="850" t="s">
        <v>114</v>
      </c>
      <c r="G5" s="851"/>
      <c r="H5" s="26" t="s">
        <v>53</v>
      </c>
    </row>
    <row r="6" spans="1:9" s="8" customFormat="1" ht="20.100000000000001" customHeight="1" thickBot="1" x14ac:dyDescent="0.2">
      <c r="B6" s="844"/>
      <c r="C6" s="27" t="s">
        <v>115</v>
      </c>
      <c r="D6" s="848" t="s">
        <v>116</v>
      </c>
      <c r="E6" s="849"/>
      <c r="F6" s="831" t="s">
        <v>93</v>
      </c>
      <c r="G6" s="832"/>
      <c r="H6" s="28" t="s">
        <v>54</v>
      </c>
    </row>
    <row r="7" spans="1:9" s="8" customFormat="1" ht="20.100000000000001" customHeight="1" x14ac:dyDescent="0.15">
      <c r="B7" s="29">
        <v>1</v>
      </c>
      <c r="C7" s="30"/>
      <c r="D7" s="70" t="s">
        <v>117</v>
      </c>
      <c r="E7" s="31" t="s">
        <v>118</v>
      </c>
      <c r="F7" s="833"/>
      <c r="G7" s="834"/>
      <c r="H7" s="32" t="str">
        <f>IF(F7="","",F7/$F$12)</f>
        <v/>
      </c>
    </row>
    <row r="8" spans="1:9" s="8" customFormat="1" ht="20.100000000000001" customHeight="1" x14ac:dyDescent="0.15">
      <c r="A8" s="9"/>
      <c r="B8" s="33">
        <v>2</v>
      </c>
      <c r="C8" s="34"/>
      <c r="D8" s="71" t="s">
        <v>124</v>
      </c>
      <c r="E8" s="34" t="s">
        <v>118</v>
      </c>
      <c r="F8" s="827"/>
      <c r="G8" s="828"/>
      <c r="H8" s="35" t="str">
        <f>IF(F8="","",F8/$F$12)</f>
        <v/>
      </c>
    </row>
    <row r="9" spans="1:9" s="8" customFormat="1" ht="20.100000000000001" customHeight="1" x14ac:dyDescent="0.15">
      <c r="A9" s="9"/>
      <c r="B9" s="33">
        <v>3</v>
      </c>
      <c r="C9" s="34"/>
      <c r="D9" s="71" t="s">
        <v>124</v>
      </c>
      <c r="E9" s="34" t="s">
        <v>118</v>
      </c>
      <c r="F9" s="827"/>
      <c r="G9" s="828"/>
      <c r="H9" s="35" t="str">
        <f>IF(F9="","",F9/$F$12)</f>
        <v/>
      </c>
    </row>
    <row r="10" spans="1:9" s="8" customFormat="1" ht="20.100000000000001" customHeight="1" x14ac:dyDescent="0.15">
      <c r="A10" s="9"/>
      <c r="B10" s="33">
        <v>4</v>
      </c>
      <c r="C10" s="34"/>
      <c r="D10" s="71" t="s">
        <v>124</v>
      </c>
      <c r="E10" s="34" t="s">
        <v>118</v>
      </c>
      <c r="F10" s="827"/>
      <c r="G10" s="828"/>
      <c r="H10" s="35" t="str">
        <f>IF(F10="","",F10/$F$12)</f>
        <v/>
      </c>
    </row>
    <row r="11" spans="1:9" s="8" customFormat="1" ht="20.100000000000001" customHeight="1" thickBot="1" x14ac:dyDescent="0.2">
      <c r="B11" s="36">
        <v>5</v>
      </c>
      <c r="C11" s="37"/>
      <c r="D11" s="72" t="s">
        <v>124</v>
      </c>
      <c r="E11" s="38" t="s">
        <v>118</v>
      </c>
      <c r="F11" s="838"/>
      <c r="G11" s="839"/>
      <c r="H11" s="39" t="str">
        <f>IF(F11="","",F11/$F$12)</f>
        <v/>
      </c>
    </row>
    <row r="12" spans="1:9" s="8" customFormat="1" ht="20.100000000000001" customHeight="1" thickTop="1" thickBot="1" x14ac:dyDescent="0.2">
      <c r="B12" s="835" t="s">
        <v>119</v>
      </c>
      <c r="C12" s="836"/>
      <c r="D12" s="836"/>
      <c r="E12" s="837"/>
      <c r="F12" s="829">
        <f>SUM(F7:F11)</f>
        <v>0</v>
      </c>
      <c r="G12" s="830"/>
      <c r="H12" s="40">
        <f>SUM(H7:H11)</f>
        <v>0</v>
      </c>
    </row>
    <row r="13" spans="1:9" s="8" customFormat="1" ht="19.5" customHeight="1" x14ac:dyDescent="0.15">
      <c r="B13" s="255"/>
      <c r="C13" s="257"/>
      <c r="D13" s="255"/>
      <c r="E13" s="255"/>
      <c r="F13" s="258"/>
      <c r="G13" s="258"/>
      <c r="H13" s="256"/>
    </row>
    <row r="14" spans="1:9" s="8" customFormat="1" ht="20.100000000000001" customHeight="1" thickBot="1" x14ac:dyDescent="0.2">
      <c r="B14" s="51" t="s">
        <v>73</v>
      </c>
      <c r="C14" s="52" t="s">
        <v>120</v>
      </c>
      <c r="D14" s="52"/>
      <c r="E14" s="56"/>
      <c r="F14" s="52"/>
      <c r="G14" s="52"/>
      <c r="H14" s="57"/>
    </row>
    <row r="15" spans="1:9" s="8" customFormat="1" ht="20.100000000000001" customHeight="1" thickBot="1" x14ac:dyDescent="0.2">
      <c r="B15" s="41" t="s">
        <v>74</v>
      </c>
      <c r="C15" s="42" t="s">
        <v>121</v>
      </c>
      <c r="D15" s="817" t="s">
        <v>55</v>
      </c>
      <c r="E15" s="818"/>
      <c r="F15" s="817" t="s">
        <v>56</v>
      </c>
      <c r="G15" s="840"/>
      <c r="H15" s="841"/>
    </row>
    <row r="16" spans="1:9" s="8" customFormat="1" ht="20.100000000000001" customHeight="1" x14ac:dyDescent="0.15">
      <c r="B16" s="813">
        <v>1</v>
      </c>
      <c r="C16" s="805"/>
      <c r="D16" s="43" t="s">
        <v>268</v>
      </c>
      <c r="E16" s="44"/>
      <c r="F16" s="799"/>
      <c r="G16" s="800"/>
      <c r="H16" s="855" t="s">
        <v>94</v>
      </c>
    </row>
    <row r="17" spans="2:8" s="8" customFormat="1" ht="20.100000000000001" customHeight="1" x14ac:dyDescent="0.15">
      <c r="B17" s="811"/>
      <c r="C17" s="797"/>
      <c r="D17" s="49" t="s">
        <v>269</v>
      </c>
      <c r="E17" s="474"/>
      <c r="F17" s="801"/>
      <c r="G17" s="802"/>
      <c r="H17" s="852"/>
    </row>
    <row r="18" spans="2:8" s="8" customFormat="1" ht="20.100000000000001" customHeight="1" x14ac:dyDescent="0.15">
      <c r="B18" s="811"/>
      <c r="C18" s="797"/>
      <c r="D18" s="49" t="s">
        <v>267</v>
      </c>
      <c r="E18" s="474"/>
      <c r="F18" s="801"/>
      <c r="G18" s="802"/>
      <c r="H18" s="852"/>
    </row>
    <row r="19" spans="2:8" s="8" customFormat="1" ht="20.100000000000001" customHeight="1" x14ac:dyDescent="0.15">
      <c r="B19" s="811"/>
      <c r="C19" s="797"/>
      <c r="D19" s="45" t="s">
        <v>2</v>
      </c>
      <c r="E19" s="46"/>
      <c r="F19" s="801"/>
      <c r="G19" s="802"/>
      <c r="H19" s="853"/>
    </row>
    <row r="20" spans="2:8" s="8" customFormat="1" ht="20.100000000000001" customHeight="1" x14ac:dyDescent="0.15">
      <c r="B20" s="814"/>
      <c r="C20" s="806"/>
      <c r="D20" s="45" t="s">
        <v>3</v>
      </c>
      <c r="E20" s="47"/>
      <c r="F20" s="803"/>
      <c r="G20" s="804"/>
      <c r="H20" s="856"/>
    </row>
    <row r="21" spans="2:8" s="8" customFormat="1" ht="20.100000000000001" customHeight="1" x14ac:dyDescent="0.15">
      <c r="B21" s="815">
        <v>2</v>
      </c>
      <c r="C21" s="816"/>
      <c r="D21" s="49" t="s">
        <v>268</v>
      </c>
      <c r="E21" s="474"/>
      <c r="F21" s="807"/>
      <c r="G21" s="808"/>
      <c r="H21" s="857" t="s">
        <v>94</v>
      </c>
    </row>
    <row r="22" spans="2:8" s="8" customFormat="1" ht="20.100000000000001" customHeight="1" x14ac:dyDescent="0.15">
      <c r="B22" s="811"/>
      <c r="C22" s="797"/>
      <c r="D22" s="49" t="s">
        <v>269</v>
      </c>
      <c r="E22" s="474"/>
      <c r="F22" s="801"/>
      <c r="G22" s="802"/>
      <c r="H22" s="858"/>
    </row>
    <row r="23" spans="2:8" s="8" customFormat="1" ht="20.100000000000001" customHeight="1" x14ac:dyDescent="0.15">
      <c r="B23" s="811"/>
      <c r="C23" s="797"/>
      <c r="D23" s="49" t="s">
        <v>267</v>
      </c>
      <c r="E23" s="46"/>
      <c r="F23" s="801"/>
      <c r="G23" s="802"/>
      <c r="H23" s="858"/>
    </row>
    <row r="24" spans="2:8" s="8" customFormat="1" ht="20.100000000000001" customHeight="1" x14ac:dyDescent="0.15">
      <c r="B24" s="811"/>
      <c r="C24" s="797"/>
      <c r="D24" s="45" t="s">
        <v>2</v>
      </c>
      <c r="E24" s="46"/>
      <c r="F24" s="801"/>
      <c r="G24" s="802"/>
      <c r="H24" s="858"/>
    </row>
    <row r="25" spans="2:8" s="8" customFormat="1" ht="20.100000000000001" customHeight="1" x14ac:dyDescent="0.15">
      <c r="B25" s="814"/>
      <c r="C25" s="806"/>
      <c r="D25" s="48" t="s">
        <v>3</v>
      </c>
      <c r="E25" s="46"/>
      <c r="F25" s="803"/>
      <c r="G25" s="804"/>
      <c r="H25" s="859"/>
    </row>
    <row r="26" spans="2:8" s="8" customFormat="1" ht="20.100000000000001" customHeight="1" x14ac:dyDescent="0.15">
      <c r="B26" s="811" t="s">
        <v>70</v>
      </c>
      <c r="C26" s="797"/>
      <c r="D26" s="49" t="s">
        <v>268</v>
      </c>
      <c r="E26" s="47"/>
      <c r="F26" s="807"/>
      <c r="G26" s="808"/>
      <c r="H26" s="852" t="s">
        <v>94</v>
      </c>
    </row>
    <row r="27" spans="2:8" s="8" customFormat="1" ht="20.100000000000001" customHeight="1" x14ac:dyDescent="0.15">
      <c r="B27" s="811"/>
      <c r="C27" s="797"/>
      <c r="D27" s="49" t="s">
        <v>269</v>
      </c>
      <c r="E27" s="474"/>
      <c r="F27" s="801"/>
      <c r="G27" s="802"/>
      <c r="H27" s="852"/>
    </row>
    <row r="28" spans="2:8" s="8" customFormat="1" ht="20.100000000000001" customHeight="1" x14ac:dyDescent="0.15">
      <c r="B28" s="811"/>
      <c r="C28" s="797"/>
      <c r="D28" s="49" t="s">
        <v>267</v>
      </c>
      <c r="E28" s="474"/>
      <c r="F28" s="801"/>
      <c r="G28" s="802"/>
      <c r="H28" s="852"/>
    </row>
    <row r="29" spans="2:8" s="8" customFormat="1" ht="20.100000000000001" customHeight="1" x14ac:dyDescent="0.15">
      <c r="B29" s="811"/>
      <c r="C29" s="797"/>
      <c r="D29" s="45" t="s">
        <v>2</v>
      </c>
      <c r="E29" s="46"/>
      <c r="F29" s="801"/>
      <c r="G29" s="802"/>
      <c r="H29" s="853"/>
    </row>
    <row r="30" spans="2:8" s="8" customFormat="1" ht="20.100000000000001" customHeight="1" thickBot="1" x14ac:dyDescent="0.2">
      <c r="B30" s="812"/>
      <c r="C30" s="798"/>
      <c r="D30" s="554" t="s">
        <v>3</v>
      </c>
      <c r="E30" s="50"/>
      <c r="F30" s="809"/>
      <c r="G30" s="810"/>
      <c r="H30" s="854"/>
    </row>
    <row r="31" spans="2:8" s="8" customFormat="1" ht="20.100000000000001" customHeight="1" x14ac:dyDescent="0.15">
      <c r="B31" s="52"/>
      <c r="C31" s="52"/>
      <c r="D31" s="52"/>
      <c r="E31" s="52"/>
      <c r="F31" s="58"/>
      <c r="G31" s="58"/>
      <c r="H31" s="55"/>
    </row>
    <row r="32" spans="2:8" s="8" customFormat="1" ht="20.100000000000001" customHeight="1" thickBot="1" x14ac:dyDescent="0.2">
      <c r="B32" s="51" t="s">
        <v>75</v>
      </c>
      <c r="C32" s="52" t="s">
        <v>4</v>
      </c>
      <c r="D32" s="52"/>
      <c r="E32" s="52"/>
      <c r="F32" s="57"/>
      <c r="G32" s="57"/>
      <c r="H32" s="55"/>
    </row>
    <row r="33" spans="2:8" s="8" customFormat="1" ht="20.100000000000001" customHeight="1" thickBot="1" x14ac:dyDescent="0.2">
      <c r="B33" s="41" t="s">
        <v>76</v>
      </c>
      <c r="C33" s="42" t="s">
        <v>121</v>
      </c>
      <c r="D33" s="817" t="s">
        <v>55</v>
      </c>
      <c r="E33" s="818"/>
      <c r="F33" s="817" t="s">
        <v>56</v>
      </c>
      <c r="G33" s="840"/>
      <c r="H33" s="841"/>
    </row>
    <row r="34" spans="2:8" s="8" customFormat="1" ht="20.100000000000001" customHeight="1" x14ac:dyDescent="0.15">
      <c r="B34" s="813">
        <v>1</v>
      </c>
      <c r="C34" s="805"/>
      <c r="D34" s="49" t="s">
        <v>268</v>
      </c>
      <c r="E34" s="44"/>
      <c r="F34" s="799"/>
      <c r="G34" s="800"/>
      <c r="H34" s="855" t="s">
        <v>94</v>
      </c>
    </row>
    <row r="35" spans="2:8" s="8" customFormat="1" ht="20.100000000000001" customHeight="1" x14ac:dyDescent="0.15">
      <c r="B35" s="811"/>
      <c r="C35" s="797"/>
      <c r="D35" s="49" t="s">
        <v>269</v>
      </c>
      <c r="E35" s="474"/>
      <c r="F35" s="801"/>
      <c r="G35" s="802"/>
      <c r="H35" s="852"/>
    </row>
    <row r="36" spans="2:8" s="8" customFormat="1" ht="20.100000000000001" customHeight="1" x14ac:dyDescent="0.15">
      <c r="B36" s="811"/>
      <c r="C36" s="797"/>
      <c r="D36" s="49" t="s">
        <v>267</v>
      </c>
      <c r="E36" s="474"/>
      <c r="F36" s="801"/>
      <c r="G36" s="802"/>
      <c r="H36" s="852"/>
    </row>
    <row r="37" spans="2:8" s="8" customFormat="1" ht="20.100000000000001" customHeight="1" x14ac:dyDescent="0.15">
      <c r="B37" s="811"/>
      <c r="C37" s="797"/>
      <c r="D37" s="45" t="s">
        <v>2</v>
      </c>
      <c r="E37" s="46"/>
      <c r="F37" s="801"/>
      <c r="G37" s="802"/>
      <c r="H37" s="853"/>
    </row>
    <row r="38" spans="2:8" s="8" customFormat="1" ht="20.100000000000001" customHeight="1" x14ac:dyDescent="0.15">
      <c r="B38" s="814"/>
      <c r="C38" s="806"/>
      <c r="D38" s="48" t="s">
        <v>3</v>
      </c>
      <c r="E38" s="47"/>
      <c r="F38" s="803"/>
      <c r="G38" s="804"/>
      <c r="H38" s="856"/>
    </row>
    <row r="39" spans="2:8" s="8" customFormat="1" ht="20.100000000000001" customHeight="1" x14ac:dyDescent="0.15">
      <c r="B39" s="815">
        <v>2</v>
      </c>
      <c r="C39" s="816"/>
      <c r="D39" s="49" t="s">
        <v>268</v>
      </c>
      <c r="E39" s="46"/>
      <c r="F39" s="807"/>
      <c r="G39" s="808"/>
      <c r="H39" s="860" t="s">
        <v>94</v>
      </c>
    </row>
    <row r="40" spans="2:8" s="8" customFormat="1" ht="20.100000000000001" customHeight="1" x14ac:dyDescent="0.15">
      <c r="B40" s="811"/>
      <c r="C40" s="797"/>
      <c r="D40" s="49" t="s">
        <v>269</v>
      </c>
      <c r="E40" s="46"/>
      <c r="F40" s="801"/>
      <c r="G40" s="802"/>
      <c r="H40" s="852"/>
    </row>
    <row r="41" spans="2:8" s="8" customFormat="1" ht="20.100000000000001" customHeight="1" x14ac:dyDescent="0.15">
      <c r="B41" s="811"/>
      <c r="C41" s="797"/>
      <c r="D41" s="49" t="s">
        <v>267</v>
      </c>
      <c r="E41" s="46"/>
      <c r="F41" s="801"/>
      <c r="G41" s="802"/>
      <c r="H41" s="852"/>
    </row>
    <row r="42" spans="2:8" s="8" customFormat="1" ht="20.100000000000001" customHeight="1" x14ac:dyDescent="0.15">
      <c r="B42" s="811"/>
      <c r="C42" s="797"/>
      <c r="D42" s="45" t="s">
        <v>2</v>
      </c>
      <c r="E42" s="46"/>
      <c r="F42" s="801"/>
      <c r="G42" s="802"/>
      <c r="H42" s="853"/>
    </row>
    <row r="43" spans="2:8" s="8" customFormat="1" ht="20.100000000000001" customHeight="1" x14ac:dyDescent="0.15">
      <c r="B43" s="814"/>
      <c r="C43" s="806"/>
      <c r="D43" s="48" t="s">
        <v>3</v>
      </c>
      <c r="E43" s="46"/>
      <c r="F43" s="803"/>
      <c r="G43" s="804"/>
      <c r="H43" s="856"/>
    </row>
    <row r="44" spans="2:8" s="8" customFormat="1" ht="20.100000000000001" customHeight="1" x14ac:dyDescent="0.15">
      <c r="B44" s="811" t="s">
        <v>70</v>
      </c>
      <c r="C44" s="797"/>
      <c r="D44" s="49" t="s">
        <v>268</v>
      </c>
      <c r="E44" s="47"/>
      <c r="F44" s="807"/>
      <c r="G44" s="808"/>
      <c r="H44" s="852" t="s">
        <v>94</v>
      </c>
    </row>
    <row r="45" spans="2:8" s="8" customFormat="1" ht="20.100000000000001" customHeight="1" x14ac:dyDescent="0.15">
      <c r="B45" s="811"/>
      <c r="C45" s="797"/>
      <c r="D45" s="49" t="s">
        <v>269</v>
      </c>
      <c r="E45" s="474"/>
      <c r="F45" s="801"/>
      <c r="G45" s="802"/>
      <c r="H45" s="852"/>
    </row>
    <row r="46" spans="2:8" s="8" customFormat="1" ht="20.100000000000001" customHeight="1" x14ac:dyDescent="0.15">
      <c r="B46" s="811"/>
      <c r="C46" s="797"/>
      <c r="D46" s="49" t="s">
        <v>267</v>
      </c>
      <c r="E46" s="474"/>
      <c r="F46" s="801"/>
      <c r="G46" s="802"/>
      <c r="H46" s="852"/>
    </row>
    <row r="47" spans="2:8" s="8" customFormat="1" ht="20.100000000000001" customHeight="1" x14ac:dyDescent="0.15">
      <c r="B47" s="811"/>
      <c r="C47" s="797"/>
      <c r="D47" s="45" t="s">
        <v>2</v>
      </c>
      <c r="E47" s="46"/>
      <c r="F47" s="801"/>
      <c r="G47" s="802"/>
      <c r="H47" s="853"/>
    </row>
    <row r="48" spans="2:8" s="8" customFormat="1" ht="20.100000000000001" customHeight="1" thickBot="1" x14ac:dyDescent="0.2">
      <c r="B48" s="812"/>
      <c r="C48" s="798"/>
      <c r="D48" s="554" t="s">
        <v>3</v>
      </c>
      <c r="E48" s="50"/>
      <c r="F48" s="809"/>
      <c r="G48" s="810"/>
      <c r="H48" s="854"/>
    </row>
    <row r="49" spans="1:9" s="8" customFormat="1" ht="20.100000000000001" customHeight="1" thickBot="1" x14ac:dyDescent="0.2">
      <c r="B49" s="58"/>
      <c r="C49" s="54"/>
      <c r="D49" s="56"/>
      <c r="E49" s="54"/>
      <c r="F49" s="58"/>
      <c r="G49" s="58"/>
      <c r="H49" s="58"/>
    </row>
    <row r="50" spans="1:9" s="8" customFormat="1" ht="20.100000000000001" customHeight="1" thickBot="1" x14ac:dyDescent="0.2">
      <c r="B50" s="824" t="s">
        <v>5</v>
      </c>
      <c r="C50" s="825"/>
      <c r="D50" s="825"/>
      <c r="E50" s="826"/>
      <c r="F50" s="822">
        <f>F12+(F16+F23+F26)+(F34+F39+F44)</f>
        <v>0</v>
      </c>
      <c r="G50" s="823"/>
      <c r="H50" s="69" t="s">
        <v>94</v>
      </c>
    </row>
    <row r="51" spans="1:9" ht="19.5" customHeight="1" x14ac:dyDescent="0.15">
      <c r="B51" s="59"/>
      <c r="C51" s="60"/>
      <c r="D51" s="61"/>
      <c r="E51" s="60"/>
      <c r="F51" s="59"/>
      <c r="G51" s="59"/>
      <c r="H51" s="59"/>
    </row>
    <row r="52" spans="1:9" ht="36" customHeight="1" x14ac:dyDescent="0.15">
      <c r="B52" s="59"/>
      <c r="C52" s="60"/>
      <c r="D52" s="61"/>
      <c r="E52" s="60"/>
      <c r="F52" s="67" t="s">
        <v>104</v>
      </c>
      <c r="G52" s="821"/>
      <c r="H52" s="821"/>
    </row>
    <row r="53" spans="1:9" ht="17.100000000000001" customHeight="1" x14ac:dyDescent="0.15">
      <c r="A53" s="25"/>
      <c r="B53" s="19" t="s">
        <v>64</v>
      </c>
      <c r="C53" s="14" t="s">
        <v>101</v>
      </c>
      <c r="D53" s="21"/>
      <c r="E53" s="22"/>
      <c r="F53" s="23"/>
      <c r="G53" s="23"/>
      <c r="H53" s="23"/>
      <c r="I53" s="7"/>
    </row>
    <row r="54" spans="1:9" ht="17.100000000000001" customHeight="1" x14ac:dyDescent="0.15">
      <c r="A54" s="25"/>
      <c r="B54" s="20" t="s">
        <v>65</v>
      </c>
      <c r="C54" s="15" t="s">
        <v>6</v>
      </c>
      <c r="D54" s="24"/>
      <c r="E54" s="24"/>
      <c r="F54" s="24"/>
      <c r="G54" s="24"/>
      <c r="H54" s="24"/>
      <c r="I54" s="7"/>
    </row>
    <row r="55" spans="1:9" ht="17.100000000000001" customHeight="1" x14ac:dyDescent="0.15">
      <c r="A55" s="25"/>
      <c r="B55" s="20" t="s">
        <v>7</v>
      </c>
      <c r="C55" s="15" t="s">
        <v>8</v>
      </c>
      <c r="D55" s="24"/>
      <c r="E55" s="24"/>
      <c r="F55" s="24"/>
      <c r="G55" s="24"/>
      <c r="H55" s="24"/>
      <c r="I55" s="7"/>
    </row>
    <row r="56" spans="1:9" ht="17.100000000000001" customHeight="1" x14ac:dyDescent="0.15">
      <c r="A56" s="25"/>
      <c r="B56" s="20" t="s">
        <v>66</v>
      </c>
      <c r="C56" s="15" t="s">
        <v>95</v>
      </c>
      <c r="D56" s="24"/>
      <c r="E56" s="24"/>
      <c r="F56" s="24"/>
      <c r="G56" s="24"/>
      <c r="H56" s="24"/>
      <c r="I56" s="7"/>
    </row>
    <row r="57" spans="1:9" ht="17.100000000000001" customHeight="1" x14ac:dyDescent="0.15">
      <c r="A57" s="25"/>
      <c r="B57" s="20" t="s">
        <v>66</v>
      </c>
      <c r="C57" s="657" t="s">
        <v>150</v>
      </c>
      <c r="D57" s="819"/>
      <c r="E57" s="819"/>
      <c r="F57" s="819"/>
      <c r="G57" s="819"/>
      <c r="H57" s="819"/>
      <c r="I57" s="7"/>
    </row>
    <row r="58" spans="1:9" ht="17.100000000000001" customHeight="1" x14ac:dyDescent="0.15">
      <c r="A58" s="25"/>
      <c r="B58" s="20"/>
      <c r="C58" s="819"/>
      <c r="D58" s="819"/>
      <c r="E58" s="819"/>
      <c r="F58" s="819"/>
      <c r="G58" s="819"/>
      <c r="H58" s="819"/>
      <c r="I58" s="7"/>
    </row>
    <row r="59" spans="1:9" ht="17.100000000000001" customHeight="1" x14ac:dyDescent="0.15">
      <c r="A59" s="25"/>
      <c r="B59" s="20" t="s">
        <v>66</v>
      </c>
      <c r="C59" s="820" t="s">
        <v>9</v>
      </c>
      <c r="D59" s="820"/>
      <c r="E59" s="820"/>
      <c r="F59" s="820"/>
      <c r="G59" s="820"/>
      <c r="H59" s="820"/>
      <c r="I59" s="7"/>
    </row>
    <row r="60" spans="1:9" ht="17.100000000000001" customHeight="1" x14ac:dyDescent="0.15">
      <c r="A60" s="25"/>
      <c r="B60" s="20" t="s">
        <v>68</v>
      </c>
      <c r="C60" s="820" t="s">
        <v>96</v>
      </c>
      <c r="D60" s="820"/>
      <c r="E60" s="820"/>
      <c r="F60" s="820"/>
      <c r="G60" s="820"/>
      <c r="H60" s="820"/>
      <c r="I60" s="7"/>
    </row>
    <row r="61" spans="1:9" ht="17.100000000000001" customHeight="1" x14ac:dyDescent="0.15">
      <c r="A61" s="25"/>
      <c r="B61" s="20" t="s">
        <v>69</v>
      </c>
      <c r="C61" s="819" t="s">
        <v>10</v>
      </c>
      <c r="D61" s="819"/>
      <c r="E61" s="819"/>
      <c r="F61" s="819"/>
      <c r="G61" s="819"/>
      <c r="H61" s="819"/>
      <c r="I61" s="7"/>
    </row>
    <row r="62" spans="1:9" ht="17.100000000000001" customHeight="1" x14ac:dyDescent="0.15">
      <c r="A62" s="25"/>
      <c r="B62" s="20"/>
      <c r="C62" s="819"/>
      <c r="D62" s="819"/>
      <c r="E62" s="819"/>
      <c r="F62" s="819"/>
      <c r="G62" s="819"/>
      <c r="H62" s="819"/>
      <c r="I62" s="7"/>
    </row>
  </sheetData>
  <mergeCells count="48">
    <mergeCell ref="H44:H48"/>
    <mergeCell ref="H16:H20"/>
    <mergeCell ref="F44:G48"/>
    <mergeCell ref="H26:H30"/>
    <mergeCell ref="F33:H33"/>
    <mergeCell ref="H34:H38"/>
    <mergeCell ref="F34:G38"/>
    <mergeCell ref="F21:G25"/>
    <mergeCell ref="H21:H25"/>
    <mergeCell ref="H39:H43"/>
    <mergeCell ref="B2:H2"/>
    <mergeCell ref="B5:B6"/>
    <mergeCell ref="C5:E5"/>
    <mergeCell ref="D6:E6"/>
    <mergeCell ref="F5:G5"/>
    <mergeCell ref="F10:G10"/>
    <mergeCell ref="F12:G12"/>
    <mergeCell ref="B16:B20"/>
    <mergeCell ref="D15:E15"/>
    <mergeCell ref="F6:G6"/>
    <mergeCell ref="F7:G7"/>
    <mergeCell ref="F9:G9"/>
    <mergeCell ref="B12:E12"/>
    <mergeCell ref="F11:G11"/>
    <mergeCell ref="F8:G8"/>
    <mergeCell ref="F15:H15"/>
    <mergeCell ref="C61:H62"/>
    <mergeCell ref="C60:H60"/>
    <mergeCell ref="G52:H52"/>
    <mergeCell ref="C57:H58"/>
    <mergeCell ref="F50:G50"/>
    <mergeCell ref="C59:H59"/>
    <mergeCell ref="B50:E50"/>
    <mergeCell ref="C44:C48"/>
    <mergeCell ref="F16:G20"/>
    <mergeCell ref="C16:C20"/>
    <mergeCell ref="F26:G30"/>
    <mergeCell ref="B44:B48"/>
    <mergeCell ref="B34:B38"/>
    <mergeCell ref="B39:B43"/>
    <mergeCell ref="C39:C43"/>
    <mergeCell ref="D33:E33"/>
    <mergeCell ref="F39:G43"/>
    <mergeCell ref="C26:C30"/>
    <mergeCell ref="C34:C38"/>
    <mergeCell ref="B26:B30"/>
    <mergeCell ref="B21:B25"/>
    <mergeCell ref="C21:C25"/>
  </mergeCells>
  <phoneticPr fontId="3"/>
  <printOptions horizontalCentered="1" verticalCentered="1"/>
  <pageMargins left="0.78740157480314965" right="0.78740157480314965" top="0.78740157480314965" bottom="0.78740157480314965" header="0.51181102362204722" footer="0.51181102362204722"/>
  <pageSetup paperSize="9" scale="6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tabColor rgb="FF00B050"/>
    <pageSetUpPr fitToPage="1"/>
  </sheetPr>
  <dimension ref="A1:Z105"/>
  <sheetViews>
    <sheetView topLeftCell="B87" zoomScale="80" zoomScaleNormal="80" workbookViewId="0">
      <selection activeCell="I103" sqref="I103"/>
    </sheetView>
  </sheetViews>
  <sheetFormatPr defaultColWidth="8" defaultRowHeight="11.25" x14ac:dyDescent="0.15"/>
  <cols>
    <col min="1" max="1" width="3.625" style="261" customWidth="1"/>
    <col min="2" max="2" width="5.625" style="261" customWidth="1"/>
    <col min="3" max="3" width="3.625" style="261" customWidth="1"/>
    <col min="4" max="4" width="11.25" style="261" customWidth="1"/>
    <col min="5" max="5" width="10.625" style="261" customWidth="1"/>
    <col min="6" max="6" width="41.5" style="261" customWidth="1"/>
    <col min="7" max="25" width="21" style="261" customWidth="1"/>
    <col min="26" max="26" width="23.25" style="261" customWidth="1"/>
    <col min="27" max="27" width="2.625" style="261" customWidth="1"/>
    <col min="28" max="28" width="10.25" style="261" customWidth="1"/>
    <col min="29" max="16384" width="8" style="261"/>
  </cols>
  <sheetData>
    <row r="1" spans="1:26" s="259" customFormat="1" ht="24" x14ac:dyDescent="0.15">
      <c r="B1" s="527" t="s">
        <v>271</v>
      </c>
      <c r="C1" s="527"/>
      <c r="D1" s="527"/>
      <c r="E1" s="527"/>
      <c r="F1" s="527"/>
      <c r="G1" s="527"/>
      <c r="H1" s="527"/>
      <c r="I1" s="527"/>
      <c r="J1" s="865"/>
      <c r="K1" s="865"/>
      <c r="L1" s="865"/>
      <c r="M1" s="865"/>
      <c r="N1" s="865"/>
      <c r="O1" s="865"/>
      <c r="P1" s="865"/>
      <c r="Q1" s="865"/>
      <c r="R1" s="865"/>
      <c r="S1" s="865"/>
      <c r="T1" s="865"/>
      <c r="U1" s="865"/>
      <c r="V1" s="865"/>
      <c r="W1" s="865"/>
      <c r="X1" s="865"/>
      <c r="Y1" s="865"/>
      <c r="Z1" s="260"/>
    </row>
    <row r="2" spans="1:26" ht="35.25" x14ac:dyDescent="0.15">
      <c r="B2" s="867" t="s">
        <v>105</v>
      </c>
      <c r="C2" s="867"/>
      <c r="D2" s="867"/>
      <c r="E2" s="867"/>
      <c r="F2" s="867"/>
      <c r="G2" s="867"/>
      <c r="H2" s="867"/>
      <c r="I2" s="867"/>
      <c r="J2" s="867"/>
      <c r="K2" s="867"/>
      <c r="L2" s="867"/>
      <c r="M2" s="867"/>
      <c r="N2" s="867"/>
      <c r="O2" s="867"/>
      <c r="P2" s="867"/>
      <c r="Q2" s="867"/>
      <c r="R2" s="867"/>
      <c r="S2" s="867"/>
      <c r="T2" s="867"/>
      <c r="U2" s="867"/>
      <c r="V2" s="867"/>
      <c r="W2" s="867"/>
      <c r="X2" s="867"/>
      <c r="Y2" s="867"/>
      <c r="Z2" s="867"/>
    </row>
    <row r="3" spans="1:26" ht="8.25" customHeight="1" x14ac:dyDescent="0.15">
      <c r="B3" s="262"/>
      <c r="C3" s="263"/>
      <c r="D3" s="263"/>
      <c r="E3" s="263"/>
      <c r="F3" s="263"/>
      <c r="G3" s="263"/>
      <c r="H3" s="263"/>
      <c r="I3" s="263"/>
      <c r="J3" s="263"/>
      <c r="K3" s="263"/>
      <c r="L3" s="263"/>
      <c r="M3" s="263"/>
      <c r="N3" s="263"/>
      <c r="O3" s="263"/>
      <c r="P3" s="263"/>
      <c r="Q3" s="263"/>
      <c r="R3" s="263"/>
      <c r="S3" s="263"/>
      <c r="T3" s="263"/>
      <c r="U3" s="263"/>
      <c r="V3" s="263"/>
      <c r="W3" s="263"/>
      <c r="X3" s="263"/>
      <c r="Y3" s="263"/>
      <c r="Z3" s="263"/>
    </row>
    <row r="4" spans="1:26" s="264" customFormat="1" ht="20.100000000000001" customHeight="1" thickBot="1" x14ac:dyDescent="0.25">
      <c r="B4" s="265" t="s">
        <v>88</v>
      </c>
      <c r="C4" s="266" t="s">
        <v>213</v>
      </c>
      <c r="D4" s="266"/>
      <c r="E4" s="266"/>
      <c r="G4" s="267"/>
      <c r="H4" s="267"/>
      <c r="I4" s="267"/>
      <c r="J4" s="268"/>
      <c r="K4" s="268"/>
      <c r="L4" s="267"/>
      <c r="M4" s="267"/>
      <c r="N4" s="267"/>
      <c r="O4" s="267"/>
      <c r="P4" s="267"/>
      <c r="Q4" s="267"/>
      <c r="R4" s="267"/>
      <c r="S4" s="267"/>
      <c r="T4" s="267"/>
      <c r="U4" s="267"/>
      <c r="V4" s="267"/>
      <c r="W4" s="267"/>
      <c r="X4" s="267"/>
      <c r="Y4" s="267"/>
      <c r="Z4" s="269" t="s">
        <v>93</v>
      </c>
    </row>
    <row r="5" spans="1:26" s="274" customFormat="1" ht="20.100000000000001" customHeight="1" thickBot="1" x14ac:dyDescent="0.2">
      <c r="A5" s="270"/>
      <c r="B5" s="271"/>
      <c r="C5" s="272"/>
      <c r="D5" s="272"/>
      <c r="E5" s="272"/>
      <c r="F5" s="273" t="s">
        <v>28</v>
      </c>
      <c r="G5" s="863" t="s">
        <v>34</v>
      </c>
      <c r="H5" s="864"/>
      <c r="I5" s="623"/>
      <c r="J5" s="864"/>
      <c r="K5" s="864"/>
      <c r="L5" s="866" t="s">
        <v>106</v>
      </c>
      <c r="M5" s="866"/>
      <c r="N5" s="866"/>
      <c r="O5" s="866"/>
      <c r="P5" s="866"/>
      <c r="Q5" s="866"/>
      <c r="R5" s="866"/>
      <c r="S5" s="866"/>
      <c r="T5" s="866"/>
      <c r="U5" s="866"/>
      <c r="V5" s="866"/>
      <c r="W5" s="866"/>
      <c r="X5" s="866"/>
      <c r="Y5" s="866"/>
      <c r="Z5" s="861" t="s">
        <v>110</v>
      </c>
    </row>
    <row r="6" spans="1:26" s="274" customFormat="1" ht="20.100000000000001" customHeight="1" thickBot="1" x14ac:dyDescent="0.2">
      <c r="A6" s="270"/>
      <c r="B6" s="275" t="s">
        <v>29</v>
      </c>
      <c r="C6" s="276"/>
      <c r="D6" s="276"/>
      <c r="E6" s="276"/>
      <c r="F6" s="276"/>
      <c r="G6" s="562" t="s">
        <v>284</v>
      </c>
      <c r="H6" s="277" t="s">
        <v>178</v>
      </c>
      <c r="I6" s="277" t="s">
        <v>181</v>
      </c>
      <c r="J6" s="277" t="s">
        <v>182</v>
      </c>
      <c r="K6" s="277" t="s">
        <v>183</v>
      </c>
      <c r="L6" s="277" t="s">
        <v>184</v>
      </c>
      <c r="M6" s="277" t="s">
        <v>185</v>
      </c>
      <c r="N6" s="277" t="s">
        <v>186</v>
      </c>
      <c r="O6" s="277" t="s">
        <v>187</v>
      </c>
      <c r="P6" s="277" t="s">
        <v>188</v>
      </c>
      <c r="Q6" s="277" t="s">
        <v>189</v>
      </c>
      <c r="R6" s="277" t="s">
        <v>190</v>
      </c>
      <c r="S6" s="277" t="s">
        <v>191</v>
      </c>
      <c r="T6" s="277" t="s">
        <v>192</v>
      </c>
      <c r="U6" s="277" t="s">
        <v>193</v>
      </c>
      <c r="V6" s="277" t="s">
        <v>194</v>
      </c>
      <c r="W6" s="277" t="s">
        <v>195</v>
      </c>
      <c r="X6" s="277" t="s">
        <v>232</v>
      </c>
      <c r="Y6" s="277" t="s">
        <v>233</v>
      </c>
      <c r="Z6" s="862"/>
    </row>
    <row r="7" spans="1:26" s="283" customFormat="1" ht="27.75" customHeight="1" x14ac:dyDescent="0.15">
      <c r="A7" s="566"/>
      <c r="B7" s="278">
        <v>1</v>
      </c>
      <c r="C7" s="279" t="s">
        <v>35</v>
      </c>
      <c r="D7" s="279"/>
      <c r="E7" s="279"/>
      <c r="F7" s="280"/>
      <c r="G7" s="281">
        <f>G8+G20</f>
        <v>0</v>
      </c>
      <c r="H7" s="281">
        <f>H8+H20</f>
        <v>0</v>
      </c>
      <c r="I7" s="281">
        <f t="shared" ref="I7:Y7" si="0">I8+I20</f>
        <v>0</v>
      </c>
      <c r="J7" s="281">
        <f t="shared" si="0"/>
        <v>0</v>
      </c>
      <c r="K7" s="281">
        <f t="shared" si="0"/>
        <v>0</v>
      </c>
      <c r="L7" s="281">
        <f t="shared" si="0"/>
        <v>0</v>
      </c>
      <c r="M7" s="281">
        <f t="shared" si="0"/>
        <v>0</v>
      </c>
      <c r="N7" s="281">
        <f t="shared" si="0"/>
        <v>0</v>
      </c>
      <c r="O7" s="281">
        <f t="shared" si="0"/>
        <v>0</v>
      </c>
      <c r="P7" s="281">
        <f t="shared" si="0"/>
        <v>0</v>
      </c>
      <c r="Q7" s="281">
        <f t="shared" si="0"/>
        <v>0</v>
      </c>
      <c r="R7" s="281">
        <f t="shared" si="0"/>
        <v>0</v>
      </c>
      <c r="S7" s="281">
        <f t="shared" si="0"/>
        <v>0</v>
      </c>
      <c r="T7" s="281">
        <f t="shared" si="0"/>
        <v>0</v>
      </c>
      <c r="U7" s="281">
        <f t="shared" ref="U7" si="1">U8+U20</f>
        <v>0</v>
      </c>
      <c r="V7" s="281">
        <f t="shared" ref="V7" si="2">V8+V20</f>
        <v>0</v>
      </c>
      <c r="W7" s="281">
        <f t="shared" ref="W7" si="3">W8+W20</f>
        <v>0</v>
      </c>
      <c r="X7" s="281">
        <f t="shared" si="0"/>
        <v>0</v>
      </c>
      <c r="Y7" s="281">
        <f t="shared" si="0"/>
        <v>0</v>
      </c>
      <c r="Z7" s="282">
        <f>SUM(G7:Y7)</f>
        <v>0</v>
      </c>
    </row>
    <row r="8" spans="1:26" s="283" customFormat="1" ht="30" customHeight="1" x14ac:dyDescent="0.15">
      <c r="A8" s="566"/>
      <c r="B8" s="284"/>
      <c r="C8" s="285" t="s">
        <v>30</v>
      </c>
      <c r="D8" s="286"/>
      <c r="E8" s="286"/>
      <c r="F8" s="287"/>
      <c r="G8" s="288">
        <f>SUBTOTAL(9,G9:G19)</f>
        <v>0</v>
      </c>
      <c r="H8" s="288">
        <f>SUBTOTAL(9,H9:H19)</f>
        <v>0</v>
      </c>
      <c r="I8" s="288">
        <f t="shared" ref="I8:Y8" si="4">SUBTOTAL(9,I9:I19)</f>
        <v>0</v>
      </c>
      <c r="J8" s="288">
        <f t="shared" si="4"/>
        <v>0</v>
      </c>
      <c r="K8" s="288">
        <f t="shared" si="4"/>
        <v>0</v>
      </c>
      <c r="L8" s="288">
        <f t="shared" si="4"/>
        <v>0</v>
      </c>
      <c r="M8" s="288">
        <f t="shared" si="4"/>
        <v>0</v>
      </c>
      <c r="N8" s="288">
        <f t="shared" si="4"/>
        <v>0</v>
      </c>
      <c r="O8" s="288">
        <f t="shared" si="4"/>
        <v>0</v>
      </c>
      <c r="P8" s="288">
        <f t="shared" si="4"/>
        <v>0</v>
      </c>
      <c r="Q8" s="288">
        <f t="shared" si="4"/>
        <v>0</v>
      </c>
      <c r="R8" s="288">
        <f t="shared" si="4"/>
        <v>0</v>
      </c>
      <c r="S8" s="288">
        <f t="shared" si="4"/>
        <v>0</v>
      </c>
      <c r="T8" s="288">
        <f t="shared" si="4"/>
        <v>0</v>
      </c>
      <c r="U8" s="288">
        <f t="shared" ref="U8" si="5">SUBTOTAL(9,U9:U19)</f>
        <v>0</v>
      </c>
      <c r="V8" s="288">
        <f t="shared" ref="V8" si="6">SUBTOTAL(9,V9:V19)</f>
        <v>0</v>
      </c>
      <c r="W8" s="288">
        <f t="shared" ref="W8" si="7">SUBTOTAL(9,W9:W19)</f>
        <v>0</v>
      </c>
      <c r="X8" s="288">
        <f t="shared" si="4"/>
        <v>0</v>
      </c>
      <c r="Y8" s="288">
        <f t="shared" si="4"/>
        <v>0</v>
      </c>
      <c r="Z8" s="289">
        <f>SUM(G8:Y8)</f>
        <v>0</v>
      </c>
    </row>
    <row r="9" spans="1:26" s="283" customFormat="1" ht="20.100000000000001" customHeight="1" x14ac:dyDescent="0.15">
      <c r="A9" s="566"/>
      <c r="B9" s="290"/>
      <c r="C9" s="291"/>
      <c r="D9" s="292" t="s">
        <v>134</v>
      </c>
      <c r="E9" s="293"/>
      <c r="F9" s="287"/>
      <c r="G9" s="294"/>
      <c r="H9" s="294"/>
      <c r="I9" s="294"/>
      <c r="J9" s="294"/>
      <c r="K9" s="294"/>
      <c r="L9" s="294"/>
      <c r="M9" s="294"/>
      <c r="N9" s="294"/>
      <c r="O9" s="294"/>
      <c r="P9" s="294"/>
      <c r="Q9" s="294"/>
      <c r="R9" s="294"/>
      <c r="S9" s="294"/>
      <c r="T9" s="294"/>
      <c r="U9" s="294"/>
      <c r="V9" s="294"/>
      <c r="W9" s="294"/>
      <c r="X9" s="294"/>
      <c r="Y9" s="294"/>
      <c r="Z9" s="295"/>
    </row>
    <row r="10" spans="1:26" s="283" customFormat="1" ht="20.100000000000001" customHeight="1" x14ac:dyDescent="0.15">
      <c r="A10" s="566"/>
      <c r="B10" s="290"/>
      <c r="C10" s="291"/>
      <c r="D10" s="296" t="s">
        <v>135</v>
      </c>
      <c r="E10" s="297"/>
      <c r="F10" s="298"/>
      <c r="G10" s="294"/>
      <c r="H10" s="294"/>
      <c r="I10" s="294"/>
      <c r="J10" s="294"/>
      <c r="K10" s="294"/>
      <c r="L10" s="294"/>
      <c r="M10" s="294"/>
      <c r="N10" s="294"/>
      <c r="O10" s="294"/>
      <c r="P10" s="294"/>
      <c r="Q10" s="294"/>
      <c r="R10" s="294"/>
      <c r="S10" s="294"/>
      <c r="T10" s="294"/>
      <c r="U10" s="294"/>
      <c r="V10" s="294"/>
      <c r="W10" s="294"/>
      <c r="X10" s="294"/>
      <c r="Y10" s="294"/>
      <c r="Z10" s="299"/>
    </row>
    <row r="11" spans="1:26" s="283" customFormat="1" ht="20.100000000000001" customHeight="1" x14ac:dyDescent="0.15">
      <c r="A11" s="566"/>
      <c r="B11" s="290"/>
      <c r="C11" s="291"/>
      <c r="D11" s="296" t="s">
        <v>273</v>
      </c>
      <c r="E11" s="297"/>
      <c r="F11" s="298"/>
      <c r="G11" s="294"/>
      <c r="H11" s="294"/>
      <c r="I11" s="294"/>
      <c r="J11" s="294"/>
      <c r="K11" s="294"/>
      <c r="L11" s="294"/>
      <c r="M11" s="294"/>
      <c r="N11" s="294"/>
      <c r="O11" s="294"/>
      <c r="P11" s="294"/>
      <c r="Q11" s="294"/>
      <c r="R11" s="294"/>
      <c r="S11" s="294"/>
      <c r="T11" s="294"/>
      <c r="U11" s="294"/>
      <c r="V11" s="294"/>
      <c r="W11" s="294"/>
      <c r="X11" s="294"/>
      <c r="Y11" s="294"/>
      <c r="Z11" s="299"/>
    </row>
    <row r="12" spans="1:26" s="283" customFormat="1" ht="20.100000000000001" customHeight="1" x14ac:dyDescent="0.15">
      <c r="A12" s="566"/>
      <c r="B12" s="290"/>
      <c r="C12" s="291"/>
      <c r="D12" s="296" t="s">
        <v>274</v>
      </c>
      <c r="E12" s="297"/>
      <c r="F12" s="298"/>
      <c r="G12" s="294"/>
      <c r="H12" s="294"/>
      <c r="I12" s="294"/>
      <c r="J12" s="294"/>
      <c r="K12" s="294"/>
      <c r="L12" s="294"/>
      <c r="M12" s="294"/>
      <c r="N12" s="294"/>
      <c r="O12" s="294"/>
      <c r="P12" s="294"/>
      <c r="Q12" s="294"/>
      <c r="R12" s="294"/>
      <c r="S12" s="294"/>
      <c r="T12" s="294"/>
      <c r="U12" s="294"/>
      <c r="V12" s="294"/>
      <c r="W12" s="294"/>
      <c r="X12" s="294"/>
      <c r="Y12" s="294"/>
      <c r="Z12" s="299"/>
    </row>
    <row r="13" spans="1:26" s="283" customFormat="1" ht="20.100000000000001" customHeight="1" x14ac:dyDescent="0.15">
      <c r="A13" s="566"/>
      <c r="B13" s="290"/>
      <c r="C13" s="291"/>
      <c r="D13" s="296" t="s">
        <v>275</v>
      </c>
      <c r="E13" s="297"/>
      <c r="F13" s="298"/>
      <c r="G13" s="294"/>
      <c r="H13" s="294"/>
      <c r="I13" s="294"/>
      <c r="J13" s="294"/>
      <c r="K13" s="294"/>
      <c r="L13" s="294"/>
      <c r="M13" s="294"/>
      <c r="N13" s="294"/>
      <c r="O13" s="294"/>
      <c r="P13" s="294"/>
      <c r="Q13" s="294"/>
      <c r="R13" s="294"/>
      <c r="S13" s="294"/>
      <c r="T13" s="294"/>
      <c r="U13" s="294"/>
      <c r="V13" s="294"/>
      <c r="W13" s="294"/>
      <c r="X13" s="294"/>
      <c r="Y13" s="294"/>
      <c r="Z13" s="299"/>
    </row>
    <row r="14" spans="1:26" s="283" customFormat="1" ht="20.100000000000001" customHeight="1" x14ac:dyDescent="0.15">
      <c r="A14" s="566"/>
      <c r="B14" s="290"/>
      <c r="C14" s="291"/>
      <c r="D14" s="296" t="s">
        <v>276</v>
      </c>
      <c r="E14" s="297"/>
      <c r="F14" s="298"/>
      <c r="G14" s="294"/>
      <c r="H14" s="294"/>
      <c r="I14" s="294"/>
      <c r="J14" s="294"/>
      <c r="K14" s="294"/>
      <c r="L14" s="294"/>
      <c r="M14" s="294"/>
      <c r="N14" s="294"/>
      <c r="O14" s="294"/>
      <c r="P14" s="294"/>
      <c r="Q14" s="294"/>
      <c r="R14" s="294"/>
      <c r="S14" s="294"/>
      <c r="T14" s="294"/>
      <c r="U14" s="294"/>
      <c r="V14" s="294"/>
      <c r="W14" s="294"/>
      <c r="X14" s="294"/>
      <c r="Y14" s="294"/>
      <c r="Z14" s="299"/>
    </row>
    <row r="15" spans="1:26" s="283" customFormat="1" ht="20.100000000000001" customHeight="1" x14ac:dyDescent="0.15">
      <c r="A15" s="566"/>
      <c r="B15" s="290"/>
      <c r="C15" s="291"/>
      <c r="D15" s="296" t="s">
        <v>277</v>
      </c>
      <c r="E15" s="297"/>
      <c r="F15" s="298"/>
      <c r="G15" s="294"/>
      <c r="H15" s="294"/>
      <c r="I15" s="294"/>
      <c r="J15" s="294"/>
      <c r="K15" s="294"/>
      <c r="L15" s="294"/>
      <c r="M15" s="294"/>
      <c r="N15" s="294"/>
      <c r="O15" s="294"/>
      <c r="P15" s="294"/>
      <c r="Q15" s="294"/>
      <c r="R15" s="294"/>
      <c r="S15" s="294"/>
      <c r="T15" s="294"/>
      <c r="U15" s="294"/>
      <c r="V15" s="294"/>
      <c r="W15" s="294"/>
      <c r="X15" s="294"/>
      <c r="Y15" s="294"/>
      <c r="Z15" s="299"/>
    </row>
    <row r="16" spans="1:26" s="283" customFormat="1" ht="20.100000000000001" customHeight="1" x14ac:dyDescent="0.15">
      <c r="A16" s="566"/>
      <c r="B16" s="290"/>
      <c r="C16" s="291"/>
      <c r="D16" s="296" t="s">
        <v>278</v>
      </c>
      <c r="E16" s="297"/>
      <c r="F16" s="298"/>
      <c r="G16" s="294"/>
      <c r="H16" s="294"/>
      <c r="I16" s="294"/>
      <c r="J16" s="294"/>
      <c r="K16" s="294"/>
      <c r="L16" s="294"/>
      <c r="M16" s="294"/>
      <c r="N16" s="294"/>
      <c r="O16" s="294"/>
      <c r="P16" s="294"/>
      <c r="Q16" s="294"/>
      <c r="R16" s="294"/>
      <c r="S16" s="294"/>
      <c r="T16" s="294"/>
      <c r="U16" s="294"/>
      <c r="V16" s="294"/>
      <c r="W16" s="294"/>
      <c r="X16" s="294"/>
      <c r="Y16" s="294"/>
      <c r="Z16" s="299"/>
    </row>
    <row r="17" spans="1:26" s="283" customFormat="1" ht="20.100000000000001" customHeight="1" x14ac:dyDescent="0.15">
      <c r="A17" s="566"/>
      <c r="B17" s="290"/>
      <c r="C17" s="291"/>
      <c r="D17" s="296" t="s">
        <v>279</v>
      </c>
      <c r="E17" s="297"/>
      <c r="F17" s="298"/>
      <c r="G17" s="294"/>
      <c r="H17" s="294"/>
      <c r="I17" s="294"/>
      <c r="J17" s="294"/>
      <c r="K17" s="294"/>
      <c r="L17" s="294"/>
      <c r="M17" s="294"/>
      <c r="N17" s="294"/>
      <c r="O17" s="294"/>
      <c r="P17" s="294"/>
      <c r="Q17" s="294"/>
      <c r="R17" s="294"/>
      <c r="S17" s="294"/>
      <c r="T17" s="294"/>
      <c r="U17" s="294"/>
      <c r="V17" s="294"/>
      <c r="W17" s="294"/>
      <c r="X17" s="294"/>
      <c r="Y17" s="294"/>
      <c r="Z17" s="299"/>
    </row>
    <row r="18" spans="1:26" s="283" customFormat="1" ht="20.100000000000001" customHeight="1" x14ac:dyDescent="0.15">
      <c r="A18" s="566"/>
      <c r="B18" s="290"/>
      <c r="C18" s="291"/>
      <c r="D18" s="296" t="s">
        <v>280</v>
      </c>
      <c r="E18" s="297"/>
      <c r="F18" s="298"/>
      <c r="G18" s="294"/>
      <c r="H18" s="294"/>
      <c r="I18" s="294"/>
      <c r="J18" s="294"/>
      <c r="K18" s="294"/>
      <c r="L18" s="294"/>
      <c r="M18" s="294"/>
      <c r="N18" s="294"/>
      <c r="O18" s="294"/>
      <c r="P18" s="294"/>
      <c r="Q18" s="294"/>
      <c r="R18" s="294"/>
      <c r="S18" s="294"/>
      <c r="T18" s="294"/>
      <c r="U18" s="294"/>
      <c r="V18" s="294"/>
      <c r="W18" s="294"/>
      <c r="X18" s="294"/>
      <c r="Y18" s="294"/>
      <c r="Z18" s="299"/>
    </row>
    <row r="19" spans="1:26" s="283" customFormat="1" ht="18.75" customHeight="1" x14ac:dyDescent="0.15">
      <c r="A19" s="566"/>
      <c r="B19" s="290"/>
      <c r="C19" s="291"/>
      <c r="D19" s="296"/>
      <c r="E19" s="297"/>
      <c r="F19" s="298"/>
      <c r="G19" s="294"/>
      <c r="H19" s="294"/>
      <c r="I19" s="294"/>
      <c r="J19" s="294"/>
      <c r="K19" s="294"/>
      <c r="L19" s="294"/>
      <c r="M19" s="294"/>
      <c r="N19" s="294"/>
      <c r="O19" s="294"/>
      <c r="P19" s="294"/>
      <c r="Q19" s="294"/>
      <c r="R19" s="294"/>
      <c r="S19" s="294"/>
      <c r="T19" s="294"/>
      <c r="U19" s="294"/>
      <c r="V19" s="294"/>
      <c r="W19" s="294"/>
      <c r="X19" s="294"/>
      <c r="Y19" s="294"/>
      <c r="Z19" s="299"/>
    </row>
    <row r="20" spans="1:26" s="283" customFormat="1" ht="30" customHeight="1" x14ac:dyDescent="0.15">
      <c r="A20" s="566"/>
      <c r="B20" s="290"/>
      <c r="C20" s="875" t="s">
        <v>293</v>
      </c>
      <c r="D20" s="876"/>
      <c r="E20" s="876"/>
      <c r="F20" s="877"/>
      <c r="G20" s="288"/>
      <c r="H20" s="288"/>
      <c r="I20" s="288"/>
      <c r="J20" s="288"/>
      <c r="K20" s="288"/>
      <c r="L20" s="288"/>
      <c r="M20" s="288"/>
      <c r="N20" s="288"/>
      <c r="O20" s="288"/>
      <c r="P20" s="288"/>
      <c r="Q20" s="288"/>
      <c r="R20" s="288"/>
      <c r="S20" s="288"/>
      <c r="T20" s="288"/>
      <c r="U20" s="288"/>
      <c r="V20" s="288"/>
      <c r="W20" s="288"/>
      <c r="X20" s="288"/>
      <c r="Y20" s="288"/>
      <c r="Z20" s="289">
        <f>SUM(G20:Y20)</f>
        <v>0</v>
      </c>
    </row>
    <row r="21" spans="1:26" s="283" customFormat="1" ht="19.5" customHeight="1" x14ac:dyDescent="0.15">
      <c r="A21" s="566"/>
      <c r="B21" s="555">
        <v>2</v>
      </c>
      <c r="C21" s="306" t="s">
        <v>36</v>
      </c>
      <c r="D21" s="306"/>
      <c r="E21" s="306"/>
      <c r="F21" s="307"/>
      <c r="G21" s="308">
        <f>SUM(G22:G25,G31,G35,G40)</f>
        <v>0</v>
      </c>
      <c r="H21" s="308">
        <f>SUM(H22:H25,H31,H35,H40)</f>
        <v>0</v>
      </c>
      <c r="I21" s="308">
        <f t="shared" ref="I21:Y21" si="8">SUM(I22:I25,I31,I35,I40)</f>
        <v>0</v>
      </c>
      <c r="J21" s="308">
        <f t="shared" si="8"/>
        <v>0</v>
      </c>
      <c r="K21" s="308">
        <f t="shared" si="8"/>
        <v>0</v>
      </c>
      <c r="L21" s="308">
        <f t="shared" si="8"/>
        <v>0</v>
      </c>
      <c r="M21" s="308">
        <f t="shared" si="8"/>
        <v>0</v>
      </c>
      <c r="N21" s="308">
        <f t="shared" si="8"/>
        <v>0</v>
      </c>
      <c r="O21" s="308">
        <f t="shared" si="8"/>
        <v>0</v>
      </c>
      <c r="P21" s="308">
        <f t="shared" si="8"/>
        <v>0</v>
      </c>
      <c r="Q21" s="308">
        <f t="shared" si="8"/>
        <v>0</v>
      </c>
      <c r="R21" s="308">
        <f t="shared" si="8"/>
        <v>0</v>
      </c>
      <c r="S21" s="308">
        <f t="shared" si="8"/>
        <v>0</v>
      </c>
      <c r="T21" s="308">
        <f t="shared" si="8"/>
        <v>0</v>
      </c>
      <c r="U21" s="308">
        <f t="shared" ref="U21" si="9">SUM(U22:U25,U31,U35,U40)</f>
        <v>0</v>
      </c>
      <c r="V21" s="308">
        <f t="shared" ref="V21" si="10">SUM(V22:V25,V31,V35,V40)</f>
        <v>0</v>
      </c>
      <c r="W21" s="308">
        <f t="shared" ref="W21" si="11">SUM(W22:W25,W31,W35,W40)</f>
        <v>0</v>
      </c>
      <c r="X21" s="308">
        <f t="shared" si="8"/>
        <v>0</v>
      </c>
      <c r="Y21" s="308">
        <f t="shared" si="8"/>
        <v>0</v>
      </c>
      <c r="Z21" s="309">
        <f>SUM(G21:Y21)</f>
        <v>0</v>
      </c>
    </row>
    <row r="22" spans="1:26" s="283" customFormat="1" ht="19.5" customHeight="1" x14ac:dyDescent="0.15">
      <c r="A22" s="566"/>
      <c r="B22" s="310"/>
      <c r="C22" s="311" t="s">
        <v>198</v>
      </c>
      <c r="D22" s="312"/>
      <c r="E22" s="312"/>
      <c r="F22" s="287"/>
      <c r="G22" s="313"/>
      <c r="H22" s="313"/>
      <c r="I22" s="313"/>
      <c r="J22" s="313"/>
      <c r="K22" s="313"/>
      <c r="L22" s="313"/>
      <c r="M22" s="313"/>
      <c r="N22" s="313"/>
      <c r="O22" s="313"/>
      <c r="P22" s="313"/>
      <c r="Q22" s="313"/>
      <c r="R22" s="313"/>
      <c r="S22" s="313"/>
      <c r="T22" s="313"/>
      <c r="U22" s="313"/>
      <c r="V22" s="313"/>
      <c r="W22" s="313"/>
      <c r="X22" s="313"/>
      <c r="Y22" s="313"/>
      <c r="Z22" s="314">
        <f>SUM(G22:Y22)</f>
        <v>0</v>
      </c>
    </row>
    <row r="23" spans="1:26" s="283" customFormat="1" ht="19.5" customHeight="1" x14ac:dyDescent="0.15">
      <c r="A23" s="566"/>
      <c r="B23" s="290"/>
      <c r="C23" s="311" t="s">
        <v>281</v>
      </c>
      <c r="D23" s="312"/>
      <c r="E23" s="312"/>
      <c r="F23" s="287"/>
      <c r="G23" s="313"/>
      <c r="H23" s="313"/>
      <c r="I23" s="313"/>
      <c r="J23" s="313"/>
      <c r="K23" s="313"/>
      <c r="L23" s="313"/>
      <c r="M23" s="313"/>
      <c r="N23" s="313"/>
      <c r="O23" s="313"/>
      <c r="P23" s="313"/>
      <c r="Q23" s="313"/>
      <c r="R23" s="313"/>
      <c r="S23" s="313"/>
      <c r="T23" s="313"/>
      <c r="U23" s="313"/>
      <c r="V23" s="313"/>
      <c r="W23" s="313"/>
      <c r="X23" s="313"/>
      <c r="Y23" s="313"/>
      <c r="Z23" s="314"/>
    </row>
    <row r="24" spans="1:26" s="283" customFormat="1" ht="19.5" customHeight="1" x14ac:dyDescent="0.15">
      <c r="A24" s="566"/>
      <c r="B24" s="290"/>
      <c r="C24" s="311" t="s">
        <v>126</v>
      </c>
      <c r="D24" s="312"/>
      <c r="E24" s="312"/>
      <c r="F24" s="287"/>
      <c r="G24" s="288"/>
      <c r="H24" s="288"/>
      <c r="I24" s="288"/>
      <c r="J24" s="288"/>
      <c r="K24" s="288"/>
      <c r="L24" s="288"/>
      <c r="M24" s="288"/>
      <c r="N24" s="288"/>
      <c r="O24" s="288"/>
      <c r="P24" s="288"/>
      <c r="Q24" s="288"/>
      <c r="R24" s="288"/>
      <c r="S24" s="288"/>
      <c r="T24" s="288"/>
      <c r="U24" s="288"/>
      <c r="V24" s="288"/>
      <c r="W24" s="288"/>
      <c r="X24" s="288"/>
      <c r="Y24" s="288"/>
      <c r="Z24" s="314">
        <f>SUM(G24:Y24)</f>
        <v>0</v>
      </c>
    </row>
    <row r="25" spans="1:26" s="283" customFormat="1" ht="20.100000000000001" customHeight="1" x14ac:dyDescent="0.15">
      <c r="A25" s="566"/>
      <c r="B25" s="290"/>
      <c r="C25" s="311" t="s">
        <v>31</v>
      </c>
      <c r="D25" s="318"/>
      <c r="E25" s="318"/>
      <c r="F25" s="319"/>
      <c r="G25" s="288">
        <f>SUM(G26:G30)</f>
        <v>0</v>
      </c>
      <c r="H25" s="288">
        <f>SUM(H26:H30)</f>
        <v>0</v>
      </c>
      <c r="I25" s="288">
        <f t="shared" ref="I25:Y25" si="12">SUM(I26:I30)</f>
        <v>0</v>
      </c>
      <c r="J25" s="288">
        <f t="shared" si="12"/>
        <v>0</v>
      </c>
      <c r="K25" s="288">
        <f t="shared" si="12"/>
        <v>0</v>
      </c>
      <c r="L25" s="288">
        <f t="shared" si="12"/>
        <v>0</v>
      </c>
      <c r="M25" s="288">
        <f t="shared" si="12"/>
        <v>0</v>
      </c>
      <c r="N25" s="288">
        <f t="shared" si="12"/>
        <v>0</v>
      </c>
      <c r="O25" s="288">
        <f t="shared" si="12"/>
        <v>0</v>
      </c>
      <c r="P25" s="288">
        <f t="shared" si="12"/>
        <v>0</v>
      </c>
      <c r="Q25" s="288">
        <f t="shared" si="12"/>
        <v>0</v>
      </c>
      <c r="R25" s="288">
        <f t="shared" si="12"/>
        <v>0</v>
      </c>
      <c r="S25" s="288">
        <f t="shared" si="12"/>
        <v>0</v>
      </c>
      <c r="T25" s="288">
        <f t="shared" si="12"/>
        <v>0</v>
      </c>
      <c r="U25" s="288">
        <f t="shared" ref="U25" si="13">SUM(U26:U30)</f>
        <v>0</v>
      </c>
      <c r="V25" s="288">
        <f t="shared" ref="V25" si="14">SUM(V26:V30)</f>
        <v>0</v>
      </c>
      <c r="W25" s="288">
        <f t="shared" ref="W25" si="15">SUM(W26:W30)</f>
        <v>0</v>
      </c>
      <c r="X25" s="288">
        <f t="shared" si="12"/>
        <v>0</v>
      </c>
      <c r="Y25" s="288">
        <f t="shared" si="12"/>
        <v>0</v>
      </c>
      <c r="Z25" s="314">
        <f>SUM(G25:Y25)</f>
        <v>0</v>
      </c>
    </row>
    <row r="26" spans="1:26" s="283" customFormat="1" ht="20.100000000000001" customHeight="1" x14ac:dyDescent="0.15">
      <c r="A26" s="566"/>
      <c r="B26" s="290"/>
      <c r="C26" s="320"/>
      <c r="D26" s="312" t="s">
        <v>129</v>
      </c>
      <c r="E26" s="312"/>
      <c r="F26" s="287"/>
      <c r="G26" s="313"/>
      <c r="H26" s="313"/>
      <c r="I26" s="313"/>
      <c r="J26" s="313"/>
      <c r="K26" s="313"/>
      <c r="L26" s="313"/>
      <c r="M26" s="313"/>
      <c r="N26" s="313"/>
      <c r="O26" s="313"/>
      <c r="P26" s="313"/>
      <c r="Q26" s="313"/>
      <c r="R26" s="313"/>
      <c r="S26" s="313"/>
      <c r="T26" s="313"/>
      <c r="U26" s="313"/>
      <c r="V26" s="313"/>
      <c r="W26" s="313"/>
      <c r="X26" s="313"/>
      <c r="Y26" s="313"/>
      <c r="Z26" s="314"/>
    </row>
    <row r="27" spans="1:26" s="283" customFormat="1" ht="20.100000000000001" customHeight="1" x14ac:dyDescent="0.15">
      <c r="A27" s="566"/>
      <c r="B27" s="290"/>
      <c r="C27" s="320"/>
      <c r="D27" s="315" t="s">
        <v>130</v>
      </c>
      <c r="E27" s="315"/>
      <c r="F27" s="298"/>
      <c r="G27" s="316"/>
      <c r="H27" s="316"/>
      <c r="I27" s="316"/>
      <c r="J27" s="316"/>
      <c r="K27" s="316"/>
      <c r="L27" s="316"/>
      <c r="M27" s="316"/>
      <c r="N27" s="316"/>
      <c r="O27" s="316"/>
      <c r="P27" s="316"/>
      <c r="Q27" s="316"/>
      <c r="R27" s="316"/>
      <c r="S27" s="316"/>
      <c r="T27" s="316"/>
      <c r="U27" s="316"/>
      <c r="V27" s="316"/>
      <c r="W27" s="316"/>
      <c r="X27" s="316"/>
      <c r="Y27" s="316"/>
      <c r="Z27" s="317"/>
    </row>
    <row r="28" spans="1:26" s="283" customFormat="1" ht="20.100000000000001" customHeight="1" x14ac:dyDescent="0.15">
      <c r="A28" s="566"/>
      <c r="B28" s="290"/>
      <c r="C28" s="320"/>
      <c r="D28" s="315" t="s">
        <v>131</v>
      </c>
      <c r="E28" s="315"/>
      <c r="F28" s="298"/>
      <c r="G28" s="316"/>
      <c r="H28" s="316"/>
      <c r="I28" s="316"/>
      <c r="J28" s="316"/>
      <c r="K28" s="316"/>
      <c r="L28" s="316"/>
      <c r="M28" s="316"/>
      <c r="N28" s="316"/>
      <c r="O28" s="316"/>
      <c r="P28" s="316"/>
      <c r="Q28" s="316"/>
      <c r="R28" s="316"/>
      <c r="S28" s="316"/>
      <c r="T28" s="316"/>
      <c r="U28" s="316"/>
      <c r="V28" s="316"/>
      <c r="W28" s="316"/>
      <c r="X28" s="316"/>
      <c r="Y28" s="316"/>
      <c r="Z28" s="317"/>
    </row>
    <row r="29" spans="1:26" s="283" customFormat="1" ht="20.100000000000001" customHeight="1" x14ac:dyDescent="0.15">
      <c r="A29" s="566"/>
      <c r="B29" s="290"/>
      <c r="C29" s="320"/>
      <c r="D29" s="315" t="s">
        <v>132</v>
      </c>
      <c r="E29" s="315"/>
      <c r="F29" s="298"/>
      <c r="G29" s="316"/>
      <c r="H29" s="316"/>
      <c r="I29" s="316"/>
      <c r="J29" s="316"/>
      <c r="K29" s="316"/>
      <c r="L29" s="316"/>
      <c r="M29" s="316"/>
      <c r="N29" s="316"/>
      <c r="O29" s="316"/>
      <c r="P29" s="316"/>
      <c r="Q29" s="316"/>
      <c r="R29" s="316"/>
      <c r="S29" s="316"/>
      <c r="T29" s="316"/>
      <c r="U29" s="316"/>
      <c r="V29" s="316"/>
      <c r="W29" s="316"/>
      <c r="X29" s="316"/>
      <c r="Y29" s="316"/>
      <c r="Z29" s="317"/>
    </row>
    <row r="30" spans="1:26" s="283" customFormat="1" ht="20.100000000000001" customHeight="1" x14ac:dyDescent="0.15">
      <c r="A30" s="566"/>
      <c r="B30" s="290"/>
      <c r="C30" s="321"/>
      <c r="D30" s="306" t="s">
        <v>133</v>
      </c>
      <c r="E30" s="306"/>
      <c r="F30" s="322"/>
      <c r="G30" s="323"/>
      <c r="H30" s="323"/>
      <c r="I30" s="323"/>
      <c r="J30" s="323"/>
      <c r="K30" s="323"/>
      <c r="L30" s="323"/>
      <c r="M30" s="323"/>
      <c r="N30" s="323"/>
      <c r="O30" s="323"/>
      <c r="P30" s="323"/>
      <c r="Q30" s="323"/>
      <c r="R30" s="323"/>
      <c r="S30" s="323"/>
      <c r="T30" s="323"/>
      <c r="U30" s="323"/>
      <c r="V30" s="323"/>
      <c r="W30" s="323"/>
      <c r="X30" s="323"/>
      <c r="Y30" s="323"/>
      <c r="Z30" s="324"/>
    </row>
    <row r="31" spans="1:26" s="283" customFormat="1" ht="20.100000000000001" customHeight="1" x14ac:dyDescent="0.15">
      <c r="A31" s="566"/>
      <c r="B31" s="290"/>
      <c r="C31" s="311" t="s">
        <v>127</v>
      </c>
      <c r="D31" s="312"/>
      <c r="E31" s="312"/>
      <c r="F31" s="287"/>
      <c r="G31" s="288">
        <f>SUM(G32:G34)</f>
        <v>0</v>
      </c>
      <c r="H31" s="288">
        <f>SUM(H32:H34)</f>
        <v>0</v>
      </c>
      <c r="I31" s="288">
        <f t="shared" ref="I31:Y31" si="16">SUM(I32:I34)</f>
        <v>0</v>
      </c>
      <c r="J31" s="288">
        <f t="shared" si="16"/>
        <v>0</v>
      </c>
      <c r="K31" s="288">
        <f t="shared" si="16"/>
        <v>0</v>
      </c>
      <c r="L31" s="288">
        <f t="shared" si="16"/>
        <v>0</v>
      </c>
      <c r="M31" s="288">
        <f t="shared" si="16"/>
        <v>0</v>
      </c>
      <c r="N31" s="288">
        <f t="shared" si="16"/>
        <v>0</v>
      </c>
      <c r="O31" s="288">
        <f t="shared" si="16"/>
        <v>0</v>
      </c>
      <c r="P31" s="288">
        <f t="shared" si="16"/>
        <v>0</v>
      </c>
      <c r="Q31" s="288">
        <f t="shared" si="16"/>
        <v>0</v>
      </c>
      <c r="R31" s="288">
        <f t="shared" si="16"/>
        <v>0</v>
      </c>
      <c r="S31" s="288">
        <f t="shared" si="16"/>
        <v>0</v>
      </c>
      <c r="T31" s="288">
        <f t="shared" si="16"/>
        <v>0</v>
      </c>
      <c r="U31" s="288">
        <f t="shared" ref="U31" si="17">SUM(U32:U34)</f>
        <v>0</v>
      </c>
      <c r="V31" s="288">
        <f t="shared" ref="V31" si="18">SUM(V32:V34)</f>
        <v>0</v>
      </c>
      <c r="W31" s="288">
        <f t="shared" ref="W31" si="19">SUM(W32:W34)</f>
        <v>0</v>
      </c>
      <c r="X31" s="288">
        <f t="shared" si="16"/>
        <v>0</v>
      </c>
      <c r="Y31" s="288">
        <f t="shared" si="16"/>
        <v>0</v>
      </c>
      <c r="Z31" s="314">
        <f>SUM(G31:Y31)</f>
        <v>0</v>
      </c>
    </row>
    <row r="32" spans="1:26" s="283" customFormat="1" ht="20.100000000000001" customHeight="1" x14ac:dyDescent="0.15">
      <c r="A32" s="566"/>
      <c r="B32" s="290"/>
      <c r="C32" s="291"/>
      <c r="D32" s="325" t="s">
        <v>282</v>
      </c>
      <c r="E32" s="326"/>
      <c r="F32" s="327"/>
      <c r="G32" s="313"/>
      <c r="H32" s="313"/>
      <c r="I32" s="313"/>
      <c r="J32" s="313"/>
      <c r="K32" s="313"/>
      <c r="L32" s="313"/>
      <c r="M32" s="313"/>
      <c r="N32" s="313"/>
      <c r="O32" s="313"/>
      <c r="P32" s="313"/>
      <c r="Q32" s="313"/>
      <c r="R32" s="313"/>
      <c r="S32" s="313"/>
      <c r="T32" s="313"/>
      <c r="U32" s="313"/>
      <c r="V32" s="313"/>
      <c r="W32" s="313"/>
      <c r="X32" s="313"/>
      <c r="Y32" s="313"/>
      <c r="Z32" s="314"/>
    </row>
    <row r="33" spans="1:26" s="283" customFormat="1" ht="20.100000000000001" customHeight="1" x14ac:dyDescent="0.15">
      <c r="A33" s="566"/>
      <c r="B33" s="290"/>
      <c r="C33" s="291"/>
      <c r="D33" s="291"/>
      <c r="E33" s="315"/>
      <c r="F33" s="298"/>
      <c r="G33" s="316"/>
      <c r="H33" s="316"/>
      <c r="I33" s="316"/>
      <c r="J33" s="316"/>
      <c r="K33" s="316"/>
      <c r="L33" s="316"/>
      <c r="M33" s="316"/>
      <c r="N33" s="316"/>
      <c r="O33" s="316"/>
      <c r="P33" s="316"/>
      <c r="Q33" s="316"/>
      <c r="R33" s="316"/>
      <c r="S33" s="316"/>
      <c r="T33" s="316"/>
      <c r="U33" s="316"/>
      <c r="V33" s="316"/>
      <c r="W33" s="316"/>
      <c r="X33" s="316"/>
      <c r="Y33" s="316"/>
      <c r="Z33" s="317"/>
    </row>
    <row r="34" spans="1:26" s="283" customFormat="1" ht="20.100000000000001" customHeight="1" x14ac:dyDescent="0.15">
      <c r="A34" s="566"/>
      <c r="B34" s="290"/>
      <c r="C34" s="291"/>
      <c r="D34" s="328"/>
      <c r="E34" s="315"/>
      <c r="F34" s="298"/>
      <c r="G34" s="316"/>
      <c r="H34" s="316"/>
      <c r="I34" s="316"/>
      <c r="J34" s="316"/>
      <c r="K34" s="316"/>
      <c r="L34" s="316"/>
      <c r="M34" s="316"/>
      <c r="N34" s="316"/>
      <c r="O34" s="316"/>
      <c r="P34" s="316"/>
      <c r="Q34" s="316"/>
      <c r="R34" s="316"/>
      <c r="S34" s="316"/>
      <c r="T34" s="316"/>
      <c r="U34" s="316"/>
      <c r="V34" s="316"/>
      <c r="W34" s="316"/>
      <c r="X34" s="316"/>
      <c r="Y34" s="316"/>
      <c r="Z34" s="317"/>
    </row>
    <row r="35" spans="1:26" s="283" customFormat="1" ht="19.5" customHeight="1" x14ac:dyDescent="0.15">
      <c r="A35" s="566"/>
      <c r="B35" s="290"/>
      <c r="C35" s="311" t="s">
        <v>128</v>
      </c>
      <c r="D35" s="318"/>
      <c r="E35" s="312"/>
      <c r="F35" s="287"/>
      <c r="G35" s="288">
        <f>SUM(G36:G39)</f>
        <v>0</v>
      </c>
      <c r="H35" s="288">
        <f>SUM(H36:H39)</f>
        <v>0</v>
      </c>
      <c r="I35" s="288">
        <f t="shared" ref="I35:Y35" si="20">SUM(I36:I39)</f>
        <v>0</v>
      </c>
      <c r="J35" s="288">
        <f t="shared" si="20"/>
        <v>0</v>
      </c>
      <c r="K35" s="288">
        <f t="shared" si="20"/>
        <v>0</v>
      </c>
      <c r="L35" s="288">
        <f t="shared" si="20"/>
        <v>0</v>
      </c>
      <c r="M35" s="288">
        <f t="shared" si="20"/>
        <v>0</v>
      </c>
      <c r="N35" s="288">
        <f t="shared" si="20"/>
        <v>0</v>
      </c>
      <c r="O35" s="288">
        <f t="shared" si="20"/>
        <v>0</v>
      </c>
      <c r="P35" s="288">
        <f t="shared" si="20"/>
        <v>0</v>
      </c>
      <c r="Q35" s="288">
        <f t="shared" si="20"/>
        <v>0</v>
      </c>
      <c r="R35" s="288">
        <f t="shared" si="20"/>
        <v>0</v>
      </c>
      <c r="S35" s="288">
        <f t="shared" si="20"/>
        <v>0</v>
      </c>
      <c r="T35" s="288">
        <f t="shared" si="20"/>
        <v>0</v>
      </c>
      <c r="U35" s="288">
        <f t="shared" ref="U35" si="21">SUM(U36:U39)</f>
        <v>0</v>
      </c>
      <c r="V35" s="288">
        <f t="shared" ref="V35" si="22">SUM(V36:V39)</f>
        <v>0</v>
      </c>
      <c r="W35" s="288">
        <f t="shared" ref="W35" si="23">SUM(W36:W39)</f>
        <v>0</v>
      </c>
      <c r="X35" s="288">
        <f t="shared" si="20"/>
        <v>0</v>
      </c>
      <c r="Y35" s="288">
        <f t="shared" si="20"/>
        <v>0</v>
      </c>
      <c r="Z35" s="314">
        <f>SUM(G35:Y35)</f>
        <v>0</v>
      </c>
    </row>
    <row r="36" spans="1:26" s="283" customFormat="1" ht="20.100000000000001" customHeight="1" x14ac:dyDescent="0.15">
      <c r="A36" s="566"/>
      <c r="B36" s="290"/>
      <c r="C36" s="291"/>
      <c r="D36" s="291" t="s">
        <v>33</v>
      </c>
      <c r="E36" s="312"/>
      <c r="F36" s="312"/>
      <c r="G36" s="556"/>
      <c r="H36" s="559"/>
      <c r="I36" s="559"/>
      <c r="J36" s="559"/>
      <c r="K36" s="559"/>
      <c r="L36" s="559"/>
      <c r="M36" s="559"/>
      <c r="N36" s="559"/>
      <c r="O36" s="559"/>
      <c r="P36" s="559"/>
      <c r="Q36" s="559"/>
      <c r="R36" s="559"/>
      <c r="S36" s="559"/>
      <c r="T36" s="559"/>
      <c r="U36" s="559"/>
      <c r="V36" s="559"/>
      <c r="W36" s="559"/>
      <c r="X36" s="559"/>
      <c r="Y36" s="559"/>
      <c r="Z36" s="314"/>
    </row>
    <row r="37" spans="1:26" s="283" customFormat="1" ht="20.100000000000001" customHeight="1" x14ac:dyDescent="0.15">
      <c r="A37" s="566"/>
      <c r="B37" s="290"/>
      <c r="C37" s="291"/>
      <c r="D37" s="291" t="s">
        <v>199</v>
      </c>
      <c r="E37" s="315"/>
      <c r="F37" s="315"/>
      <c r="G37" s="557"/>
      <c r="H37" s="560"/>
      <c r="I37" s="560"/>
      <c r="J37" s="560"/>
      <c r="K37" s="560"/>
      <c r="L37" s="560"/>
      <c r="M37" s="560"/>
      <c r="N37" s="560"/>
      <c r="O37" s="560"/>
      <c r="P37" s="560"/>
      <c r="Q37" s="560"/>
      <c r="R37" s="560"/>
      <c r="S37" s="560"/>
      <c r="T37" s="560"/>
      <c r="U37" s="560"/>
      <c r="V37" s="560"/>
      <c r="W37" s="560"/>
      <c r="X37" s="560"/>
      <c r="Y37" s="560"/>
      <c r="Z37" s="317"/>
    </row>
    <row r="38" spans="1:26" s="283" customFormat="1" ht="20.100000000000001" customHeight="1" x14ac:dyDescent="0.15">
      <c r="A38" s="566"/>
      <c r="B38" s="290"/>
      <c r="C38" s="291"/>
      <c r="D38" s="291" t="s">
        <v>32</v>
      </c>
      <c r="E38" s="315"/>
      <c r="F38" s="315"/>
      <c r="G38" s="557"/>
      <c r="H38" s="560"/>
      <c r="I38" s="560"/>
      <c r="J38" s="560"/>
      <c r="K38" s="560"/>
      <c r="L38" s="560"/>
      <c r="M38" s="560"/>
      <c r="N38" s="560"/>
      <c r="O38" s="560"/>
      <c r="P38" s="560"/>
      <c r="Q38" s="560"/>
      <c r="R38" s="560"/>
      <c r="S38" s="560"/>
      <c r="T38" s="560"/>
      <c r="U38" s="560"/>
      <c r="V38" s="560"/>
      <c r="W38" s="560"/>
      <c r="X38" s="560"/>
      <c r="Y38" s="560"/>
      <c r="Z38" s="317"/>
    </row>
    <row r="39" spans="1:26" s="283" customFormat="1" ht="20.100000000000001" customHeight="1" x14ac:dyDescent="0.15">
      <c r="A39" s="566"/>
      <c r="B39" s="310"/>
      <c r="C39" s="328"/>
      <c r="D39" s="328" t="s">
        <v>283</v>
      </c>
      <c r="E39" s="306"/>
      <c r="F39" s="306"/>
      <c r="G39" s="557"/>
      <c r="H39" s="560"/>
      <c r="I39" s="560"/>
      <c r="J39" s="560"/>
      <c r="K39" s="560"/>
      <c r="L39" s="560"/>
      <c r="M39" s="560"/>
      <c r="N39" s="560"/>
      <c r="O39" s="560"/>
      <c r="P39" s="560"/>
      <c r="Q39" s="560"/>
      <c r="R39" s="560"/>
      <c r="S39" s="560"/>
      <c r="T39" s="560"/>
      <c r="U39" s="560"/>
      <c r="V39" s="560"/>
      <c r="W39" s="560"/>
      <c r="X39" s="560"/>
      <c r="Y39" s="560"/>
      <c r="Z39" s="317"/>
    </row>
    <row r="40" spans="1:26" s="283" customFormat="1" ht="20.100000000000001" customHeight="1" x14ac:dyDescent="0.15">
      <c r="A40" s="566"/>
      <c r="B40" s="374"/>
      <c r="C40" s="874" t="s">
        <v>200</v>
      </c>
      <c r="D40" s="874"/>
      <c r="E40" s="874"/>
      <c r="F40" s="874"/>
      <c r="G40" s="558"/>
      <c r="H40" s="561"/>
      <c r="I40" s="561"/>
      <c r="J40" s="561"/>
      <c r="K40" s="561"/>
      <c r="L40" s="561"/>
      <c r="M40" s="561"/>
      <c r="N40" s="561"/>
      <c r="O40" s="561"/>
      <c r="P40" s="561"/>
      <c r="Q40" s="561"/>
      <c r="R40" s="561"/>
      <c r="S40" s="561"/>
      <c r="T40" s="561"/>
      <c r="U40" s="561"/>
      <c r="V40" s="561"/>
      <c r="W40" s="561"/>
      <c r="X40" s="561"/>
      <c r="Y40" s="561"/>
      <c r="Z40" s="329">
        <f>SUM(G40:Y40)</f>
        <v>0</v>
      </c>
    </row>
    <row r="41" spans="1:26" s="283" customFormat="1" ht="20.100000000000001" customHeight="1" thickBot="1" x14ac:dyDescent="0.2">
      <c r="A41" s="566"/>
      <c r="B41" s="301">
        <v>3</v>
      </c>
      <c r="C41" s="330" t="s">
        <v>78</v>
      </c>
      <c r="D41" s="330"/>
      <c r="E41" s="330"/>
      <c r="F41" s="303"/>
      <c r="G41" s="304">
        <f>G21-G7</f>
        <v>0</v>
      </c>
      <c r="H41" s="304">
        <f>H21-H7</f>
        <v>0</v>
      </c>
      <c r="I41" s="304">
        <f t="shared" ref="I41:Y41" si="24">I21-I7</f>
        <v>0</v>
      </c>
      <c r="J41" s="304">
        <f t="shared" si="24"/>
        <v>0</v>
      </c>
      <c r="K41" s="304">
        <f t="shared" si="24"/>
        <v>0</v>
      </c>
      <c r="L41" s="304">
        <f t="shared" si="24"/>
        <v>0</v>
      </c>
      <c r="M41" s="304">
        <f t="shared" si="24"/>
        <v>0</v>
      </c>
      <c r="N41" s="304">
        <f t="shared" si="24"/>
        <v>0</v>
      </c>
      <c r="O41" s="304">
        <f t="shared" si="24"/>
        <v>0</v>
      </c>
      <c r="P41" s="304">
        <f t="shared" si="24"/>
        <v>0</v>
      </c>
      <c r="Q41" s="304">
        <f t="shared" si="24"/>
        <v>0</v>
      </c>
      <c r="R41" s="304">
        <f t="shared" si="24"/>
        <v>0</v>
      </c>
      <c r="S41" s="304">
        <f t="shared" si="24"/>
        <v>0</v>
      </c>
      <c r="T41" s="304">
        <f t="shared" si="24"/>
        <v>0</v>
      </c>
      <c r="U41" s="304">
        <f t="shared" ref="U41:W41" si="25">U21-U7</f>
        <v>0</v>
      </c>
      <c r="V41" s="304">
        <f t="shared" si="25"/>
        <v>0</v>
      </c>
      <c r="W41" s="304">
        <f t="shared" si="25"/>
        <v>0</v>
      </c>
      <c r="X41" s="304">
        <f t="shared" si="24"/>
        <v>0</v>
      </c>
      <c r="Y41" s="304">
        <f t="shared" si="24"/>
        <v>0</v>
      </c>
      <c r="Z41" s="305">
        <f>SUM(G41:Y41)</f>
        <v>0</v>
      </c>
    </row>
    <row r="42" spans="1:26" s="283" customFormat="1" ht="20.100000000000001" customHeight="1" x14ac:dyDescent="0.15">
      <c r="A42" s="566"/>
      <c r="B42" s="290">
        <v>4</v>
      </c>
      <c r="C42" s="306" t="s">
        <v>89</v>
      </c>
      <c r="D42" s="306"/>
      <c r="E42" s="306"/>
      <c r="F42" s="307"/>
      <c r="G42" s="308">
        <f>SUBTOTAL(9,G43:G44)</f>
        <v>0</v>
      </c>
      <c r="H42" s="308">
        <f>SUBTOTAL(9,H43:H44)</f>
        <v>0</v>
      </c>
      <c r="I42" s="308">
        <f t="shared" ref="I42:Y42" si="26">SUBTOTAL(9,I43:I44)</f>
        <v>0</v>
      </c>
      <c r="J42" s="308">
        <f t="shared" si="26"/>
        <v>0</v>
      </c>
      <c r="K42" s="308">
        <f t="shared" si="26"/>
        <v>0</v>
      </c>
      <c r="L42" s="308">
        <f t="shared" si="26"/>
        <v>0</v>
      </c>
      <c r="M42" s="308">
        <f t="shared" si="26"/>
        <v>0</v>
      </c>
      <c r="N42" s="308">
        <f t="shared" si="26"/>
        <v>0</v>
      </c>
      <c r="O42" s="308">
        <f t="shared" si="26"/>
        <v>0</v>
      </c>
      <c r="P42" s="308">
        <f t="shared" si="26"/>
        <v>0</v>
      </c>
      <c r="Q42" s="308">
        <f t="shared" si="26"/>
        <v>0</v>
      </c>
      <c r="R42" s="308">
        <f t="shared" si="26"/>
        <v>0</v>
      </c>
      <c r="S42" s="308">
        <f t="shared" si="26"/>
        <v>0</v>
      </c>
      <c r="T42" s="308">
        <f t="shared" si="26"/>
        <v>0</v>
      </c>
      <c r="U42" s="308">
        <f t="shared" ref="U42" si="27">SUBTOTAL(9,U43:U44)</f>
        <v>0</v>
      </c>
      <c r="V42" s="308">
        <f t="shared" ref="V42" si="28">SUBTOTAL(9,V43:V44)</f>
        <v>0</v>
      </c>
      <c r="W42" s="308">
        <f t="shared" ref="W42" si="29">SUBTOTAL(9,W43:W44)</f>
        <v>0</v>
      </c>
      <c r="X42" s="308">
        <f t="shared" si="26"/>
        <v>0</v>
      </c>
      <c r="Y42" s="308">
        <f t="shared" si="26"/>
        <v>0</v>
      </c>
      <c r="Z42" s="309">
        <f>SUM(G42:Y42)</f>
        <v>0</v>
      </c>
    </row>
    <row r="43" spans="1:26" s="283" customFormat="1" ht="20.100000000000001" customHeight="1" x14ac:dyDescent="0.15">
      <c r="A43" s="566"/>
      <c r="B43" s="310"/>
      <c r="C43" s="312"/>
      <c r="D43" s="312"/>
      <c r="E43" s="312"/>
      <c r="F43" s="331"/>
      <c r="G43" s="300"/>
      <c r="H43" s="300"/>
      <c r="I43" s="300"/>
      <c r="J43" s="300"/>
      <c r="K43" s="300"/>
      <c r="L43" s="300"/>
      <c r="M43" s="300"/>
      <c r="N43" s="300"/>
      <c r="O43" s="300"/>
      <c r="P43" s="300"/>
      <c r="Q43" s="300"/>
      <c r="R43" s="300"/>
      <c r="S43" s="300"/>
      <c r="T43" s="300"/>
      <c r="U43" s="300"/>
      <c r="V43" s="300"/>
      <c r="W43" s="300"/>
      <c r="X43" s="300"/>
      <c r="Y43" s="300"/>
      <c r="Z43" s="299"/>
    </row>
    <row r="44" spans="1:26" s="283" customFormat="1" ht="20.100000000000001" customHeight="1" thickBot="1" x14ac:dyDescent="0.2">
      <c r="A44" s="566"/>
      <c r="B44" s="332"/>
      <c r="C44" s="333"/>
      <c r="D44" s="333"/>
      <c r="E44" s="333"/>
      <c r="F44" s="303"/>
      <c r="G44" s="304"/>
      <c r="H44" s="304"/>
      <c r="I44" s="304"/>
      <c r="J44" s="304"/>
      <c r="K44" s="304"/>
      <c r="L44" s="304"/>
      <c r="M44" s="304"/>
      <c r="N44" s="304"/>
      <c r="O44" s="304"/>
      <c r="P44" s="304"/>
      <c r="Q44" s="304"/>
      <c r="R44" s="304"/>
      <c r="S44" s="304"/>
      <c r="T44" s="304"/>
      <c r="U44" s="304"/>
      <c r="V44" s="304"/>
      <c r="W44" s="304"/>
      <c r="X44" s="304"/>
      <c r="Y44" s="304"/>
      <c r="Z44" s="305"/>
    </row>
    <row r="45" spans="1:26" s="283" customFormat="1" ht="20.100000000000001" customHeight="1" x14ac:dyDescent="0.15">
      <c r="A45" s="566"/>
      <c r="B45" s="290">
        <v>5</v>
      </c>
      <c r="C45" s="306" t="s">
        <v>201</v>
      </c>
      <c r="D45" s="306"/>
      <c r="E45" s="306"/>
      <c r="F45" s="307"/>
      <c r="G45" s="288">
        <f t="shared" ref="G45" si="30">SUBTOTAL(9,G46:G47)</f>
        <v>0</v>
      </c>
      <c r="H45" s="288">
        <f t="shared" ref="H45:Y45" si="31">SUBTOTAL(9,H46:H47)</f>
        <v>0</v>
      </c>
      <c r="I45" s="288">
        <f t="shared" si="31"/>
        <v>0</v>
      </c>
      <c r="J45" s="288">
        <f t="shared" si="31"/>
        <v>0</v>
      </c>
      <c r="K45" s="288">
        <f t="shared" si="31"/>
        <v>0</v>
      </c>
      <c r="L45" s="288">
        <f t="shared" si="31"/>
        <v>0</v>
      </c>
      <c r="M45" s="288">
        <f t="shared" si="31"/>
        <v>0</v>
      </c>
      <c r="N45" s="288">
        <f t="shared" si="31"/>
        <v>0</v>
      </c>
      <c r="O45" s="288">
        <f t="shared" si="31"/>
        <v>0</v>
      </c>
      <c r="P45" s="288">
        <f t="shared" si="31"/>
        <v>0</v>
      </c>
      <c r="Q45" s="288">
        <f t="shared" si="31"/>
        <v>0</v>
      </c>
      <c r="R45" s="288">
        <f t="shared" si="31"/>
        <v>0</v>
      </c>
      <c r="S45" s="288">
        <f t="shared" si="31"/>
        <v>0</v>
      </c>
      <c r="T45" s="288">
        <f t="shared" si="31"/>
        <v>0</v>
      </c>
      <c r="U45" s="288">
        <f t="shared" ref="U45:W45" si="32">SUBTOTAL(9,U46:U47)</f>
        <v>0</v>
      </c>
      <c r="V45" s="288">
        <f t="shared" si="32"/>
        <v>0</v>
      </c>
      <c r="W45" s="288">
        <f t="shared" si="32"/>
        <v>0</v>
      </c>
      <c r="X45" s="288">
        <f t="shared" si="31"/>
        <v>0</v>
      </c>
      <c r="Y45" s="288">
        <f t="shared" si="31"/>
        <v>0</v>
      </c>
      <c r="Z45" s="309">
        <f>SUM(G45:Y45)</f>
        <v>0</v>
      </c>
    </row>
    <row r="46" spans="1:26" s="283" customFormat="1" ht="20.100000000000001" customHeight="1" x14ac:dyDescent="0.15">
      <c r="A46" s="566"/>
      <c r="B46" s="310"/>
      <c r="C46" s="311" t="s">
        <v>167</v>
      </c>
      <c r="D46" s="312"/>
      <c r="E46" s="312"/>
      <c r="F46" s="331"/>
      <c r="G46" s="334"/>
      <c r="H46" s="334"/>
      <c r="I46" s="334"/>
      <c r="J46" s="334"/>
      <c r="K46" s="334"/>
      <c r="L46" s="334"/>
      <c r="M46" s="334"/>
      <c r="N46" s="334"/>
      <c r="O46" s="334"/>
      <c r="P46" s="334"/>
      <c r="Q46" s="334"/>
      <c r="R46" s="334"/>
      <c r="S46" s="334"/>
      <c r="T46" s="334"/>
      <c r="U46" s="334"/>
      <c r="V46" s="334"/>
      <c r="W46" s="334"/>
      <c r="X46" s="334"/>
      <c r="Y46" s="334"/>
      <c r="Z46" s="299"/>
    </row>
    <row r="47" spans="1:26" s="283" customFormat="1" ht="20.100000000000001" customHeight="1" thickBot="1" x14ac:dyDescent="0.2">
      <c r="A47" s="566"/>
      <c r="B47" s="335"/>
      <c r="C47" s="336"/>
      <c r="D47" s="336"/>
      <c r="E47" s="336"/>
      <c r="F47" s="337"/>
      <c r="G47" s="338"/>
      <c r="H47" s="338"/>
      <c r="I47" s="338"/>
      <c r="J47" s="338"/>
      <c r="K47" s="338"/>
      <c r="L47" s="338"/>
      <c r="M47" s="338"/>
      <c r="N47" s="338"/>
      <c r="O47" s="338"/>
      <c r="P47" s="338"/>
      <c r="Q47" s="338"/>
      <c r="R47" s="338"/>
      <c r="S47" s="338"/>
      <c r="T47" s="338"/>
      <c r="U47" s="338"/>
      <c r="V47" s="338"/>
      <c r="W47" s="338"/>
      <c r="X47" s="338"/>
      <c r="Y47" s="338"/>
      <c r="Z47" s="339"/>
    </row>
    <row r="48" spans="1:26" s="283" customFormat="1" ht="20.100000000000001" customHeight="1" thickTop="1" thickBot="1" x14ac:dyDescent="0.2">
      <c r="A48" s="566"/>
      <c r="B48" s="301">
        <v>6</v>
      </c>
      <c r="C48" s="330" t="s">
        <v>79</v>
      </c>
      <c r="D48" s="330"/>
      <c r="E48" s="330"/>
      <c r="F48" s="340"/>
      <c r="G48" s="304">
        <f>G42-G45</f>
        <v>0</v>
      </c>
      <c r="H48" s="304">
        <f>H42-H45</f>
        <v>0</v>
      </c>
      <c r="I48" s="304">
        <f t="shared" ref="I48:Y48" si="33">I42-I45</f>
        <v>0</v>
      </c>
      <c r="J48" s="304">
        <f t="shared" si="33"/>
        <v>0</v>
      </c>
      <c r="K48" s="304">
        <f t="shared" si="33"/>
        <v>0</v>
      </c>
      <c r="L48" s="304">
        <f t="shared" si="33"/>
        <v>0</v>
      </c>
      <c r="M48" s="304">
        <f t="shared" si="33"/>
        <v>0</v>
      </c>
      <c r="N48" s="304">
        <f t="shared" si="33"/>
        <v>0</v>
      </c>
      <c r="O48" s="304">
        <f t="shared" si="33"/>
        <v>0</v>
      </c>
      <c r="P48" s="304">
        <f t="shared" si="33"/>
        <v>0</v>
      </c>
      <c r="Q48" s="304">
        <f t="shared" si="33"/>
        <v>0</v>
      </c>
      <c r="R48" s="304">
        <f t="shared" si="33"/>
        <v>0</v>
      </c>
      <c r="S48" s="304">
        <f t="shared" si="33"/>
        <v>0</v>
      </c>
      <c r="T48" s="304">
        <f t="shared" si="33"/>
        <v>0</v>
      </c>
      <c r="U48" s="304">
        <f t="shared" ref="U48:W48" si="34">U42-U45</f>
        <v>0</v>
      </c>
      <c r="V48" s="304">
        <f t="shared" si="34"/>
        <v>0</v>
      </c>
      <c r="W48" s="304">
        <f t="shared" si="34"/>
        <v>0</v>
      </c>
      <c r="X48" s="304">
        <f t="shared" si="33"/>
        <v>0</v>
      </c>
      <c r="Y48" s="304">
        <f t="shared" si="33"/>
        <v>0</v>
      </c>
      <c r="Z48" s="305">
        <f>SUM(G48:Y48)</f>
        <v>0</v>
      </c>
    </row>
    <row r="49" spans="1:26" s="283" customFormat="1" ht="20.100000000000001" customHeight="1" thickBot="1" x14ac:dyDescent="0.2">
      <c r="A49" s="566"/>
      <c r="B49" s="341">
        <v>7</v>
      </c>
      <c r="C49" s="336" t="s">
        <v>37</v>
      </c>
      <c r="D49" s="336"/>
      <c r="E49" s="336"/>
      <c r="F49" s="342"/>
      <c r="G49" s="338">
        <f>G41+G48</f>
        <v>0</v>
      </c>
      <c r="H49" s="338">
        <f>H41+H48</f>
        <v>0</v>
      </c>
      <c r="I49" s="338">
        <f t="shared" ref="I49:Y49" si="35">I41+I48</f>
        <v>0</v>
      </c>
      <c r="J49" s="338">
        <f t="shared" si="35"/>
        <v>0</v>
      </c>
      <c r="K49" s="338">
        <f t="shared" si="35"/>
        <v>0</v>
      </c>
      <c r="L49" s="338">
        <f t="shared" si="35"/>
        <v>0</v>
      </c>
      <c r="M49" s="338">
        <f t="shared" si="35"/>
        <v>0</v>
      </c>
      <c r="N49" s="338">
        <f t="shared" si="35"/>
        <v>0</v>
      </c>
      <c r="O49" s="338">
        <f t="shared" si="35"/>
        <v>0</v>
      </c>
      <c r="P49" s="338">
        <f t="shared" si="35"/>
        <v>0</v>
      </c>
      <c r="Q49" s="338">
        <f t="shared" si="35"/>
        <v>0</v>
      </c>
      <c r="R49" s="338">
        <f t="shared" si="35"/>
        <v>0</v>
      </c>
      <c r="S49" s="338">
        <f t="shared" si="35"/>
        <v>0</v>
      </c>
      <c r="T49" s="338">
        <f t="shared" si="35"/>
        <v>0</v>
      </c>
      <c r="U49" s="338">
        <f t="shared" ref="U49" si="36">U41+U48</f>
        <v>0</v>
      </c>
      <c r="V49" s="338">
        <f t="shared" ref="V49" si="37">V41+V48</f>
        <v>0</v>
      </c>
      <c r="W49" s="338">
        <f t="shared" ref="W49" si="38">W41+W48</f>
        <v>0</v>
      </c>
      <c r="X49" s="338">
        <f t="shared" si="35"/>
        <v>0</v>
      </c>
      <c r="Y49" s="338">
        <f t="shared" si="35"/>
        <v>0</v>
      </c>
      <c r="Z49" s="339">
        <f>SUM(G49:Y49)</f>
        <v>0</v>
      </c>
    </row>
    <row r="50" spans="1:26" s="283" customFormat="1" ht="20.100000000000001" customHeight="1" thickTop="1" thickBot="1" x14ac:dyDescent="0.2">
      <c r="A50" s="566"/>
      <c r="B50" s="343">
        <v>8</v>
      </c>
      <c r="C50" s="344" t="s">
        <v>38</v>
      </c>
      <c r="D50" s="344"/>
      <c r="E50" s="344"/>
      <c r="F50" s="345"/>
      <c r="G50" s="346"/>
      <c r="H50" s="346"/>
      <c r="I50" s="346"/>
      <c r="J50" s="346"/>
      <c r="K50" s="346"/>
      <c r="L50" s="346"/>
      <c r="M50" s="346"/>
      <c r="N50" s="346"/>
      <c r="O50" s="346"/>
      <c r="P50" s="346"/>
      <c r="Q50" s="346"/>
      <c r="R50" s="346"/>
      <c r="S50" s="346"/>
      <c r="T50" s="346"/>
      <c r="U50" s="346"/>
      <c r="V50" s="346"/>
      <c r="W50" s="346"/>
      <c r="X50" s="346"/>
      <c r="Y50" s="346"/>
      <c r="Z50" s="347">
        <f>SUM(G50:Y50)</f>
        <v>0</v>
      </c>
    </row>
    <row r="51" spans="1:26" s="283" customFormat="1" ht="20.100000000000001" customHeight="1" thickBot="1" x14ac:dyDescent="0.2">
      <c r="A51" s="566"/>
      <c r="B51" s="341">
        <v>9</v>
      </c>
      <c r="C51" s="336" t="s">
        <v>39</v>
      </c>
      <c r="D51" s="336"/>
      <c r="E51" s="336"/>
      <c r="F51" s="342"/>
      <c r="G51" s="338">
        <f>G49+G50</f>
        <v>0</v>
      </c>
      <c r="H51" s="338">
        <f>H49+H50</f>
        <v>0</v>
      </c>
      <c r="I51" s="338">
        <f t="shared" ref="I51:Y51" si="39">I49+I50</f>
        <v>0</v>
      </c>
      <c r="J51" s="338">
        <f t="shared" si="39"/>
        <v>0</v>
      </c>
      <c r="K51" s="338">
        <f t="shared" si="39"/>
        <v>0</v>
      </c>
      <c r="L51" s="338">
        <f t="shared" si="39"/>
        <v>0</v>
      </c>
      <c r="M51" s="338">
        <f t="shared" si="39"/>
        <v>0</v>
      </c>
      <c r="N51" s="338">
        <f t="shared" si="39"/>
        <v>0</v>
      </c>
      <c r="O51" s="338">
        <f t="shared" si="39"/>
        <v>0</v>
      </c>
      <c r="P51" s="338">
        <f t="shared" si="39"/>
        <v>0</v>
      </c>
      <c r="Q51" s="338">
        <f t="shared" si="39"/>
        <v>0</v>
      </c>
      <c r="R51" s="338">
        <f t="shared" si="39"/>
        <v>0</v>
      </c>
      <c r="S51" s="338">
        <f t="shared" si="39"/>
        <v>0</v>
      </c>
      <c r="T51" s="338">
        <f t="shared" si="39"/>
        <v>0</v>
      </c>
      <c r="U51" s="338">
        <f t="shared" ref="U51" si="40">U49+U50</f>
        <v>0</v>
      </c>
      <c r="V51" s="338">
        <f t="shared" ref="V51" si="41">V49+V50</f>
        <v>0</v>
      </c>
      <c r="W51" s="338">
        <f t="shared" ref="W51" si="42">W49+W50</f>
        <v>0</v>
      </c>
      <c r="X51" s="338">
        <f t="shared" si="39"/>
        <v>0</v>
      </c>
      <c r="Y51" s="338">
        <f t="shared" si="39"/>
        <v>0</v>
      </c>
      <c r="Z51" s="339">
        <f>SUM(G51:Y51)</f>
        <v>0</v>
      </c>
    </row>
    <row r="52" spans="1:26" s="283" customFormat="1" ht="20.100000000000001" customHeight="1" thickTop="1" x14ac:dyDescent="0.15">
      <c r="A52" s="566"/>
      <c r="B52" s="290">
        <v>10</v>
      </c>
      <c r="C52" s="306" t="s">
        <v>40</v>
      </c>
      <c r="D52" s="306"/>
      <c r="E52" s="306"/>
      <c r="F52" s="307"/>
      <c r="G52" s="288">
        <f>SUBTOTAL(9,G53:G54)</f>
        <v>0</v>
      </c>
      <c r="H52" s="288">
        <f>SUBTOTAL(9,H53:H54)</f>
        <v>0</v>
      </c>
      <c r="I52" s="288">
        <f t="shared" ref="I52:Y52" si="43">SUBTOTAL(9,I53:I54)</f>
        <v>0</v>
      </c>
      <c r="J52" s="288">
        <f t="shared" si="43"/>
        <v>0</v>
      </c>
      <c r="K52" s="288">
        <f t="shared" si="43"/>
        <v>0</v>
      </c>
      <c r="L52" s="288">
        <f t="shared" si="43"/>
        <v>0</v>
      </c>
      <c r="M52" s="288">
        <f t="shared" si="43"/>
        <v>0</v>
      </c>
      <c r="N52" s="288">
        <f t="shared" si="43"/>
        <v>0</v>
      </c>
      <c r="O52" s="288">
        <f t="shared" si="43"/>
        <v>0</v>
      </c>
      <c r="P52" s="288">
        <f t="shared" si="43"/>
        <v>0</v>
      </c>
      <c r="Q52" s="288">
        <f t="shared" si="43"/>
        <v>0</v>
      </c>
      <c r="R52" s="288">
        <f t="shared" si="43"/>
        <v>0</v>
      </c>
      <c r="S52" s="288">
        <f t="shared" si="43"/>
        <v>0</v>
      </c>
      <c r="T52" s="288">
        <f t="shared" si="43"/>
        <v>0</v>
      </c>
      <c r="U52" s="288">
        <f t="shared" ref="U52" si="44">SUBTOTAL(9,U53:U54)</f>
        <v>0</v>
      </c>
      <c r="V52" s="288">
        <f t="shared" ref="V52" si="45">SUBTOTAL(9,V53:V54)</f>
        <v>0</v>
      </c>
      <c r="W52" s="288">
        <f t="shared" ref="W52" si="46">SUBTOTAL(9,W53:W54)</f>
        <v>0</v>
      </c>
      <c r="X52" s="288">
        <f t="shared" si="43"/>
        <v>0</v>
      </c>
      <c r="Y52" s="288">
        <f t="shared" si="43"/>
        <v>0</v>
      </c>
      <c r="Z52" s="299">
        <f>SUM(G52:Y52)</f>
        <v>0</v>
      </c>
    </row>
    <row r="53" spans="1:26" s="283" customFormat="1" ht="20.100000000000001" customHeight="1" x14ac:dyDescent="0.15">
      <c r="A53" s="566"/>
      <c r="B53" s="310"/>
      <c r="C53" s="312"/>
      <c r="D53" s="312"/>
      <c r="E53" s="312"/>
      <c r="F53" s="287"/>
      <c r="G53" s="334"/>
      <c r="H53" s="334"/>
      <c r="I53" s="334"/>
      <c r="J53" s="334"/>
      <c r="K53" s="334"/>
      <c r="L53" s="334"/>
      <c r="M53" s="334"/>
      <c r="N53" s="334"/>
      <c r="O53" s="334"/>
      <c r="P53" s="334"/>
      <c r="Q53" s="334"/>
      <c r="R53" s="334"/>
      <c r="S53" s="334"/>
      <c r="T53" s="334"/>
      <c r="U53" s="334"/>
      <c r="V53" s="334"/>
      <c r="W53" s="334"/>
      <c r="X53" s="334"/>
      <c r="Y53" s="334"/>
      <c r="Z53" s="295"/>
    </row>
    <row r="54" spans="1:26" s="283" customFormat="1" ht="20.100000000000001" customHeight="1" thickBot="1" x14ac:dyDescent="0.2">
      <c r="A54" s="566"/>
      <c r="B54" s="332"/>
      <c r="C54" s="330"/>
      <c r="D54" s="330"/>
      <c r="E54" s="330"/>
      <c r="F54" s="303"/>
      <c r="G54" s="304"/>
      <c r="H54" s="304"/>
      <c r="I54" s="304"/>
      <c r="J54" s="304"/>
      <c r="K54" s="304"/>
      <c r="L54" s="304"/>
      <c r="M54" s="304"/>
      <c r="N54" s="304"/>
      <c r="O54" s="304"/>
      <c r="P54" s="304"/>
      <c r="Q54" s="304"/>
      <c r="R54" s="304"/>
      <c r="S54" s="304"/>
      <c r="T54" s="304"/>
      <c r="U54" s="304"/>
      <c r="V54" s="304"/>
      <c r="W54" s="304"/>
      <c r="X54" s="304"/>
      <c r="Y54" s="304"/>
      <c r="Z54" s="305"/>
    </row>
    <row r="55" spans="1:26" s="283" customFormat="1" ht="20.100000000000001" customHeight="1" thickBot="1" x14ac:dyDescent="0.2">
      <c r="A55" s="566"/>
      <c r="B55" s="301">
        <v>11</v>
      </c>
      <c r="C55" s="330" t="s">
        <v>41</v>
      </c>
      <c r="D55" s="330"/>
      <c r="E55" s="330"/>
      <c r="F55" s="303"/>
      <c r="G55" s="348">
        <f>G51-G52</f>
        <v>0</v>
      </c>
      <c r="H55" s="348">
        <f>H51-H52</f>
        <v>0</v>
      </c>
      <c r="I55" s="348">
        <f t="shared" ref="I55:Y55" si="47">I51-I52</f>
        <v>0</v>
      </c>
      <c r="J55" s="348">
        <f t="shared" si="47"/>
        <v>0</v>
      </c>
      <c r="K55" s="348">
        <f t="shared" si="47"/>
        <v>0</v>
      </c>
      <c r="L55" s="348">
        <f t="shared" si="47"/>
        <v>0</v>
      </c>
      <c r="M55" s="348">
        <f t="shared" si="47"/>
        <v>0</v>
      </c>
      <c r="N55" s="348">
        <f t="shared" si="47"/>
        <v>0</v>
      </c>
      <c r="O55" s="348">
        <f t="shared" si="47"/>
        <v>0</v>
      </c>
      <c r="P55" s="348">
        <f t="shared" si="47"/>
        <v>0</v>
      </c>
      <c r="Q55" s="348">
        <f t="shared" si="47"/>
        <v>0</v>
      </c>
      <c r="R55" s="348">
        <f t="shared" si="47"/>
        <v>0</v>
      </c>
      <c r="S55" s="348">
        <f t="shared" si="47"/>
        <v>0</v>
      </c>
      <c r="T55" s="348">
        <f t="shared" si="47"/>
        <v>0</v>
      </c>
      <c r="U55" s="348">
        <f t="shared" ref="U55:W55" si="48">U51-U52</f>
        <v>0</v>
      </c>
      <c r="V55" s="348">
        <f t="shared" si="48"/>
        <v>0</v>
      </c>
      <c r="W55" s="348">
        <f t="shared" si="48"/>
        <v>0</v>
      </c>
      <c r="X55" s="348">
        <f t="shared" si="47"/>
        <v>0</v>
      </c>
      <c r="Y55" s="348">
        <f t="shared" si="47"/>
        <v>0</v>
      </c>
      <c r="Z55" s="349">
        <f>SUM(G55:Y55)</f>
        <v>0</v>
      </c>
    </row>
    <row r="56" spans="1:26" s="270" customFormat="1" ht="19.5" customHeight="1" x14ac:dyDescent="0.15"/>
    <row r="57" spans="1:26" s="350" customFormat="1" ht="20.100000000000001" customHeight="1" thickBot="1" x14ac:dyDescent="0.25">
      <c r="B57" s="351" t="s">
        <v>80</v>
      </c>
      <c r="C57" s="352" t="s">
        <v>214</v>
      </c>
      <c r="D57" s="352"/>
      <c r="E57" s="352"/>
      <c r="K57" s="353"/>
      <c r="Z57" s="269" t="s">
        <v>93</v>
      </c>
    </row>
    <row r="58" spans="1:26" s="274" customFormat="1" ht="20.100000000000001" customHeight="1" x14ac:dyDescent="0.15">
      <c r="A58" s="270"/>
      <c r="B58" s="868" t="s">
        <v>77</v>
      </c>
      <c r="C58" s="869"/>
      <c r="D58" s="869"/>
      <c r="E58" s="869"/>
      <c r="F58" s="870"/>
      <c r="G58" s="354" t="s">
        <v>34</v>
      </c>
      <c r="H58" s="355"/>
      <c r="I58" s="563"/>
      <c r="J58" s="355"/>
      <c r="K58" s="355"/>
      <c r="L58" s="866" t="s">
        <v>106</v>
      </c>
      <c r="M58" s="866"/>
      <c r="N58" s="866"/>
      <c r="O58" s="866"/>
      <c r="P58" s="866"/>
      <c r="Q58" s="866"/>
      <c r="R58" s="866"/>
      <c r="S58" s="866"/>
      <c r="T58" s="866"/>
      <c r="U58" s="866"/>
      <c r="V58" s="866"/>
      <c r="W58" s="866"/>
      <c r="X58" s="866"/>
      <c r="Y58" s="866"/>
      <c r="Z58" s="861" t="s">
        <v>110</v>
      </c>
    </row>
    <row r="59" spans="1:26" s="274" customFormat="1" ht="20.100000000000001" customHeight="1" thickBot="1" x14ac:dyDescent="0.2">
      <c r="A59" s="270"/>
      <c r="B59" s="871"/>
      <c r="C59" s="872"/>
      <c r="D59" s="872"/>
      <c r="E59" s="872"/>
      <c r="F59" s="873"/>
      <c r="G59" s="356" t="s">
        <v>284</v>
      </c>
      <c r="H59" s="357" t="s">
        <v>178</v>
      </c>
      <c r="I59" s="357" t="s">
        <v>181</v>
      </c>
      <c r="J59" s="357" t="s">
        <v>182</v>
      </c>
      <c r="K59" s="357" t="s">
        <v>183</v>
      </c>
      <c r="L59" s="357" t="s">
        <v>184</v>
      </c>
      <c r="M59" s="357" t="s">
        <v>185</v>
      </c>
      <c r="N59" s="357" t="s">
        <v>186</v>
      </c>
      <c r="O59" s="357" t="s">
        <v>187</v>
      </c>
      <c r="P59" s="357" t="s">
        <v>188</v>
      </c>
      <c r="Q59" s="357" t="s">
        <v>189</v>
      </c>
      <c r="R59" s="357" t="s">
        <v>190</v>
      </c>
      <c r="S59" s="357" t="s">
        <v>191</v>
      </c>
      <c r="T59" s="357" t="s">
        <v>192</v>
      </c>
      <c r="U59" s="357"/>
      <c r="V59" s="357"/>
      <c r="W59" s="357" t="s">
        <v>193</v>
      </c>
      <c r="X59" s="357" t="s">
        <v>194</v>
      </c>
      <c r="Y59" s="357" t="s">
        <v>195</v>
      </c>
      <c r="Z59" s="862"/>
    </row>
    <row r="60" spans="1:26" s="283" customFormat="1" ht="20.100000000000001" customHeight="1" x14ac:dyDescent="0.15">
      <c r="A60" s="358"/>
      <c r="B60" s="290" t="s">
        <v>81</v>
      </c>
      <c r="C60" s="352"/>
      <c r="D60" s="352"/>
      <c r="E60" s="352"/>
      <c r="F60" s="298"/>
      <c r="G60" s="288">
        <f>SUBTOTAL(9,G61:G66)</f>
        <v>0</v>
      </c>
      <c r="H60" s="288">
        <f t="shared" ref="H60:Y60" si="49">SUBTOTAL(9,H61:H66)</f>
        <v>0</v>
      </c>
      <c r="I60" s="288">
        <f t="shared" si="49"/>
        <v>0</v>
      </c>
      <c r="J60" s="288">
        <f t="shared" si="49"/>
        <v>0</v>
      </c>
      <c r="K60" s="288">
        <f t="shared" si="49"/>
        <v>0</v>
      </c>
      <c r="L60" s="288">
        <f t="shared" si="49"/>
        <v>0</v>
      </c>
      <c r="M60" s="288">
        <f t="shared" si="49"/>
        <v>0</v>
      </c>
      <c r="N60" s="288">
        <f t="shared" si="49"/>
        <v>0</v>
      </c>
      <c r="O60" s="288">
        <f t="shared" si="49"/>
        <v>0</v>
      </c>
      <c r="P60" s="288">
        <f t="shared" si="49"/>
        <v>0</v>
      </c>
      <c r="Q60" s="288">
        <f t="shared" si="49"/>
        <v>0</v>
      </c>
      <c r="R60" s="288">
        <f t="shared" si="49"/>
        <v>0</v>
      </c>
      <c r="S60" s="288">
        <f t="shared" si="49"/>
        <v>0</v>
      </c>
      <c r="T60" s="288">
        <f t="shared" si="49"/>
        <v>0</v>
      </c>
      <c r="U60" s="288"/>
      <c r="V60" s="288"/>
      <c r="W60" s="288">
        <f t="shared" si="49"/>
        <v>0</v>
      </c>
      <c r="X60" s="288">
        <f t="shared" si="49"/>
        <v>0</v>
      </c>
      <c r="Y60" s="288">
        <f t="shared" si="49"/>
        <v>0</v>
      </c>
      <c r="Z60" s="359">
        <f>SUM(G60:Y60)</f>
        <v>0</v>
      </c>
    </row>
    <row r="61" spans="1:26" s="283" customFormat="1" ht="20.100000000000001" customHeight="1" x14ac:dyDescent="0.15">
      <c r="A61" s="358"/>
      <c r="B61" s="310"/>
      <c r="C61" s="311" t="s">
        <v>42</v>
      </c>
      <c r="D61" s="312"/>
      <c r="E61" s="312"/>
      <c r="F61" s="287"/>
      <c r="G61" s="360"/>
      <c r="H61" s="362"/>
      <c r="I61" s="361"/>
      <c r="J61" s="362"/>
      <c r="K61" s="362"/>
      <c r="L61" s="362"/>
      <c r="M61" s="362"/>
      <c r="N61" s="362"/>
      <c r="O61" s="362"/>
      <c r="P61" s="362"/>
      <c r="Q61" s="362"/>
      <c r="R61" s="362"/>
      <c r="S61" s="362"/>
      <c r="T61" s="362"/>
      <c r="U61" s="362"/>
      <c r="V61" s="362"/>
      <c r="W61" s="362"/>
      <c r="X61" s="362"/>
      <c r="Y61" s="362"/>
      <c r="Z61" s="363"/>
    </row>
    <row r="62" spans="1:26" s="283" customFormat="1" ht="20.100000000000001" customHeight="1" x14ac:dyDescent="0.15">
      <c r="A62" s="358"/>
      <c r="B62" s="310"/>
      <c r="C62" s="291" t="s">
        <v>43</v>
      </c>
      <c r="D62" s="315"/>
      <c r="E62" s="315"/>
      <c r="F62" s="298"/>
      <c r="G62" s="364"/>
      <c r="H62" s="366"/>
      <c r="I62" s="365"/>
      <c r="J62" s="366"/>
      <c r="K62" s="366"/>
      <c r="L62" s="366"/>
      <c r="M62" s="366"/>
      <c r="N62" s="366"/>
      <c r="O62" s="366"/>
      <c r="P62" s="366"/>
      <c r="Q62" s="366"/>
      <c r="R62" s="366"/>
      <c r="S62" s="366"/>
      <c r="T62" s="366"/>
      <c r="U62" s="366"/>
      <c r="V62" s="366"/>
      <c r="W62" s="366"/>
      <c r="X62" s="366"/>
      <c r="Y62" s="366"/>
      <c r="Z62" s="359"/>
    </row>
    <row r="63" spans="1:26" s="283" customFormat="1" ht="20.100000000000001" customHeight="1" x14ac:dyDescent="0.15">
      <c r="A63" s="358"/>
      <c r="B63" s="310"/>
      <c r="C63" s="291" t="s">
        <v>168</v>
      </c>
      <c r="D63" s="315"/>
      <c r="E63" s="315"/>
      <c r="F63" s="298"/>
      <c r="G63" s="364"/>
      <c r="H63" s="366"/>
      <c r="I63" s="365"/>
      <c r="J63" s="366"/>
      <c r="K63" s="366"/>
      <c r="L63" s="366"/>
      <c r="M63" s="366"/>
      <c r="N63" s="366"/>
      <c r="O63" s="366"/>
      <c r="P63" s="366"/>
      <c r="Q63" s="366"/>
      <c r="R63" s="366"/>
      <c r="S63" s="366"/>
      <c r="T63" s="366"/>
      <c r="U63" s="366"/>
      <c r="V63" s="366"/>
      <c r="W63" s="366"/>
      <c r="X63" s="366"/>
      <c r="Y63" s="366"/>
      <c r="Z63" s="359"/>
    </row>
    <row r="64" spans="1:26" s="283" customFormat="1" ht="20.100000000000001" customHeight="1" x14ac:dyDescent="0.15">
      <c r="A64" s="358"/>
      <c r="B64" s="310"/>
      <c r="C64" s="291" t="s">
        <v>169</v>
      </c>
      <c r="D64" s="315"/>
      <c r="E64" s="315"/>
      <c r="F64" s="298"/>
      <c r="G64" s="364"/>
      <c r="H64" s="366"/>
      <c r="I64" s="365"/>
      <c r="J64" s="366"/>
      <c r="K64" s="366"/>
      <c r="L64" s="366"/>
      <c r="M64" s="366"/>
      <c r="N64" s="366"/>
      <c r="O64" s="366"/>
      <c r="P64" s="366"/>
      <c r="Q64" s="366"/>
      <c r="R64" s="366"/>
      <c r="S64" s="366"/>
      <c r="T64" s="366"/>
      <c r="U64" s="366"/>
      <c r="V64" s="366"/>
      <c r="W64" s="366"/>
      <c r="X64" s="366"/>
      <c r="Y64" s="366"/>
      <c r="Z64" s="359"/>
    </row>
    <row r="65" spans="1:26" s="283" customFormat="1" ht="20.100000000000001" customHeight="1" x14ac:dyDescent="0.15">
      <c r="A65" s="358"/>
      <c r="B65" s="310"/>
      <c r="C65" s="291" t="s">
        <v>170</v>
      </c>
      <c r="D65" s="315"/>
      <c r="E65" s="315"/>
      <c r="F65" s="298"/>
      <c r="G65" s="364"/>
      <c r="H65" s="366"/>
      <c r="I65" s="365"/>
      <c r="J65" s="366"/>
      <c r="K65" s="366"/>
      <c r="L65" s="366"/>
      <c r="M65" s="366"/>
      <c r="N65" s="366"/>
      <c r="O65" s="366"/>
      <c r="P65" s="366"/>
      <c r="Q65" s="366"/>
      <c r="R65" s="366"/>
      <c r="S65" s="366"/>
      <c r="T65" s="366"/>
      <c r="U65" s="366"/>
      <c r="V65" s="366"/>
      <c r="W65" s="366"/>
      <c r="X65" s="366"/>
      <c r="Y65" s="366"/>
      <c r="Z65" s="359"/>
    </row>
    <row r="66" spans="1:26" s="283" customFormat="1" ht="20.100000000000001" customHeight="1" x14ac:dyDescent="0.15">
      <c r="A66" s="358"/>
      <c r="B66" s="310"/>
      <c r="C66" s="291"/>
      <c r="D66" s="315"/>
      <c r="E66" s="315"/>
      <c r="F66" s="322"/>
      <c r="G66" s="367"/>
      <c r="H66" s="369"/>
      <c r="I66" s="368"/>
      <c r="J66" s="369"/>
      <c r="K66" s="369"/>
      <c r="L66" s="369"/>
      <c r="M66" s="369"/>
      <c r="N66" s="369"/>
      <c r="O66" s="369"/>
      <c r="P66" s="369"/>
      <c r="Q66" s="369"/>
      <c r="R66" s="369"/>
      <c r="S66" s="369"/>
      <c r="T66" s="369"/>
      <c r="U66" s="369"/>
      <c r="V66" s="369"/>
      <c r="W66" s="369"/>
      <c r="X66" s="369"/>
      <c r="Y66" s="369"/>
      <c r="Z66" s="370"/>
    </row>
    <row r="67" spans="1:26" s="283" customFormat="1" ht="20.100000000000001" customHeight="1" x14ac:dyDescent="0.15">
      <c r="A67" s="358"/>
      <c r="B67" s="371" t="s">
        <v>82</v>
      </c>
      <c r="C67" s="372"/>
      <c r="D67" s="372"/>
      <c r="E67" s="372"/>
      <c r="F67" s="287"/>
      <c r="G67" s="288">
        <f>SUBTOTAL(9,G68:G70)</f>
        <v>0</v>
      </c>
      <c r="H67" s="288">
        <f t="shared" ref="H67:Y67" si="50">SUBTOTAL(9,H68:H70)</f>
        <v>0</v>
      </c>
      <c r="I67" s="288">
        <f t="shared" si="50"/>
        <v>0</v>
      </c>
      <c r="J67" s="288">
        <f t="shared" si="50"/>
        <v>0</v>
      </c>
      <c r="K67" s="288">
        <f t="shared" si="50"/>
        <v>0</v>
      </c>
      <c r="L67" s="288">
        <f t="shared" si="50"/>
        <v>0</v>
      </c>
      <c r="M67" s="288">
        <f t="shared" si="50"/>
        <v>0</v>
      </c>
      <c r="N67" s="288">
        <f t="shared" si="50"/>
        <v>0</v>
      </c>
      <c r="O67" s="288">
        <f t="shared" si="50"/>
        <v>0</v>
      </c>
      <c r="P67" s="288">
        <f t="shared" si="50"/>
        <v>0</v>
      </c>
      <c r="Q67" s="288">
        <f t="shared" si="50"/>
        <v>0</v>
      </c>
      <c r="R67" s="288">
        <f t="shared" si="50"/>
        <v>0</v>
      </c>
      <c r="S67" s="288">
        <f t="shared" si="50"/>
        <v>0</v>
      </c>
      <c r="T67" s="288">
        <f t="shared" si="50"/>
        <v>0</v>
      </c>
      <c r="U67" s="288"/>
      <c r="V67" s="288"/>
      <c r="W67" s="288">
        <f t="shared" si="50"/>
        <v>0</v>
      </c>
      <c r="X67" s="288">
        <f t="shared" si="50"/>
        <v>0</v>
      </c>
      <c r="Y67" s="288">
        <f t="shared" si="50"/>
        <v>0</v>
      </c>
      <c r="Z67" s="373">
        <f>SUM(G67:Y67)</f>
        <v>0</v>
      </c>
    </row>
    <row r="68" spans="1:26" s="283" customFormat="1" ht="20.100000000000001" customHeight="1" x14ac:dyDescent="0.15">
      <c r="A68" s="358"/>
      <c r="B68" s="310"/>
      <c r="C68" s="311" t="s">
        <v>171</v>
      </c>
      <c r="D68" s="312"/>
      <c r="E68" s="312"/>
      <c r="F68" s="287"/>
      <c r="G68" s="360"/>
      <c r="H68" s="362"/>
      <c r="I68" s="361"/>
      <c r="J68" s="362"/>
      <c r="K68" s="362"/>
      <c r="L68" s="362"/>
      <c r="M68" s="362"/>
      <c r="N68" s="362"/>
      <c r="O68" s="362"/>
      <c r="P68" s="362"/>
      <c r="Q68" s="362"/>
      <c r="R68" s="362"/>
      <c r="S68" s="362"/>
      <c r="T68" s="362"/>
      <c r="U68" s="362"/>
      <c r="V68" s="362"/>
      <c r="W68" s="362"/>
      <c r="X68" s="362"/>
      <c r="Y68" s="362"/>
      <c r="Z68" s="359"/>
    </row>
    <row r="69" spans="1:26" s="283" customFormat="1" ht="20.100000000000001" customHeight="1" x14ac:dyDescent="0.15">
      <c r="A69" s="358"/>
      <c r="B69" s="310"/>
      <c r="C69" s="291" t="s">
        <v>172</v>
      </c>
      <c r="D69" s="315"/>
      <c r="E69" s="315"/>
      <c r="F69" s="298"/>
      <c r="G69" s="364"/>
      <c r="H69" s="366"/>
      <c r="I69" s="365"/>
      <c r="J69" s="366"/>
      <c r="K69" s="366"/>
      <c r="L69" s="366"/>
      <c r="M69" s="366"/>
      <c r="N69" s="366"/>
      <c r="O69" s="366"/>
      <c r="P69" s="366"/>
      <c r="Q69" s="366"/>
      <c r="R69" s="366"/>
      <c r="S69" s="366"/>
      <c r="T69" s="366"/>
      <c r="U69" s="366"/>
      <c r="V69" s="366"/>
      <c r="W69" s="366"/>
      <c r="X69" s="366"/>
      <c r="Y69" s="366"/>
      <c r="Z69" s="359"/>
    </row>
    <row r="70" spans="1:26" s="283" customFormat="1" ht="20.100000000000001" customHeight="1" x14ac:dyDescent="0.15">
      <c r="A70" s="358"/>
      <c r="B70" s="374"/>
      <c r="C70" s="291"/>
      <c r="D70" s="315"/>
      <c r="E70" s="315"/>
      <c r="F70" s="322"/>
      <c r="G70" s="375"/>
      <c r="H70" s="377"/>
      <c r="I70" s="376"/>
      <c r="J70" s="377"/>
      <c r="K70" s="377"/>
      <c r="L70" s="377"/>
      <c r="M70" s="377"/>
      <c r="N70" s="377"/>
      <c r="O70" s="377"/>
      <c r="P70" s="377"/>
      <c r="Q70" s="377"/>
      <c r="R70" s="377"/>
      <c r="S70" s="377"/>
      <c r="T70" s="377"/>
      <c r="U70" s="377"/>
      <c r="V70" s="377"/>
      <c r="W70" s="377"/>
      <c r="X70" s="377"/>
      <c r="Y70" s="377"/>
      <c r="Z70" s="359"/>
    </row>
    <row r="71" spans="1:26" s="283" customFormat="1" ht="20.100000000000001" customHeight="1" x14ac:dyDescent="0.15">
      <c r="A71" s="358"/>
      <c r="B71" s="371" t="s">
        <v>44</v>
      </c>
      <c r="C71" s="372"/>
      <c r="D71" s="372"/>
      <c r="E71" s="372"/>
      <c r="F71" s="287"/>
      <c r="G71" s="360">
        <f t="shared" ref="G71:L71" si="51">G60-G67</f>
        <v>0</v>
      </c>
      <c r="H71" s="361">
        <f t="shared" si="51"/>
        <v>0</v>
      </c>
      <c r="I71" s="361">
        <f t="shared" si="51"/>
        <v>0</v>
      </c>
      <c r="J71" s="362">
        <f t="shared" si="51"/>
        <v>0</v>
      </c>
      <c r="K71" s="362">
        <f t="shared" si="51"/>
        <v>0</v>
      </c>
      <c r="L71" s="362">
        <f t="shared" si="51"/>
        <v>0</v>
      </c>
      <c r="M71" s="362">
        <f t="shared" ref="M71:Y71" si="52">M60-M67</f>
        <v>0</v>
      </c>
      <c r="N71" s="362">
        <f t="shared" si="52"/>
        <v>0</v>
      </c>
      <c r="O71" s="362">
        <f t="shared" si="52"/>
        <v>0</v>
      </c>
      <c r="P71" s="362">
        <f t="shared" si="52"/>
        <v>0</v>
      </c>
      <c r="Q71" s="362">
        <f t="shared" si="52"/>
        <v>0</v>
      </c>
      <c r="R71" s="362">
        <f t="shared" si="52"/>
        <v>0</v>
      </c>
      <c r="S71" s="362">
        <f t="shared" si="52"/>
        <v>0</v>
      </c>
      <c r="T71" s="362">
        <f t="shared" si="52"/>
        <v>0</v>
      </c>
      <c r="U71" s="362"/>
      <c r="V71" s="362"/>
      <c r="W71" s="362">
        <f t="shared" si="52"/>
        <v>0</v>
      </c>
      <c r="X71" s="362">
        <f t="shared" si="52"/>
        <v>0</v>
      </c>
      <c r="Y71" s="362">
        <f t="shared" si="52"/>
        <v>0</v>
      </c>
      <c r="Z71" s="373">
        <f>SUM(G71:Y71)</f>
        <v>0</v>
      </c>
    </row>
    <row r="72" spans="1:26" s="283" customFormat="1" ht="20.100000000000001" customHeight="1" thickBot="1" x14ac:dyDescent="0.2">
      <c r="A72" s="358"/>
      <c r="B72" s="378" t="s">
        <v>112</v>
      </c>
      <c r="C72" s="379"/>
      <c r="D72" s="379"/>
      <c r="E72" s="379"/>
      <c r="F72" s="380"/>
      <c r="G72" s="381"/>
      <c r="H72" s="382"/>
      <c r="I72" s="382"/>
      <c r="J72" s="383"/>
      <c r="K72" s="383"/>
      <c r="L72" s="383"/>
      <c r="M72" s="383"/>
      <c r="N72" s="383"/>
      <c r="O72" s="383"/>
      <c r="P72" s="383"/>
      <c r="Q72" s="383"/>
      <c r="R72" s="383"/>
      <c r="S72" s="383"/>
      <c r="T72" s="383"/>
      <c r="U72" s="383"/>
      <c r="V72" s="383"/>
      <c r="W72" s="383"/>
      <c r="X72" s="383"/>
      <c r="Y72" s="383"/>
      <c r="Z72" s="384">
        <f>SUM(G72:Y72)</f>
        <v>0</v>
      </c>
    </row>
    <row r="73" spans="1:26" s="283" customFormat="1" ht="20.100000000000001" customHeight="1" thickTop="1" x14ac:dyDescent="0.15">
      <c r="A73" s="358"/>
      <c r="B73" s="385" t="s">
        <v>45</v>
      </c>
      <c r="C73" s="386"/>
      <c r="D73" s="387"/>
      <c r="E73" s="387"/>
      <c r="F73" s="388"/>
      <c r="G73" s="389">
        <f t="shared" ref="G73:L73" si="53">G71-G72</f>
        <v>0</v>
      </c>
      <c r="H73" s="390">
        <f t="shared" si="53"/>
        <v>0</v>
      </c>
      <c r="I73" s="390">
        <f t="shared" si="53"/>
        <v>0</v>
      </c>
      <c r="J73" s="391">
        <f t="shared" si="53"/>
        <v>0</v>
      </c>
      <c r="K73" s="391">
        <f t="shared" si="53"/>
        <v>0</v>
      </c>
      <c r="L73" s="391">
        <f t="shared" si="53"/>
        <v>0</v>
      </c>
      <c r="M73" s="391">
        <f t="shared" ref="M73:Y73" si="54">M71-M72</f>
        <v>0</v>
      </c>
      <c r="N73" s="391">
        <f t="shared" si="54"/>
        <v>0</v>
      </c>
      <c r="O73" s="391">
        <f t="shared" si="54"/>
        <v>0</v>
      </c>
      <c r="P73" s="391">
        <f t="shared" si="54"/>
        <v>0</v>
      </c>
      <c r="Q73" s="391">
        <f t="shared" si="54"/>
        <v>0</v>
      </c>
      <c r="R73" s="391">
        <f t="shared" si="54"/>
        <v>0</v>
      </c>
      <c r="S73" s="391">
        <f t="shared" si="54"/>
        <v>0</v>
      </c>
      <c r="T73" s="391">
        <f t="shared" si="54"/>
        <v>0</v>
      </c>
      <c r="U73" s="391"/>
      <c r="V73" s="391"/>
      <c r="W73" s="391">
        <f t="shared" si="54"/>
        <v>0</v>
      </c>
      <c r="X73" s="391">
        <f t="shared" si="54"/>
        <v>0</v>
      </c>
      <c r="Y73" s="391">
        <f t="shared" si="54"/>
        <v>0</v>
      </c>
      <c r="Z73" s="392">
        <f>SUM(G73:Y73)</f>
        <v>0</v>
      </c>
    </row>
    <row r="74" spans="1:26" s="283" customFormat="1" ht="20.100000000000001" customHeight="1" thickBot="1" x14ac:dyDescent="0.2">
      <c r="A74" s="358"/>
      <c r="B74" s="393" t="s">
        <v>46</v>
      </c>
      <c r="C74" s="394"/>
      <c r="D74" s="394"/>
      <c r="E74" s="394"/>
      <c r="F74" s="303"/>
      <c r="G74" s="395"/>
      <c r="H74" s="397"/>
      <c r="I74" s="396"/>
      <c r="J74" s="397"/>
      <c r="K74" s="397"/>
      <c r="L74" s="397"/>
      <c r="M74" s="397"/>
      <c r="N74" s="397"/>
      <c r="O74" s="397"/>
      <c r="P74" s="397"/>
      <c r="Q74" s="397"/>
      <c r="R74" s="397"/>
      <c r="S74" s="397"/>
      <c r="T74" s="397"/>
      <c r="U74" s="397"/>
      <c r="V74" s="397"/>
      <c r="W74" s="397"/>
      <c r="X74" s="397"/>
      <c r="Y74" s="397"/>
      <c r="Z74" s="398" t="s">
        <v>59</v>
      </c>
    </row>
    <row r="75" spans="1:26" s="274" customFormat="1" ht="20.100000000000001" customHeight="1" x14ac:dyDescent="0.15">
      <c r="B75" s="270"/>
      <c r="C75" s="270"/>
      <c r="D75" s="270"/>
      <c r="E75" s="270"/>
      <c r="F75" s="270"/>
      <c r="G75" s="270"/>
      <c r="H75" s="270"/>
      <c r="I75" s="270"/>
      <c r="J75" s="270"/>
      <c r="K75" s="270"/>
      <c r="L75" s="270"/>
      <c r="M75" s="270"/>
      <c r="N75" s="270"/>
      <c r="O75" s="270"/>
      <c r="P75" s="270"/>
      <c r="Q75" s="270"/>
      <c r="R75" s="270"/>
      <c r="S75" s="270"/>
      <c r="T75" s="270"/>
      <c r="U75" s="270"/>
      <c r="V75" s="270"/>
      <c r="W75" s="270"/>
      <c r="X75" s="270"/>
      <c r="Y75" s="270"/>
      <c r="Z75" s="270"/>
    </row>
    <row r="76" spans="1:26" s="399" customFormat="1" ht="20.100000000000001" customHeight="1" thickBot="1" x14ac:dyDescent="0.25">
      <c r="B76" s="265" t="s">
        <v>71</v>
      </c>
      <c r="C76" s="266" t="s">
        <v>47</v>
      </c>
      <c r="D76" s="266"/>
      <c r="E76" s="266"/>
      <c r="F76" s="350"/>
      <c r="G76" s="350"/>
      <c r="H76" s="350"/>
      <c r="I76" s="350"/>
      <c r="J76" s="350"/>
      <c r="K76" s="353"/>
      <c r="L76" s="350"/>
      <c r="M76" s="350"/>
      <c r="N76" s="350"/>
      <c r="O76" s="350"/>
      <c r="P76" s="350"/>
      <c r="Q76" s="350"/>
      <c r="R76" s="350"/>
      <c r="S76" s="350"/>
      <c r="T76" s="350"/>
      <c r="U76" s="350"/>
      <c r="V76" s="350"/>
      <c r="W76" s="350"/>
      <c r="X76" s="350"/>
      <c r="Y76" s="350"/>
      <c r="Z76" s="269" t="s">
        <v>93</v>
      </c>
    </row>
    <row r="77" spans="1:26" s="274" customFormat="1" ht="20.100000000000001" customHeight="1" x14ac:dyDescent="0.15">
      <c r="A77" s="270"/>
      <c r="B77" s="868" t="s">
        <v>77</v>
      </c>
      <c r="C77" s="869"/>
      <c r="D77" s="869"/>
      <c r="E77" s="869"/>
      <c r="F77" s="870"/>
      <c r="G77" s="354" t="s">
        <v>34</v>
      </c>
      <c r="H77" s="355"/>
      <c r="I77" s="563"/>
      <c r="J77" s="355"/>
      <c r="K77" s="355"/>
      <c r="L77" s="866" t="s">
        <v>106</v>
      </c>
      <c r="M77" s="866"/>
      <c r="N77" s="866"/>
      <c r="O77" s="866"/>
      <c r="P77" s="866"/>
      <c r="Q77" s="866"/>
      <c r="R77" s="866"/>
      <c r="S77" s="866"/>
      <c r="T77" s="866"/>
      <c r="U77" s="866"/>
      <c r="V77" s="866"/>
      <c r="W77" s="866"/>
      <c r="X77" s="866"/>
      <c r="Y77" s="866"/>
      <c r="Z77" s="861" t="s">
        <v>110</v>
      </c>
    </row>
    <row r="78" spans="1:26" s="274" customFormat="1" ht="20.100000000000001" customHeight="1" thickBot="1" x14ac:dyDescent="0.2">
      <c r="A78" s="270"/>
      <c r="B78" s="871"/>
      <c r="C78" s="872"/>
      <c r="D78" s="872"/>
      <c r="E78" s="872"/>
      <c r="F78" s="873"/>
      <c r="G78" s="356" t="s">
        <v>284</v>
      </c>
      <c r="H78" s="357" t="s">
        <v>180</v>
      </c>
      <c r="I78" s="357" t="s">
        <v>181</v>
      </c>
      <c r="J78" s="357" t="s">
        <v>182</v>
      </c>
      <c r="K78" s="357" t="s">
        <v>183</v>
      </c>
      <c r="L78" s="357" t="s">
        <v>184</v>
      </c>
      <c r="M78" s="357" t="s">
        <v>185</v>
      </c>
      <c r="N78" s="357" t="s">
        <v>186</v>
      </c>
      <c r="O78" s="357" t="s">
        <v>187</v>
      </c>
      <c r="P78" s="357" t="s">
        <v>188</v>
      </c>
      <c r="Q78" s="357" t="s">
        <v>189</v>
      </c>
      <c r="R78" s="357" t="s">
        <v>190</v>
      </c>
      <c r="S78" s="357" t="s">
        <v>191</v>
      </c>
      <c r="T78" s="357" t="s">
        <v>192</v>
      </c>
      <c r="U78" s="357"/>
      <c r="V78" s="357"/>
      <c r="W78" s="357" t="s">
        <v>193</v>
      </c>
      <c r="X78" s="357" t="s">
        <v>194</v>
      </c>
      <c r="Y78" s="357" t="s">
        <v>195</v>
      </c>
      <c r="Z78" s="862"/>
    </row>
    <row r="79" spans="1:26" s="283" customFormat="1" ht="20.100000000000001" customHeight="1" x14ac:dyDescent="0.15">
      <c r="A79" s="358"/>
      <c r="B79" s="400" t="s">
        <v>216</v>
      </c>
      <c r="C79" s="352"/>
      <c r="D79" s="352"/>
      <c r="E79" s="401"/>
      <c r="F79" s="298"/>
      <c r="G79" s="402"/>
      <c r="H79" s="406"/>
      <c r="I79" s="403"/>
      <c r="J79" s="404"/>
      <c r="K79" s="405"/>
      <c r="L79" s="405"/>
      <c r="M79" s="406"/>
      <c r="N79" s="406"/>
      <c r="O79" s="406"/>
      <c r="P79" s="406"/>
      <c r="Q79" s="406"/>
      <c r="R79" s="406"/>
      <c r="S79" s="406"/>
      <c r="T79" s="406"/>
      <c r="U79" s="406"/>
      <c r="V79" s="406"/>
      <c r="W79" s="406"/>
      <c r="X79" s="406"/>
      <c r="Y79" s="406"/>
      <c r="Z79" s="407"/>
    </row>
    <row r="80" spans="1:26" s="283" customFormat="1" ht="20.100000000000001" customHeight="1" x14ac:dyDescent="0.15">
      <c r="A80" s="358"/>
      <c r="B80" s="400"/>
      <c r="C80" s="408" t="s">
        <v>215</v>
      </c>
      <c r="D80" s="372"/>
      <c r="E80" s="352"/>
      <c r="F80" s="287"/>
      <c r="G80" s="409">
        <f t="shared" ref="G80:Y80" si="55">G72</f>
        <v>0</v>
      </c>
      <c r="H80" s="410">
        <f>I72</f>
        <v>0</v>
      </c>
      <c r="I80" s="410">
        <f>J72</f>
        <v>0</v>
      </c>
      <c r="J80" s="411">
        <f t="shared" si="55"/>
        <v>0</v>
      </c>
      <c r="K80" s="410">
        <f t="shared" si="55"/>
        <v>0</v>
      </c>
      <c r="L80" s="410">
        <f t="shared" si="55"/>
        <v>0</v>
      </c>
      <c r="M80" s="410">
        <f t="shared" si="55"/>
        <v>0</v>
      </c>
      <c r="N80" s="410">
        <f t="shared" si="55"/>
        <v>0</v>
      </c>
      <c r="O80" s="410">
        <f t="shared" si="55"/>
        <v>0</v>
      </c>
      <c r="P80" s="410">
        <f t="shared" si="55"/>
        <v>0</v>
      </c>
      <c r="Q80" s="410">
        <f t="shared" si="55"/>
        <v>0</v>
      </c>
      <c r="R80" s="410">
        <f t="shared" si="55"/>
        <v>0</v>
      </c>
      <c r="S80" s="410">
        <f t="shared" si="55"/>
        <v>0</v>
      </c>
      <c r="T80" s="410">
        <f t="shared" si="55"/>
        <v>0</v>
      </c>
      <c r="U80" s="410"/>
      <c r="V80" s="410"/>
      <c r="W80" s="410">
        <f t="shared" si="55"/>
        <v>0</v>
      </c>
      <c r="X80" s="410">
        <f t="shared" si="55"/>
        <v>0</v>
      </c>
      <c r="Y80" s="410">
        <f t="shared" si="55"/>
        <v>0</v>
      </c>
      <c r="Z80" s="412"/>
    </row>
    <row r="81" spans="1:26" s="283" customFormat="1" ht="20.100000000000001" customHeight="1" x14ac:dyDescent="0.15">
      <c r="A81" s="358"/>
      <c r="B81" s="413"/>
      <c r="C81" s="414" t="s">
        <v>43</v>
      </c>
      <c r="D81" s="415"/>
      <c r="E81" s="415"/>
      <c r="F81" s="322"/>
      <c r="G81" s="416">
        <f t="shared" ref="G81:Y81" si="56">G62</f>
        <v>0</v>
      </c>
      <c r="H81" s="417">
        <f>I62</f>
        <v>0</v>
      </c>
      <c r="I81" s="417">
        <f>J62</f>
        <v>0</v>
      </c>
      <c r="J81" s="418">
        <f t="shared" si="56"/>
        <v>0</v>
      </c>
      <c r="K81" s="417">
        <f t="shared" si="56"/>
        <v>0</v>
      </c>
      <c r="L81" s="417">
        <f t="shared" si="56"/>
        <v>0</v>
      </c>
      <c r="M81" s="417">
        <f t="shared" si="56"/>
        <v>0</v>
      </c>
      <c r="N81" s="417">
        <f t="shared" si="56"/>
        <v>0</v>
      </c>
      <c r="O81" s="417">
        <f t="shared" si="56"/>
        <v>0</v>
      </c>
      <c r="P81" s="417">
        <f t="shared" si="56"/>
        <v>0</v>
      </c>
      <c r="Q81" s="417">
        <f t="shared" si="56"/>
        <v>0</v>
      </c>
      <c r="R81" s="417">
        <f t="shared" si="56"/>
        <v>0</v>
      </c>
      <c r="S81" s="417">
        <f t="shared" si="56"/>
        <v>0</v>
      </c>
      <c r="T81" s="417">
        <f t="shared" si="56"/>
        <v>0</v>
      </c>
      <c r="U81" s="417"/>
      <c r="V81" s="417"/>
      <c r="W81" s="417">
        <f t="shared" si="56"/>
        <v>0</v>
      </c>
      <c r="X81" s="417">
        <f t="shared" si="56"/>
        <v>0</v>
      </c>
      <c r="Y81" s="417">
        <f t="shared" si="56"/>
        <v>0</v>
      </c>
      <c r="Z81" s="412"/>
    </row>
    <row r="82" spans="1:26" s="283" customFormat="1" ht="20.100000000000001" customHeight="1" x14ac:dyDescent="0.15">
      <c r="A82" s="358"/>
      <c r="B82" s="400" t="s">
        <v>83</v>
      </c>
      <c r="C82" s="352"/>
      <c r="D82" s="352"/>
      <c r="E82" s="419"/>
      <c r="F82" s="319"/>
      <c r="G82" s="420"/>
      <c r="H82" s="421"/>
      <c r="I82" s="421"/>
      <c r="J82" s="422"/>
      <c r="K82" s="422"/>
      <c r="L82" s="422"/>
      <c r="M82" s="422"/>
      <c r="N82" s="422"/>
      <c r="O82" s="422"/>
      <c r="P82" s="422"/>
      <c r="Q82" s="422"/>
      <c r="R82" s="422"/>
      <c r="S82" s="422"/>
      <c r="T82" s="422"/>
      <c r="U82" s="422"/>
      <c r="V82" s="422"/>
      <c r="W82" s="422"/>
      <c r="X82" s="422"/>
      <c r="Y82" s="422"/>
      <c r="Z82" s="423"/>
    </row>
    <row r="83" spans="1:26" s="283" customFormat="1" ht="20.100000000000001" customHeight="1" x14ac:dyDescent="0.15">
      <c r="A83" s="358"/>
      <c r="B83" s="400"/>
      <c r="C83" s="408" t="s">
        <v>48</v>
      </c>
      <c r="D83" s="372"/>
      <c r="E83" s="352"/>
      <c r="F83" s="287"/>
      <c r="G83" s="424"/>
      <c r="H83" s="421"/>
      <c r="I83" s="421"/>
      <c r="J83" s="422"/>
      <c r="K83" s="422"/>
      <c r="L83" s="422"/>
      <c r="M83" s="422"/>
      <c r="N83" s="422"/>
      <c r="O83" s="422"/>
      <c r="P83" s="422"/>
      <c r="Q83" s="422"/>
      <c r="R83" s="422"/>
      <c r="S83" s="422"/>
      <c r="T83" s="422"/>
      <c r="U83" s="422"/>
      <c r="V83" s="422"/>
      <c r="W83" s="422"/>
      <c r="X83" s="422"/>
      <c r="Y83" s="422"/>
      <c r="Z83" s="425"/>
    </row>
    <row r="84" spans="1:26" s="283" customFormat="1" ht="20.100000000000001" customHeight="1" x14ac:dyDescent="0.15">
      <c r="A84" s="358"/>
      <c r="B84" s="426"/>
      <c r="C84" s="414" t="s">
        <v>49</v>
      </c>
      <c r="D84" s="415"/>
      <c r="E84" s="352"/>
      <c r="F84" s="322"/>
      <c r="G84" s="420"/>
      <c r="H84" s="403"/>
      <c r="I84" s="403"/>
      <c r="J84" s="406"/>
      <c r="K84" s="406"/>
      <c r="L84" s="406"/>
      <c r="M84" s="406"/>
      <c r="N84" s="406"/>
      <c r="O84" s="406"/>
      <c r="P84" s="406"/>
      <c r="Q84" s="406"/>
      <c r="R84" s="406"/>
      <c r="S84" s="406"/>
      <c r="T84" s="406"/>
      <c r="U84" s="406"/>
      <c r="V84" s="406"/>
      <c r="W84" s="406"/>
      <c r="X84" s="406"/>
      <c r="Y84" s="406"/>
      <c r="Z84" s="427"/>
    </row>
    <row r="85" spans="1:26" s="283" customFormat="1" ht="20.100000000000001" customHeight="1" x14ac:dyDescent="0.15">
      <c r="A85" s="358"/>
      <c r="B85" s="400" t="s">
        <v>84</v>
      </c>
      <c r="C85" s="419"/>
      <c r="D85" s="352"/>
      <c r="E85" s="419"/>
      <c r="F85" s="298"/>
      <c r="G85" s="428"/>
      <c r="H85" s="429"/>
      <c r="I85" s="429"/>
      <c r="J85" s="430"/>
      <c r="K85" s="429"/>
      <c r="L85" s="429"/>
      <c r="M85" s="429"/>
      <c r="N85" s="429"/>
      <c r="O85" s="429"/>
      <c r="P85" s="429"/>
      <c r="Q85" s="429"/>
      <c r="R85" s="429"/>
      <c r="S85" s="429"/>
      <c r="T85" s="429"/>
      <c r="U85" s="429"/>
      <c r="V85" s="429"/>
      <c r="W85" s="429"/>
      <c r="X85" s="429"/>
      <c r="Y85" s="429"/>
      <c r="Z85" s="423"/>
    </row>
    <row r="86" spans="1:26" s="283" customFormat="1" ht="20.100000000000001" customHeight="1" x14ac:dyDescent="0.15">
      <c r="A86" s="358"/>
      <c r="B86" s="400"/>
      <c r="C86" s="408" t="s">
        <v>50</v>
      </c>
      <c r="D86" s="372"/>
      <c r="E86" s="352"/>
      <c r="F86" s="287"/>
      <c r="G86" s="431">
        <f t="shared" ref="G86:S86" si="57">G84*G87</f>
        <v>0</v>
      </c>
      <c r="H86" s="361">
        <f>H84*H87</f>
        <v>0</v>
      </c>
      <c r="I86" s="361">
        <f>I84*I87</f>
        <v>0</v>
      </c>
      <c r="J86" s="432">
        <f t="shared" si="57"/>
        <v>0</v>
      </c>
      <c r="K86" s="433">
        <f>K84*K87</f>
        <v>0</v>
      </c>
      <c r="L86" s="361">
        <f t="shared" si="57"/>
        <v>0</v>
      </c>
      <c r="M86" s="361">
        <f t="shared" si="57"/>
        <v>0</v>
      </c>
      <c r="N86" s="361">
        <f t="shared" si="57"/>
        <v>0</v>
      </c>
      <c r="O86" s="361">
        <f t="shared" si="57"/>
        <v>0</v>
      </c>
      <c r="P86" s="361">
        <f t="shared" si="57"/>
        <v>0</v>
      </c>
      <c r="Q86" s="361">
        <f t="shared" si="57"/>
        <v>0</v>
      </c>
      <c r="R86" s="361">
        <f t="shared" si="57"/>
        <v>0</v>
      </c>
      <c r="S86" s="361">
        <f t="shared" si="57"/>
        <v>0</v>
      </c>
      <c r="T86" s="361">
        <f>T84*T87</f>
        <v>0</v>
      </c>
      <c r="U86" s="361"/>
      <c r="V86" s="361"/>
      <c r="W86" s="361">
        <f>W84*W87</f>
        <v>0</v>
      </c>
      <c r="X86" s="361">
        <f>X84*X87</f>
        <v>0</v>
      </c>
      <c r="Y86" s="361">
        <f>Y84*Y87</f>
        <v>0</v>
      </c>
      <c r="Z86" s="412"/>
    </row>
    <row r="87" spans="1:26" s="283" customFormat="1" ht="20.100000000000001" customHeight="1" thickBot="1" x14ac:dyDescent="0.2">
      <c r="A87" s="358"/>
      <c r="B87" s="434"/>
      <c r="C87" s="302"/>
      <c r="D87" s="330" t="s">
        <v>51</v>
      </c>
      <c r="E87" s="564"/>
      <c r="F87" s="435"/>
      <c r="G87" s="436">
        <v>1</v>
      </c>
      <c r="H87" s="437">
        <f>G87/(1+$E$87)</f>
        <v>1</v>
      </c>
      <c r="I87" s="437">
        <f>H87/(1+$E$87)</f>
        <v>1</v>
      </c>
      <c r="J87" s="438">
        <f>H87/(1+$E$87)</f>
        <v>1</v>
      </c>
      <c r="K87" s="437">
        <f>J87/(1+$E$87)</f>
        <v>1</v>
      </c>
      <c r="L87" s="437">
        <f t="shared" ref="L87:R87" si="58">K87/(1+$E$87)</f>
        <v>1</v>
      </c>
      <c r="M87" s="437">
        <f t="shared" si="58"/>
        <v>1</v>
      </c>
      <c r="N87" s="437">
        <f t="shared" si="58"/>
        <v>1</v>
      </c>
      <c r="O87" s="437">
        <f t="shared" si="58"/>
        <v>1</v>
      </c>
      <c r="P87" s="437">
        <f t="shared" si="58"/>
        <v>1</v>
      </c>
      <c r="Q87" s="437">
        <f t="shared" si="58"/>
        <v>1</v>
      </c>
      <c r="R87" s="437">
        <f t="shared" si="58"/>
        <v>1</v>
      </c>
      <c r="S87" s="437">
        <f>R87/(1+$E$87)</f>
        <v>1</v>
      </c>
      <c r="T87" s="437">
        <f>S87/(1+$E$87)</f>
        <v>1</v>
      </c>
      <c r="U87" s="437"/>
      <c r="V87" s="437"/>
      <c r="W87" s="437">
        <f>T87/(1+$E$87)</f>
        <v>1</v>
      </c>
      <c r="X87" s="437">
        <f>W87/(1+$E$87)</f>
        <v>1</v>
      </c>
      <c r="Y87" s="437">
        <f>X87/(1+$E$87)</f>
        <v>1</v>
      </c>
      <c r="Z87" s="439"/>
    </row>
    <row r="88" spans="1:26" s="274" customFormat="1" ht="20.100000000000001" customHeight="1" x14ac:dyDescent="0.15">
      <c r="B88" s="270"/>
      <c r="C88" s="270"/>
      <c r="D88" s="270"/>
      <c r="E88" s="270"/>
      <c r="F88" s="270"/>
      <c r="G88" s="270"/>
      <c r="H88" s="270"/>
      <c r="I88" s="270"/>
      <c r="J88" s="270"/>
      <c r="K88" s="270"/>
      <c r="L88" s="270"/>
      <c r="M88" s="270"/>
      <c r="N88" s="270"/>
      <c r="O88" s="270"/>
      <c r="P88" s="270"/>
      <c r="Q88" s="270"/>
      <c r="R88" s="270"/>
      <c r="S88" s="270"/>
      <c r="T88" s="270"/>
      <c r="U88" s="270"/>
      <c r="V88" s="270"/>
      <c r="W88" s="270"/>
      <c r="X88" s="270"/>
      <c r="Y88" s="270"/>
      <c r="Z88" s="270"/>
    </row>
    <row r="89" spans="1:26" s="270" customFormat="1" ht="20.100000000000001" customHeight="1" thickBot="1" x14ac:dyDescent="0.25">
      <c r="B89" s="351" t="s">
        <v>85</v>
      </c>
      <c r="C89" s="352" t="s">
        <v>52</v>
      </c>
      <c r="D89" s="352"/>
      <c r="E89" s="352"/>
      <c r="F89" s="350"/>
      <c r="K89" s="440"/>
      <c r="Z89" s="269" t="s">
        <v>93</v>
      </c>
    </row>
    <row r="90" spans="1:26" s="274" customFormat="1" ht="20.100000000000001" customHeight="1" x14ac:dyDescent="0.15">
      <c r="A90" s="270"/>
      <c r="B90" s="868" t="s">
        <v>77</v>
      </c>
      <c r="C90" s="869"/>
      <c r="D90" s="869"/>
      <c r="E90" s="869"/>
      <c r="F90" s="870"/>
      <c r="G90" s="355" t="s">
        <v>34</v>
      </c>
      <c r="H90" s="355"/>
      <c r="I90" s="563"/>
      <c r="J90" s="355"/>
      <c r="K90" s="355"/>
      <c r="L90" s="866" t="s">
        <v>106</v>
      </c>
      <c r="M90" s="866"/>
      <c r="N90" s="866"/>
      <c r="O90" s="866"/>
      <c r="P90" s="866"/>
      <c r="Q90" s="866"/>
      <c r="R90" s="866"/>
      <c r="S90" s="866"/>
      <c r="T90" s="866"/>
      <c r="U90" s="866"/>
      <c r="V90" s="866"/>
      <c r="W90" s="866"/>
      <c r="X90" s="866"/>
      <c r="Y90" s="866"/>
      <c r="Z90" s="861" t="s">
        <v>110</v>
      </c>
    </row>
    <row r="91" spans="1:26" s="274" customFormat="1" ht="20.100000000000001" customHeight="1" thickBot="1" x14ac:dyDescent="0.2">
      <c r="A91" s="270"/>
      <c r="B91" s="871"/>
      <c r="C91" s="872"/>
      <c r="D91" s="872"/>
      <c r="E91" s="872"/>
      <c r="F91" s="873"/>
      <c r="G91" s="356" t="s">
        <v>284</v>
      </c>
      <c r="H91" s="357" t="s">
        <v>180</v>
      </c>
      <c r="I91" s="357" t="s">
        <v>181</v>
      </c>
      <c r="J91" s="357" t="s">
        <v>182</v>
      </c>
      <c r="K91" s="357" t="s">
        <v>183</v>
      </c>
      <c r="L91" s="357" t="s">
        <v>184</v>
      </c>
      <c r="M91" s="357" t="s">
        <v>185</v>
      </c>
      <c r="N91" s="357" t="s">
        <v>186</v>
      </c>
      <c r="O91" s="357" t="s">
        <v>187</v>
      </c>
      <c r="P91" s="357" t="s">
        <v>188</v>
      </c>
      <c r="Q91" s="357" t="s">
        <v>189</v>
      </c>
      <c r="R91" s="357" t="s">
        <v>190</v>
      </c>
      <c r="S91" s="357" t="s">
        <v>191</v>
      </c>
      <c r="T91" s="357" t="s">
        <v>192</v>
      </c>
      <c r="U91" s="357"/>
      <c r="V91" s="357"/>
      <c r="W91" s="357" t="s">
        <v>193</v>
      </c>
      <c r="X91" s="357" t="s">
        <v>194</v>
      </c>
      <c r="Y91" s="357" t="s">
        <v>195</v>
      </c>
      <c r="Z91" s="862"/>
    </row>
    <row r="92" spans="1:26" s="274" customFormat="1" ht="30" customHeight="1" x14ac:dyDescent="0.15">
      <c r="A92" s="270"/>
      <c r="B92" s="441"/>
      <c r="C92" s="442" t="s">
        <v>125</v>
      </c>
      <c r="D92" s="443"/>
      <c r="E92" s="443"/>
      <c r="F92" s="444"/>
      <c r="G92" s="445"/>
      <c r="H92" s="445"/>
      <c r="I92" s="445"/>
      <c r="J92" s="445"/>
      <c r="K92" s="445"/>
      <c r="L92" s="445"/>
      <c r="M92" s="445"/>
      <c r="N92" s="445"/>
      <c r="O92" s="445"/>
      <c r="P92" s="445"/>
      <c r="Q92" s="445"/>
      <c r="R92" s="445"/>
      <c r="S92" s="445"/>
      <c r="T92" s="445"/>
      <c r="U92" s="445"/>
      <c r="V92" s="445"/>
      <c r="W92" s="445"/>
      <c r="X92" s="445"/>
      <c r="Y92" s="445"/>
      <c r="Z92" s="407">
        <f>SUM(G92:Y92)</f>
        <v>0</v>
      </c>
    </row>
    <row r="93" spans="1:26" s="358" customFormat="1" ht="30" customHeight="1" thickBot="1" x14ac:dyDescent="0.2">
      <c r="B93" s="301"/>
      <c r="C93" s="330" t="s">
        <v>196</v>
      </c>
      <c r="D93" s="330"/>
      <c r="E93" s="330"/>
      <c r="F93" s="340"/>
      <c r="G93" s="446">
        <f t="shared" ref="G93:H93" si="59">SUM(G92:G92)</f>
        <v>0</v>
      </c>
      <c r="H93" s="446">
        <f t="shared" si="59"/>
        <v>0</v>
      </c>
      <c r="I93" s="446">
        <f t="shared" ref="I93:Y93" si="60">SUM(I92:I92)</f>
        <v>0</v>
      </c>
      <c r="J93" s="446">
        <f t="shared" si="60"/>
        <v>0</v>
      </c>
      <c r="K93" s="446">
        <f t="shared" si="60"/>
        <v>0</v>
      </c>
      <c r="L93" s="446">
        <f t="shared" si="60"/>
        <v>0</v>
      </c>
      <c r="M93" s="446">
        <f t="shared" si="60"/>
        <v>0</v>
      </c>
      <c r="N93" s="446">
        <f t="shared" si="60"/>
        <v>0</v>
      </c>
      <c r="O93" s="446">
        <f t="shared" si="60"/>
        <v>0</v>
      </c>
      <c r="P93" s="446">
        <f t="shared" si="60"/>
        <v>0</v>
      </c>
      <c r="Q93" s="446">
        <f t="shared" si="60"/>
        <v>0</v>
      </c>
      <c r="R93" s="446">
        <f t="shared" si="60"/>
        <v>0</v>
      </c>
      <c r="S93" s="446">
        <f t="shared" si="60"/>
        <v>0</v>
      </c>
      <c r="T93" s="446">
        <f t="shared" si="60"/>
        <v>0</v>
      </c>
      <c r="U93" s="446"/>
      <c r="V93" s="446"/>
      <c r="W93" s="446">
        <f t="shared" si="60"/>
        <v>0</v>
      </c>
      <c r="X93" s="446">
        <f t="shared" si="60"/>
        <v>0</v>
      </c>
      <c r="Y93" s="446">
        <f t="shared" si="60"/>
        <v>0</v>
      </c>
      <c r="Z93" s="439">
        <f>SUM(G93:Y93)</f>
        <v>0</v>
      </c>
    </row>
    <row r="94" spans="1:26" s="447" customFormat="1" ht="19.5" customHeight="1" x14ac:dyDescent="0.15"/>
    <row r="95" spans="1:26" s="448" customFormat="1" ht="20.100000000000001" customHeight="1" x14ac:dyDescent="0.15">
      <c r="B95" s="449" t="s">
        <v>97</v>
      </c>
      <c r="C95" s="448" t="s">
        <v>103</v>
      </c>
      <c r="K95" s="269" t="s">
        <v>87</v>
      </c>
      <c r="L95" s="448" t="s">
        <v>217</v>
      </c>
    </row>
    <row r="96" spans="1:26" s="448" customFormat="1" ht="20.100000000000001" customHeight="1" x14ac:dyDescent="0.15">
      <c r="B96" s="449" t="s">
        <v>86</v>
      </c>
      <c r="C96" s="450" t="s">
        <v>11</v>
      </c>
      <c r="D96" s="450"/>
      <c r="E96" s="450"/>
      <c r="F96" s="450"/>
      <c r="G96" s="450"/>
      <c r="H96" s="450"/>
      <c r="I96" s="450"/>
      <c r="J96" s="450"/>
      <c r="K96" s="269" t="s">
        <v>65</v>
      </c>
      <c r="L96" s="448" t="s">
        <v>202</v>
      </c>
      <c r="M96" s="451"/>
      <c r="N96" s="450"/>
      <c r="O96" s="450"/>
      <c r="P96" s="450"/>
      <c r="Q96" s="450"/>
      <c r="R96" s="450"/>
      <c r="S96" s="450"/>
      <c r="T96" s="450"/>
      <c r="U96" s="450"/>
      <c r="V96" s="450"/>
      <c r="W96" s="450"/>
      <c r="X96" s="450"/>
      <c r="Y96" s="450"/>
      <c r="Z96" s="450"/>
    </row>
    <row r="97" spans="2:26" s="448" customFormat="1" ht="20.100000000000001" customHeight="1" x14ac:dyDescent="0.15">
      <c r="B97" s="449" t="s">
        <v>7</v>
      </c>
      <c r="C97" s="451" t="s">
        <v>12</v>
      </c>
      <c r="D97" s="450"/>
      <c r="E97" s="450"/>
      <c r="F97" s="450"/>
      <c r="G97" s="450"/>
      <c r="H97" s="450"/>
      <c r="I97" s="450"/>
      <c r="J97" s="450"/>
      <c r="K97" s="449" t="s">
        <v>7</v>
      </c>
      <c r="L97" s="450" t="s">
        <v>203</v>
      </c>
      <c r="M97" s="450"/>
      <c r="N97" s="450"/>
      <c r="O97" s="450"/>
      <c r="P97" s="450"/>
      <c r="Q97" s="450"/>
      <c r="R97" s="450"/>
      <c r="S97" s="450"/>
      <c r="T97" s="450"/>
      <c r="U97" s="450"/>
      <c r="V97" s="450"/>
      <c r="W97" s="450"/>
      <c r="X97" s="450"/>
      <c r="Y97" s="450"/>
      <c r="Z97" s="450"/>
    </row>
    <row r="98" spans="2:26" s="448" customFormat="1" ht="20.100000000000001" customHeight="1" x14ac:dyDescent="0.15">
      <c r="B98" s="269" t="s">
        <v>7</v>
      </c>
      <c r="C98" s="452" t="s">
        <v>95</v>
      </c>
      <c r="F98" s="451"/>
      <c r="K98" s="449" t="s">
        <v>87</v>
      </c>
      <c r="L98" s="448" t="s">
        <v>150</v>
      </c>
    </row>
    <row r="99" spans="2:26" s="453" customFormat="1" ht="20.100000000000001" customHeight="1" x14ac:dyDescent="0.15">
      <c r="B99" s="269" t="s">
        <v>7</v>
      </c>
      <c r="C99" s="450" t="s">
        <v>208</v>
      </c>
      <c r="D99" s="448"/>
      <c r="E99" s="448"/>
      <c r="F99" s="448"/>
      <c r="G99" s="451"/>
      <c r="H99" s="451"/>
      <c r="I99" s="451"/>
      <c r="J99" s="454"/>
      <c r="K99" s="454"/>
      <c r="L99" s="454"/>
      <c r="M99" s="454"/>
      <c r="N99" s="454"/>
      <c r="O99" s="454"/>
      <c r="P99" s="454"/>
      <c r="Q99" s="454"/>
      <c r="R99" s="454"/>
      <c r="S99" s="454"/>
      <c r="T99" s="454"/>
      <c r="U99" s="454"/>
      <c r="V99" s="454"/>
      <c r="W99" s="454"/>
      <c r="X99" s="454"/>
      <c r="Y99" s="454"/>
      <c r="Z99" s="454"/>
    </row>
    <row r="100" spans="2:26" s="619" customFormat="1" ht="19.5" customHeight="1" x14ac:dyDescent="0.15">
      <c r="B100" s="624" t="s">
        <v>7</v>
      </c>
      <c r="C100" s="625" t="s">
        <v>291</v>
      </c>
    </row>
    <row r="101" spans="2:26" ht="49.5" customHeight="1" x14ac:dyDescent="0.15">
      <c r="C101" s="618"/>
      <c r="D101" s="450"/>
    </row>
    <row r="102" spans="2:26" ht="49.5" customHeight="1" x14ac:dyDescent="0.15"/>
    <row r="103" spans="2:26" ht="49.5" customHeight="1" x14ac:dyDescent="0.15"/>
    <row r="104" spans="2:26" ht="49.5" customHeight="1" x14ac:dyDescent="0.15"/>
    <row r="105" spans="2:26" ht="49.5" customHeight="1" x14ac:dyDescent="0.15"/>
  </sheetData>
  <mergeCells count="18">
    <mergeCell ref="C20:F20"/>
    <mergeCell ref="L90:Y90"/>
    <mergeCell ref="Z90:Z91"/>
    <mergeCell ref="Z58:Z59"/>
    <mergeCell ref="G5:H5"/>
    <mergeCell ref="Z77:Z78"/>
    <mergeCell ref="J1:P1"/>
    <mergeCell ref="Q1:Y1"/>
    <mergeCell ref="L5:Y5"/>
    <mergeCell ref="B2:Z2"/>
    <mergeCell ref="Z5:Z6"/>
    <mergeCell ref="B90:F91"/>
    <mergeCell ref="L58:Y58"/>
    <mergeCell ref="L77:Y77"/>
    <mergeCell ref="B58:F59"/>
    <mergeCell ref="B77:F78"/>
    <mergeCell ref="C40:F40"/>
    <mergeCell ref="J5:K5"/>
  </mergeCells>
  <phoneticPr fontId="3"/>
  <printOptions horizontalCentered="1"/>
  <pageMargins left="0.78740157480314965" right="0.19685039370078741" top="0.43307086614173229" bottom="0.31496062992125984" header="0.19685039370078741" footer="0.19685039370078741"/>
  <pageSetup paperSize="8" scale="37" orientation="landscape" r:id="rId1"/>
  <headerFooter alignWithMargins="0"/>
  <drawing r:id="rId2"/>
</worksheet>
</file>